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n365.sharepoint.com/sites/MHFA_LocalGovernmentHousingPrograms/Shared Documents/General/Bring It Home Rental Assistance/RFP/"/>
    </mc:Choice>
  </mc:AlternateContent>
  <xr:revisionPtr revIDLastSave="0" documentId="8_{5C7CD85D-E79C-4ED6-9B29-6F52E15BF0F4}" xr6:coauthVersionLast="47" xr6:coauthVersionMax="47" xr10:uidLastSave="{00000000-0000-0000-0000-000000000000}"/>
  <bookViews>
    <workbookView xWindow="-120" yWindow="-120" windowWidth="24240" windowHeight="17640" activeTab="1" xr2:uid="{859FC53A-D383-4150-ACA3-764756C63F28}"/>
  </bookViews>
  <sheets>
    <sheet name="Instructions" sheetId="2" r:id="rId1"/>
    <sheet name="Budget" sheetId="1" r:id="rId2"/>
    <sheet name="Est Grants, Vouchers &amp; Adm" sheetId="3" r:id="rId3"/>
  </sheets>
  <definedNames>
    <definedName name="_xlnm._FilterDatabase" localSheetId="2" hidden="1">'Est Grants, Vouchers &amp; Adm'!$B$3:$E$63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C33" i="1"/>
  <c r="B54" i="1" s="1"/>
  <c r="B33" i="1"/>
  <c r="B48" i="1" s="1"/>
  <c r="B26" i="1"/>
  <c r="B42" i="1" s="1"/>
  <c r="B38" i="1" l="1"/>
  <c r="B49" i="1" s="1"/>
  <c r="B50" i="1" s="1"/>
  <c r="B43" i="1"/>
  <c r="B44" i="1" l="1"/>
  <c r="B45" i="1" s="1"/>
  <c r="B52" i="1" s="1"/>
</calcChain>
</file>

<file path=xl/sharedStrings.xml><?xml version="1.0" encoding="utf-8"?>
<sst xmlns="http://schemas.openxmlformats.org/spreadsheetml/2006/main" count="351" uniqueCount="301">
  <si>
    <r>
      <rPr>
        <b/>
        <sz val="18"/>
        <color theme="1"/>
        <rFont val="Calibri"/>
        <family val="2"/>
        <scheme val="minor"/>
      </rPr>
      <t>Bring It Home Rental Assistance Program</t>
    </r>
    <r>
      <rPr>
        <sz val="18"/>
        <color theme="1"/>
        <rFont val="Calibri"/>
        <family val="2"/>
        <scheme val="minor"/>
      </rPr>
      <t xml:space="preserve">
Instructions - Budget</t>
    </r>
  </si>
  <si>
    <t>Sections</t>
  </si>
  <si>
    <t>Instructions</t>
  </si>
  <si>
    <t>Yellow shaded cells</t>
  </si>
  <si>
    <t>Information needs to be entered</t>
  </si>
  <si>
    <t>Grey shaded cells</t>
  </si>
  <si>
    <t>Automatically calculates</t>
  </si>
  <si>
    <t xml:space="preserve">Initial Staffing </t>
  </si>
  <si>
    <t>Advertising &amp; Outreach</t>
  </si>
  <si>
    <t>Equipment &amp; Technology</t>
  </si>
  <si>
    <t>Other Start Up Costs</t>
  </si>
  <si>
    <t xml:space="preserve">Subtotal </t>
  </si>
  <si>
    <t>Rental Assistance</t>
  </si>
  <si>
    <t>Option 1: Existing Procedures</t>
  </si>
  <si>
    <t>Option 2: Amended Procedures</t>
  </si>
  <si>
    <t>Option 3: Alternative Plans</t>
  </si>
  <si>
    <t>Administrative Fees </t>
  </si>
  <si>
    <t>Totals</t>
  </si>
  <si>
    <r>
      <rPr>
        <b/>
        <i/>
        <sz val="11"/>
        <color theme="1"/>
        <rFont val="Calibri"/>
        <family val="2"/>
        <scheme val="minor"/>
      </rPr>
      <t>Proposed Year 2</t>
    </r>
    <r>
      <rPr>
        <b/>
        <sz val="11"/>
        <color theme="1"/>
        <rFont val="Calibri"/>
        <family val="2"/>
        <scheme val="minor"/>
      </rPr>
      <t xml:space="preserve">
Rental Assistance
Administrative Fees</t>
    </r>
  </si>
  <si>
    <r>
      <rPr>
        <b/>
        <sz val="18"/>
        <color theme="1"/>
        <rFont val="Calibri"/>
        <family val="2"/>
        <scheme val="minor"/>
      </rPr>
      <t>Bring It Home Rental Assistance Program</t>
    </r>
    <r>
      <rPr>
        <sz val="18"/>
        <color theme="1"/>
        <rFont val="Calibri"/>
        <family val="2"/>
        <scheme val="minor"/>
      </rPr>
      <t xml:space="preserve">
Budget</t>
    </r>
  </si>
  <si>
    <t>Key</t>
  </si>
  <si>
    <t>Proposed 
Budget</t>
  </si>
  <si>
    <t>Notes</t>
  </si>
  <si>
    <t>Input Needed</t>
  </si>
  <si>
    <t>Revised Budget</t>
  </si>
  <si>
    <t>Automatically Calculated</t>
  </si>
  <si>
    <t>Advertising and recruitment for program staff</t>
  </si>
  <si>
    <t>Educational outreach for landlords</t>
  </si>
  <si>
    <t>Educational outreach for service agencies</t>
  </si>
  <si>
    <t>Educational outreach for potential participants</t>
  </si>
  <si>
    <t>Translation and interpretation services</t>
  </si>
  <si>
    <t>Software updates and licensing fees</t>
  </si>
  <si>
    <t>Accounting and audit expenses</t>
  </si>
  <si>
    <t>Legal fees related to the program</t>
  </si>
  <si>
    <t># of Vouchers (estimate)</t>
  </si>
  <si>
    <t># of Vouchers</t>
  </si>
  <si>
    <t>Budget</t>
  </si>
  <si>
    <t>Administrative Fee</t>
  </si>
  <si>
    <t>Administrative Fees</t>
  </si>
  <si>
    <t>Estimated Grant Amounts by Program Administrator with Range of Vouchers and Administrative Costs</t>
  </si>
  <si>
    <t>Program Administrator </t>
  </si>
  <si>
    <t>Estimated Range of Vouchers Per Administrator </t>
  </si>
  <si>
    <t>Estimated Range of Administrative Costs Per Administrator - Annual </t>
  </si>
  <si>
    <t> $     3,140,250  </t>
  </si>
  <si>
    <t>337 - 404 </t>
  </si>
  <si>
    <t>$462,072 - $534,012 </t>
  </si>
  <si>
    <t>Aitkin County </t>
  </si>
  <si>
    <t> $         185,597  </t>
  </si>
  <si>
    <t>20 - 27 </t>
  </si>
  <si>
    <t>$31,740 - $40,896 </t>
  </si>
  <si>
    <t>Albert Lea </t>
  </si>
  <si>
    <t> $         132,617  </t>
  </si>
  <si>
    <t>14 - 19 </t>
  </si>
  <si>
    <t>$23,640 - $30,432 </t>
  </si>
  <si>
    <t>Austin </t>
  </si>
  <si>
    <t> $         133,741  </t>
  </si>
  <si>
    <t>17 - 23 </t>
  </si>
  <si>
    <t>$27,816 - $35,664 </t>
  </si>
  <si>
    <t>Becker County </t>
  </si>
  <si>
    <t> $           38,708  </t>
  </si>
  <si>
    <t>5 - 7 </t>
  </si>
  <si>
    <t>$9,000 - $12,360 </t>
  </si>
  <si>
    <t>Bemidji </t>
  </si>
  <si>
    <t> $         377,622  </t>
  </si>
  <si>
    <t>38 - 51 </t>
  </si>
  <si>
    <t>$55,284 - $72,288 </t>
  </si>
  <si>
    <t>Big Stone County </t>
  </si>
  <si>
    <t> $           16,424  </t>
  </si>
  <si>
    <t>2 - 3 </t>
  </si>
  <si>
    <t>$3,600 - $5,400 </t>
  </si>
  <si>
    <t>Bloomington </t>
  </si>
  <si>
    <t> $     1,244,747  </t>
  </si>
  <si>
    <t>81 - 109 </t>
  </si>
  <si>
    <t>$111,528 - $148,152 </t>
  </si>
  <si>
    <t>Blue Earth County </t>
  </si>
  <si>
    <t> $           63,021  </t>
  </si>
  <si>
    <t>Brainerd </t>
  </si>
  <si>
    <t> $         356,622  </t>
  </si>
  <si>
    <t>36 - 49 </t>
  </si>
  <si>
    <t>$52,668 - $69,672 </t>
  </si>
  <si>
    <t>Cass County </t>
  </si>
  <si>
    <t> $         154,766  </t>
  </si>
  <si>
    <t>18 - 25 </t>
  </si>
  <si>
    <t>$29,124 - $38,280 </t>
  </si>
  <si>
    <t>Chippewa County </t>
  </si>
  <si>
    <t> $           93,450  </t>
  </si>
  <si>
    <t>11 - 15 </t>
  </si>
  <si>
    <t>$18,960 - $25,200 </t>
  </si>
  <si>
    <t>Clay County </t>
  </si>
  <si>
    <t> $         821,378  </t>
  </si>
  <si>
    <t>64 - 87 </t>
  </si>
  <si>
    <t>$89,292 - $119,376 </t>
  </si>
  <si>
    <t>Cloquet/Carlton </t>
  </si>
  <si>
    <t> $         163,668  </t>
  </si>
  <si>
    <t>16 - 21 </t>
  </si>
  <si>
    <t>$26,508 - $33,048 </t>
  </si>
  <si>
    <t>Crookston Housing </t>
  </si>
  <si>
    <t> $           95,484  </t>
  </si>
  <si>
    <t>10 - 13 </t>
  </si>
  <si>
    <t>$17,400 - $22,080 </t>
  </si>
  <si>
    <t>Dakota County </t>
  </si>
  <si>
    <t> $     3,762,375  </t>
  </si>
  <si>
    <t>260 - 352 </t>
  </si>
  <si>
    <t>$345,660 - $465,996 </t>
  </si>
  <si>
    <t>Detroit Lakes </t>
  </si>
  <si>
    <t> $           95,505  </t>
  </si>
  <si>
    <t>Douglas County </t>
  </si>
  <si>
    <t> $         223,785  </t>
  </si>
  <si>
    <t>26 - 35 </t>
  </si>
  <si>
    <t>$39,588 - $51,360 </t>
  </si>
  <si>
    <t>Duluth </t>
  </si>
  <si>
    <t> $     1,508,825  </t>
  </si>
  <si>
    <t>112 - 151 </t>
  </si>
  <si>
    <t>$152,076 - $203,088 </t>
  </si>
  <si>
    <t>Faribault County </t>
  </si>
  <si>
    <t> $           44,703  </t>
  </si>
  <si>
    <t>Fergus Falls </t>
  </si>
  <si>
    <t> $         179,374  </t>
  </si>
  <si>
    <t>19 - 25 </t>
  </si>
  <si>
    <t>$30,432 - $38,280 </t>
  </si>
  <si>
    <t>Grant County </t>
  </si>
  <si>
    <t> $           16,573  </t>
  </si>
  <si>
    <t>Itasca County </t>
  </si>
  <si>
    <t> $         259,633  </t>
  </si>
  <si>
    <t>25 - 34 </t>
  </si>
  <si>
    <t>$38,280 - $50,052 </t>
  </si>
  <si>
    <t>Kandiyohi County </t>
  </si>
  <si>
    <t> $         254,304  </t>
  </si>
  <si>
    <t>24 - 32 </t>
  </si>
  <si>
    <t>$36,972 - $47,436 </t>
  </si>
  <si>
    <t>Koochiching County </t>
  </si>
  <si>
    <t> $           41,421  </t>
  </si>
  <si>
    <t>Le Sueur County </t>
  </si>
  <si>
    <t> $         113,985  </t>
  </si>
  <si>
    <t>12 - 17 </t>
  </si>
  <si>
    <t>$20,520 - $27,816 </t>
  </si>
  <si>
    <t>Mankato </t>
  </si>
  <si>
    <t> $         728,393  </t>
  </si>
  <si>
    <t>60 - 81 </t>
  </si>
  <si>
    <t>$84,060 - $111,528 </t>
  </si>
  <si>
    <t>McLeod County </t>
  </si>
  <si>
    <t> $         179,887  </t>
  </si>
  <si>
    <t>18 - 24 </t>
  </si>
  <si>
    <t>$29,124 - $36,972 </t>
  </si>
  <si>
    <t>Meeker County </t>
  </si>
  <si>
    <t> $           60,380  </t>
  </si>
  <si>
    <t>8 - 10 </t>
  </si>
  <si>
    <t>$14,040 - $17,400 </t>
  </si>
  <si>
    <t>Metropolitan Council </t>
  </si>
  <si>
    <t> $   15,096,324  </t>
  </si>
  <si>
    <t>813 - 1098 </t>
  </si>
  <si>
    <t>$1,068,984 - $1,441,764 </t>
  </si>
  <si>
    <t>Minneapolis </t>
  </si>
  <si>
    <t> $   10,472,573  </t>
  </si>
  <si>
    <t>648 - 874 </t>
  </si>
  <si>
    <t>$853,164 - $1,148,772 </t>
  </si>
  <si>
    <t>Mora </t>
  </si>
  <si>
    <t> $         594,461  </t>
  </si>
  <si>
    <t>51 - 69 </t>
  </si>
  <si>
    <t>$72,288 - $95,832 </t>
  </si>
  <si>
    <t>Morrison County </t>
  </si>
  <si>
    <t> $         102,569  </t>
  </si>
  <si>
    <t>Mower County </t>
  </si>
  <si>
    <t> $           26,239  </t>
  </si>
  <si>
    <t>3 - 4 </t>
  </si>
  <si>
    <t>$5,400 - $7,200 </t>
  </si>
  <si>
    <t>New Ulm </t>
  </si>
  <si>
    <t> $           89,739  </t>
  </si>
  <si>
    <t>Northwest MN Multi-County </t>
  </si>
  <si>
    <t> $         370,570  </t>
  </si>
  <si>
    <t>37 - 50 </t>
  </si>
  <si>
    <t>$53,976 - $70,980 </t>
  </si>
  <si>
    <t>Olmsted County </t>
  </si>
  <si>
    <t> $     1,586,524  </t>
  </si>
  <si>
    <t>105 - 141 </t>
  </si>
  <si>
    <t>$142,920 - $190,008 </t>
  </si>
  <si>
    <t>Otter Tail County </t>
  </si>
  <si>
    <t> $           96,327  </t>
  </si>
  <si>
    <t>Owatonna </t>
  </si>
  <si>
    <t> $         284,825  </t>
  </si>
  <si>
    <t>26 - 36 </t>
  </si>
  <si>
    <t>$39,588 - $52,668 </t>
  </si>
  <si>
    <t>Pipestone </t>
  </si>
  <si>
    <t> $           87,633  </t>
  </si>
  <si>
    <t>9 - 13 </t>
  </si>
  <si>
    <t>$15,720 - $22,080 </t>
  </si>
  <si>
    <t>Plymouth </t>
  </si>
  <si>
    <t> $         535,414  </t>
  </si>
  <si>
    <t>Red Wing </t>
  </si>
  <si>
    <t> $         206,578  </t>
  </si>
  <si>
    <t>Renville County </t>
  </si>
  <si>
    <t> $           46,699  </t>
  </si>
  <si>
    <t>6 - 8 </t>
  </si>
  <si>
    <t>$10,680 - $14,040 </t>
  </si>
  <si>
    <t>Rice County </t>
  </si>
  <si>
    <t> $         397,992  </t>
  </si>
  <si>
    <t>34 - 46 </t>
  </si>
  <si>
    <t>$50,052 - $65,748 </t>
  </si>
  <si>
    <t>Richfield </t>
  </si>
  <si>
    <t> $         474,580  </t>
  </si>
  <si>
    <t>34 - 45 </t>
  </si>
  <si>
    <t>$50,052 - $64,440 </t>
  </si>
  <si>
    <t>Scott County </t>
  </si>
  <si>
    <t> $         991,066  </t>
  </si>
  <si>
    <t>67 - 90 </t>
  </si>
  <si>
    <t>$93,216 - $123,300 </t>
  </si>
  <si>
    <t>South Center Multi-County </t>
  </si>
  <si>
    <t> $         515,127  </t>
  </si>
  <si>
    <t>48 - 65 </t>
  </si>
  <si>
    <t>$68,364 - $90,600 </t>
  </si>
  <si>
    <t>Southeast MN Multi-County </t>
  </si>
  <si>
    <t> $         872,269  </t>
  </si>
  <si>
    <t>77 - 104 </t>
  </si>
  <si>
    <t>$106,296 - $141,612 </t>
  </si>
  <si>
    <t>St. Cloud </t>
  </si>
  <si>
    <t> $     2,014,786  </t>
  </si>
  <si>
    <t>165 - 223 </t>
  </si>
  <si>
    <t>$221,400 - $297,264 </t>
  </si>
  <si>
    <t>St. Louis Park </t>
  </si>
  <si>
    <t> $         673,428  </t>
  </si>
  <si>
    <t>42 - 57 </t>
  </si>
  <si>
    <t>$60,516 - $80,136 </t>
  </si>
  <si>
    <t>St. Paul </t>
  </si>
  <si>
    <t> $     7,273,267  </t>
  </si>
  <si>
    <t>446 - 602 </t>
  </si>
  <si>
    <t>$588,948 - $792,996 </t>
  </si>
  <si>
    <t>Stearns County </t>
  </si>
  <si>
    <t> $         648,543  </t>
  </si>
  <si>
    <t>55 - 75 </t>
  </si>
  <si>
    <t>$77,520 - $103,680 </t>
  </si>
  <si>
    <t>Stevens County </t>
  </si>
  <si>
    <t> $           60,476  </t>
  </si>
  <si>
    <t>Swift County </t>
  </si>
  <si>
    <t> $           52,290  </t>
  </si>
  <si>
    <t>7 - 9 </t>
  </si>
  <si>
    <t>$12,360 - $15,720 </t>
  </si>
  <si>
    <t>Todd County </t>
  </si>
  <si>
    <t> $           72,231  </t>
  </si>
  <si>
    <t>8 - 11 </t>
  </si>
  <si>
    <t>$14,040 - $18,960 </t>
  </si>
  <si>
    <t>Virginia </t>
  </si>
  <si>
    <t> $         686,532  </t>
  </si>
  <si>
    <t>64 - 86 </t>
  </si>
  <si>
    <t>$89,292 - $118,068 </t>
  </si>
  <si>
    <t>Wadena </t>
  </si>
  <si>
    <t> $           71,863  </t>
  </si>
  <si>
    <t>Washington County </t>
  </si>
  <si>
    <t> $     1,722,312  </t>
  </si>
  <si>
    <t>106 - 143 </t>
  </si>
  <si>
    <t>$144,228 - $192,624 </t>
  </si>
  <si>
    <t>Worthington </t>
  </si>
  <si>
    <t> $         428,735  </t>
  </si>
  <si>
    <t>46 - 62 </t>
  </si>
  <si>
    <t>$65,748 - $86,676 </t>
  </si>
  <si>
    <t>Yellow Medicine County </t>
  </si>
  <si>
    <t> $           18,722  </t>
  </si>
  <si>
    <t>Year 1 Total</t>
  </si>
  <si>
    <t>Year 2 Total</t>
  </si>
  <si>
    <t>Proposed
Annual Budget</t>
  </si>
  <si>
    <t>Proposed Year 1 
Budget</t>
  </si>
  <si>
    <t>Proposed Total # of Vouchers</t>
  </si>
  <si>
    <t>Proposed Year 2 
Budget</t>
  </si>
  <si>
    <t>Grand Total (Year 1-2)</t>
  </si>
  <si>
    <t>Program Administrator Name:</t>
  </si>
  <si>
    <t xml:space="preserve">Automatically calculates the total Proposed Year 2 Budget, including the Rental Assistance and Administrative Fee line items. </t>
  </si>
  <si>
    <t xml:space="preserve">Notes </t>
  </si>
  <si>
    <t>Initial salaries and benefits for program staff (# of staff ____________)</t>
  </si>
  <si>
    <r>
      <t xml:space="preserve">Minimum Grant Amount - Annual 
</t>
    </r>
    <r>
      <rPr>
        <sz val="10"/>
        <rFont val="Calibri"/>
        <family val="2"/>
      </rPr>
      <t>(including Adminstrative Costs)</t>
    </r>
  </si>
  <si>
    <t>Enter the name of the Program Administrator as it appears on the Bring It Home Request for Proposals (RFP) Application, into the yellow cell in row 2.</t>
  </si>
  <si>
    <t>Where will you service households? 
(For Tribal Entities only)</t>
  </si>
  <si>
    <t>Marketing &amp; Outreach</t>
  </si>
  <si>
    <t>Startup Costs</t>
  </si>
  <si>
    <t>Onboarding, orientation and training for program staff</t>
  </si>
  <si>
    <t>Materials for advertising and outreach (printing, website updates, social media, etc.)</t>
  </si>
  <si>
    <t>Purchase of office equipment, furniture and technology</t>
  </si>
  <si>
    <t>Other Startup Costs</t>
  </si>
  <si>
    <t>Startup costs are intended to be used for the first 12 months of the Bring It Home Rental Assistance Program and may include any necessary expenses to establish and quickly disperse funds, before administrative fees are fully realized. Please fill out the proposed budget amounts as well as the narrative portion at the bottom.</t>
  </si>
  <si>
    <t>Other (please describe in notes)</t>
  </si>
  <si>
    <t>Based on per voucher per month (pvpm). The fees are calculated as follows: 
- $150 for vouchers 1–5
- $140 for vouchers 6–10
- $130 for vouchers 11–15
- $109 for vouchers 16+
See instructions for more details.</t>
  </si>
  <si>
    <t>Startup Costs Narrative</t>
  </si>
  <si>
    <t>Please provide a narrative outlining your Startup Costs, detailing how they align with the number of vouchers you will administer, the needs of the service area and your current capacity. Applicants will be evaluated based on the reasonableness of their request in relation to the number of vouchers being administered and the clarity of the explanation provided. Minnesota Housing reserves the right to adjust startup funding awards based on the total amount requested and the overall reasonableness of the request.</t>
  </si>
  <si>
    <t>Only to be completed by Tribal governments or Tribal Designated Housing Entities. Indicate if you will be serving households statewide or exclusively on Tribal land as it appears on the Bring It Home Request for Proposals (RFP) Application, into the yellow cell in row 3.</t>
  </si>
  <si>
    <t xml:space="preserve">Only to be completed by HRAs, local government agencies managing Section 8 assistance, or nongovernmental organizations. Enter the proposed service area as it appears on the Bring It Home Request for Proposals (RFP) Application, into the yellow cell in row 4. </t>
  </si>
  <si>
    <t>Proposed Service Area(s): 
(For HRAs, local government agencies managing Section 8 assistance, or nongovernmental organizations only)</t>
  </si>
  <si>
    <r>
      <rPr>
        <sz val="11"/>
        <color rgb="FF000000"/>
        <rFont val="Calibri"/>
        <family val="2"/>
        <scheme val="minor"/>
      </rPr>
      <t>Startup costs shall include any necessary costs to establish and quickly disburse funds on behalf of eligible households. These are costs needed to expediently establish the program staff and infrastructure needed to operate the Bring It Home Rental Assistance Program as determined by the program administrator and approved by Minnesota Housing.
Startup costs should be adequate to establish program policies, hire and train staff, establish waitlists and develop program procedures during the first 12 months of the program. Startup costs will be covered through the initial grants with program administrators for the first round of funding only. The startup costs are in addition to the Bring It Home Rental Assistance Program grant proceeds used for housing assistance payments and administrative fees.</t>
    </r>
    <r>
      <rPr>
        <sz val="11"/>
        <color rgb="FFFF0000"/>
        <rFont val="Calibri"/>
        <family val="2"/>
        <scheme val="minor"/>
      </rPr>
      <t xml:space="preserve">
</t>
    </r>
    <r>
      <rPr>
        <sz val="11"/>
        <color theme="1"/>
        <rFont val="Calibri"/>
        <family val="2"/>
        <scheme val="minor"/>
      </rPr>
      <t>Enter startup cost amounts in the yellow cells in column B under "Proposed Budget". Provide a brief description of each line item and any important details in the white cells under "Notes".</t>
    </r>
  </si>
  <si>
    <r>
      <t xml:space="preserve">These items should cover all necessary steps to bring on and prepare staff during the initial program phase. Enter startup cost amounts in the yellow cells in column B under "Proposed Budget". Provide a brief description of each line item and any important details in the white cells under "Notes".
</t>
    </r>
    <r>
      <rPr>
        <b/>
        <sz val="11"/>
        <color theme="1"/>
        <rFont val="Calibri"/>
        <family val="2"/>
        <scheme val="minor"/>
      </rPr>
      <t>Advertising and Recruitment:</t>
    </r>
    <r>
      <rPr>
        <sz val="11"/>
        <color theme="1"/>
        <rFont val="Calibri"/>
        <family val="2"/>
        <scheme val="minor"/>
      </rPr>
      <t xml:space="preserve"> Allocate funds for advertising open program staff positions and recruiting qualified candidates.
</t>
    </r>
    <r>
      <rPr>
        <b/>
        <sz val="11"/>
        <color theme="1"/>
        <rFont val="Calibri"/>
        <family val="2"/>
        <scheme val="minor"/>
      </rPr>
      <t>Onboarding and Training:</t>
    </r>
    <r>
      <rPr>
        <sz val="11"/>
        <color theme="1"/>
        <rFont val="Calibri"/>
        <family val="2"/>
        <scheme val="minor"/>
      </rPr>
      <t xml:space="preserve"> Set aside funds for the onboarding, orientation and initial training of new program staff.
</t>
    </r>
    <r>
      <rPr>
        <b/>
        <sz val="11"/>
        <color theme="1"/>
        <rFont val="Calibri"/>
        <family val="2"/>
        <scheme val="minor"/>
      </rPr>
      <t>Initial Salaries and Benefits:</t>
    </r>
    <r>
      <rPr>
        <sz val="11"/>
        <color theme="1"/>
        <rFont val="Calibri"/>
        <family val="2"/>
        <scheme val="minor"/>
      </rPr>
      <t xml:space="preserve"> Include initial salaries and benefits for program staff to support their roles as they start.</t>
    </r>
  </si>
  <si>
    <r>
      <t xml:space="preserve">These items should cover all necessary outreach and communication efforts. Enter Startup cost amounts in the yellow cells in column B under "Proposed Budget". Provide a brief description of each line item and any important details in the white cells under "Notes".
</t>
    </r>
    <r>
      <rPr>
        <b/>
        <sz val="11"/>
        <color theme="1"/>
        <rFont val="Calibri"/>
        <family val="2"/>
        <scheme val="minor"/>
      </rPr>
      <t>Advertising Materials:</t>
    </r>
    <r>
      <rPr>
        <sz val="11"/>
        <color theme="1"/>
        <rFont val="Calibri"/>
        <family val="2"/>
        <scheme val="minor"/>
      </rPr>
      <t xml:space="preserve"> Budget for materials like printing, website updates and social media to promote the program.
</t>
    </r>
    <r>
      <rPr>
        <b/>
        <sz val="11"/>
        <color theme="1"/>
        <rFont val="Calibri"/>
        <family val="2"/>
        <scheme val="minor"/>
      </rPr>
      <t>Educational Outreach:</t>
    </r>
    <r>
      <rPr>
        <sz val="11"/>
        <color theme="1"/>
        <rFont val="Calibri"/>
        <family val="2"/>
        <scheme val="minor"/>
      </rPr>
      <t xml:space="preserve">
-For landlords: Fund outreach to educate landlords about the program.
-For service agencies: Provide information to service agencies to increase awareness.
-For potential participants: Educate potential program participants on eligibility and benefits.
</t>
    </r>
    <r>
      <rPr>
        <b/>
        <sz val="11"/>
        <color theme="1"/>
        <rFont val="Calibri"/>
        <family val="2"/>
        <scheme val="minor"/>
      </rPr>
      <t>Translation and Interpretation:</t>
    </r>
    <r>
      <rPr>
        <sz val="11"/>
        <color theme="1"/>
        <rFont val="Calibri"/>
        <family val="2"/>
        <scheme val="minor"/>
      </rPr>
      <t xml:space="preserve"> Allocate funds for translation and interpretation services to ensure program information is accessible to non-English speakers.</t>
    </r>
  </si>
  <si>
    <r>
      <t xml:space="preserve">These items should ensure that staff have the tools and technology necessary to work efficiently. Enter startup cost amounts in the yellow cells in column B under "Proposed Budget". Provide a brief description of each line item and any important details in the white cells under "Notes".
</t>
    </r>
    <r>
      <rPr>
        <b/>
        <sz val="11"/>
        <color theme="1"/>
        <rFont val="Calibri"/>
        <family val="2"/>
        <scheme val="minor"/>
      </rPr>
      <t xml:space="preserve">Software: </t>
    </r>
    <r>
      <rPr>
        <sz val="11"/>
        <color theme="1"/>
        <rFont val="Calibri"/>
        <family val="2"/>
        <scheme val="minor"/>
      </rPr>
      <t xml:space="preserve">Allocate funds for software updates and licensing fees needed for program operations.
</t>
    </r>
    <r>
      <rPr>
        <b/>
        <sz val="11"/>
        <color theme="1"/>
        <rFont val="Calibri"/>
        <family val="2"/>
        <scheme val="minor"/>
      </rPr>
      <t>Office Equipment and Technology:</t>
    </r>
    <r>
      <rPr>
        <sz val="11"/>
        <color theme="1"/>
        <rFont val="Calibri"/>
        <family val="2"/>
        <scheme val="minor"/>
      </rPr>
      <t xml:space="preserve"> Budget for purchasing office equipment, furniture, and technology (like computers and printers) to support program staff and operations.</t>
    </r>
  </si>
  <si>
    <t xml:space="preserve">Total of all items in the startup costs section. 
</t>
  </si>
  <si>
    <t xml:space="preserve">You may propose using their existing procedures as outlined in Option 1 with additional substantial modifications that achieve the goals of reaching households most in need and incentivizing landlord participation. The substantial modifications would be submitted for review and approval by Minnesota Housing.   
Under Option 2, Program Administrators must submit an outline of what items will differ from the Program Administrator’s HCV Administrative Plan or similar document beyond the changes that are automatically approved under Option 1. See the Bring It Home Request for Proposals (RFP) Application for more information.  </t>
  </si>
  <si>
    <t xml:space="preserve">You may choose to submit an Alternative Plan for a Bring It Home Rental Assistance program that does not rely on existing procedures and differs substantially from Option 1 – Existing Procedures or Option 2 – Amended Procedures. 
Minnesota Housing will review Alternative Plan proposals and, at its sole discretion, approve or deny the plans. Minnesota Housing encourages program administrators to operate at least some portion of each grant under Option 1 or Option 2 in order to expedite and increase Rental Assistance availability in all communities.  See the Bring It Home Request for Proposals (RFP) Application for more information.  </t>
  </si>
  <si>
    <t>Automatically calculates the administrative fees based on the estimated number of vouchers in row 33 and the fee schedule below.
Administrative Fees are on a per-voucher, per-month (pvpm) basis. The Agency has set an administrative fee schedule for the first round of the Bring It Home Rental Assistance Program. The fees are calculated as follows: 
- $150 for vouchers 1–5
- $140 for vouchers 6–10
- $130 for vouchers 11–15
- $109 for vouchers 16+
For example, if you estimate you will have 26 vouchers, the per-month administrative fee will be: 
- $150 x 5 (for the 1st five vouchers) = $750
- $140 x 5 (for the 2nd five vouchers) = $700
- $130 x 5 (for the 3rd five vouchers) = $650
- $109 x 11 (for the remaining eleven vouchers) = $1199</t>
  </si>
  <si>
    <r>
      <rPr>
        <b/>
        <i/>
        <sz val="11"/>
        <color theme="1"/>
        <rFont val="Calibri"/>
        <family val="2"/>
        <scheme val="minor"/>
      </rPr>
      <t xml:space="preserve">Proposed Year 1 </t>
    </r>
    <r>
      <rPr>
        <b/>
        <sz val="11"/>
        <color theme="1"/>
        <rFont val="Calibri"/>
        <family val="2"/>
        <scheme val="minor"/>
      </rPr>
      <t xml:space="preserve">
Startup Costs
Rental Assistance
Administrative Fees</t>
    </r>
  </si>
  <si>
    <t xml:space="preserve">Automatically calculates the total Proposed Year 1 Budget, including the Startup Costs, Rental Assistance and Administrative Fee line items. </t>
  </si>
  <si>
    <r>
      <t xml:space="preserve">Where will you service households?
</t>
    </r>
    <r>
      <rPr>
        <sz val="10"/>
        <color theme="1"/>
        <rFont val="Calibri"/>
        <family val="2"/>
        <scheme val="minor"/>
      </rPr>
      <t xml:space="preserve">(For Tribal entities only) </t>
    </r>
  </si>
  <si>
    <r>
      <t xml:space="preserve">Proposed Service Area(s):
</t>
    </r>
    <r>
      <rPr>
        <sz val="10"/>
        <color theme="1"/>
        <rFont val="Calibri"/>
        <family val="2"/>
        <scheme val="minor"/>
      </rPr>
      <t>(For HRAs, local government agencies managing federal rental assistance, or nongovernmental organizations only)</t>
    </r>
  </si>
  <si>
    <t>Minnesota Housing has set a minimum grant amount for each program administrator. If the program administrator requests less than or equal to the minimum grant amount, the award will be capped at the lower of the two amounts. Program administrators may apply for more than the minimum grant amount and are eligible to receive additional funding subject to availability of additional or unused funds.</t>
  </si>
  <si>
    <r>
      <t xml:space="preserve">These items should cover essential setup costs to ensure smooth program operation. Enter startup cost amounts in the yellow cells in column B under "Proposed Budget". Provide a brief description of each line item and any important details in the white cells under "Notes".
</t>
    </r>
    <r>
      <rPr>
        <b/>
        <sz val="11"/>
        <color theme="1"/>
        <rFont val="Calibri"/>
        <family val="2"/>
        <scheme val="minor"/>
      </rPr>
      <t>Accounting and Audit:</t>
    </r>
    <r>
      <rPr>
        <sz val="11"/>
        <color theme="1"/>
        <rFont val="Calibri"/>
        <family val="2"/>
        <scheme val="minor"/>
      </rPr>
      <t xml:space="preserve"> Budget for accounting services and audit expenses required for program setup.
</t>
    </r>
    <r>
      <rPr>
        <b/>
        <sz val="11"/>
        <color theme="1"/>
        <rFont val="Calibri"/>
        <family val="2"/>
        <scheme val="minor"/>
      </rPr>
      <t xml:space="preserve">Legal Fees: </t>
    </r>
    <r>
      <rPr>
        <sz val="11"/>
        <color theme="1"/>
        <rFont val="Calibri"/>
        <family val="2"/>
        <scheme val="minor"/>
      </rPr>
      <t xml:space="preserve">Allocate funds for any legal expenses related to establishing and running the program.
</t>
    </r>
    <r>
      <rPr>
        <b/>
        <sz val="11"/>
        <color theme="1"/>
        <rFont val="Calibri"/>
        <family val="2"/>
        <scheme val="minor"/>
      </rPr>
      <t xml:space="preserve">Other: </t>
    </r>
    <r>
      <rPr>
        <sz val="11"/>
        <color theme="1"/>
        <rFont val="Calibri"/>
        <family val="2"/>
        <scheme val="minor"/>
      </rPr>
      <t>Include any additional startup costs not covered by other categories.</t>
    </r>
  </si>
  <si>
    <t xml:space="preserve">You may follow Existing Procedures used to administer the federal Housing Choice Voucher (HCV) or other substantially similar federal rental assistance programs. Existing procedures do not require approval by Minnesota Housing. These include the following federal programs: 
- Housing Choice Voucher program 
- Moving to Work (MTW) Demonstration Program 
- Native American Housing Assistance and Self Determination Act of 1996 (NAHASDA) or other Tribally based housing programs 
You may follow their HCV Administrative Plan or similar document in establishing wait lists, leasing units and making payments.  
Under Option 1, program administrators may adopt the following changes to their Existing Procedures without further review by Minnesota Housing: 
- Rental Assistance at up to 120% of the payment standard 
</t>
  </si>
  <si>
    <t>Set Aside for Tribal Nations</t>
  </si>
  <si>
    <t>Enter the estimated number of vouchers and the proposed budget for each Rental Assistance option (Option 1: Existing Procedures, Option 2: Amended Procedures, Option 3: Alternative Plan). Enter the proposed budget for each Rental Assistance option into the yellow cells in column B under "Proposed Annual Budget" and  the estimated number of vouchers into the yellow cells in column C under "# of Vouchers (estimate). Use the 'Est Grants, Vouchers &amp; Adm' tab for minimum annual grant amounts and voucher estimates.
Minnesota Housing has set a minimum grant amount for each program administrator. Program administrators may apply for more than the minimum grant amount and would be eligible to receive additional funding subject to availability of additional or unused funds.
All options must meet these requirements for the Bring It Home Rental Assistance Program: 
- Maximum household income of 50% AMI, as determined at the time of initial receipt of rental assistance and recertified annually;  
- Priority for households with children and annual incomes below 30% AMI.
You may use some or all of their funds for Project-Based Rental Assistance (PBV) for any of the three options.
All submissions for Option 2 (Amended Procedures) or Option 3 (Alternative Plan) must be approved by the Minnesota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</si>
</sst>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2"/>
      <color theme="0"/>
      <name val="Calibri"/>
      <family val="2"/>
      <scheme val="minor"/>
    </font>
    <font>
      <sz val="12"/>
      <color theme="0"/>
      <name val="Calibri"/>
      <family val="2"/>
      <scheme val="minor"/>
    </font>
    <font>
      <b/>
      <sz val="16"/>
      <color theme="0"/>
      <name val="Calibri"/>
      <family val="2"/>
      <scheme val="minor"/>
    </font>
    <font>
      <sz val="18"/>
      <color theme="1"/>
      <name val="Calibri"/>
      <family val="2"/>
      <scheme val="minor"/>
    </font>
    <font>
      <b/>
      <sz val="18"/>
      <color theme="1"/>
      <name val="Calibri"/>
      <family val="2"/>
      <scheme val="minor"/>
    </font>
    <font>
      <i/>
      <sz val="9"/>
      <color theme="1"/>
      <name val="Calibri"/>
      <family val="2"/>
      <scheme val="minor"/>
    </font>
    <font>
      <b/>
      <sz val="11"/>
      <color theme="1"/>
      <name val="Calibri"/>
      <family val="2"/>
      <scheme val="minor"/>
    </font>
    <font>
      <b/>
      <sz val="12"/>
      <name val="Calibri"/>
      <family val="2"/>
    </font>
    <font>
      <sz val="12"/>
      <name val="Calibri"/>
      <family val="2"/>
    </font>
    <font>
      <b/>
      <sz val="14"/>
      <color theme="0"/>
      <name val="Calibri"/>
      <family val="2"/>
      <scheme val="minor"/>
    </font>
    <font>
      <sz val="11"/>
      <name val="Calibri"/>
      <family val="2"/>
      <scheme val="minor"/>
    </font>
    <font>
      <b/>
      <sz val="11"/>
      <name val="Calibri"/>
      <family val="2"/>
      <scheme val="minor"/>
    </font>
    <font>
      <b/>
      <i/>
      <sz val="11"/>
      <color theme="1"/>
      <name val="Calibri"/>
      <family val="2"/>
      <scheme val="minor"/>
    </font>
    <font>
      <sz val="11"/>
      <color rgb="FF000000"/>
      <name val="Calibri"/>
      <family val="2"/>
      <scheme val="minor"/>
    </font>
    <font>
      <sz val="11"/>
      <color rgb="FFFF0000"/>
      <name val="Calibri"/>
      <family val="2"/>
      <scheme val="minor"/>
    </font>
    <font>
      <sz val="8"/>
      <color rgb="FF000000"/>
      <name val="Segoe UI"/>
      <family val="2"/>
    </font>
    <font>
      <sz val="10"/>
      <color theme="1"/>
      <name val="Calibri"/>
      <family val="2"/>
      <scheme val="minor"/>
    </font>
    <font>
      <sz val="11"/>
      <color theme="1"/>
      <name val="Calibri"/>
      <family val="2"/>
      <scheme val="minor"/>
    </font>
    <font>
      <sz val="10"/>
      <name val="Calibri"/>
      <family val="2"/>
    </font>
  </fonts>
  <fills count="12">
    <fill>
      <patternFill patternType="none"/>
    </fill>
    <fill>
      <patternFill patternType="gray125"/>
    </fill>
    <fill>
      <patternFill patternType="solid">
        <fgColor rgb="FF003865"/>
        <bgColor indexed="64"/>
      </patternFill>
    </fill>
    <fill>
      <patternFill patternType="solid">
        <fgColor rgb="FF97999B"/>
        <bgColor indexed="64"/>
      </patternFill>
    </fill>
    <fill>
      <patternFill patternType="solid">
        <fgColor rgb="FFA4BCC2"/>
        <bgColor indexed="64"/>
      </patternFill>
    </fill>
    <fill>
      <patternFill patternType="solid">
        <fgColor theme="0" tint="-0.14999847407452621"/>
        <bgColor indexed="64"/>
      </patternFill>
    </fill>
    <fill>
      <patternFill patternType="solid">
        <fgColor rgb="FFF5E1A4"/>
        <bgColor indexed="64"/>
      </patternFill>
    </fill>
    <fill>
      <patternFill patternType="solid">
        <fgColor theme="0"/>
        <bgColor indexed="64"/>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BFBFBF"/>
      </left>
      <right style="medium">
        <color rgb="FFBFBFBF"/>
      </right>
      <top style="medium">
        <color rgb="FFBFBFBF"/>
      </top>
      <bottom style="medium">
        <color rgb="FFBFBFBF"/>
      </bottom>
      <diagonal/>
    </border>
    <border>
      <left style="thin">
        <color rgb="FF000000"/>
      </left>
      <right style="medium">
        <color rgb="FFBFBFBF"/>
      </right>
      <top style="thin">
        <color rgb="FF000000"/>
      </top>
      <bottom style="medium">
        <color rgb="FFBFBFBF"/>
      </bottom>
      <diagonal/>
    </border>
    <border>
      <left style="medium">
        <color rgb="FFBFBFBF"/>
      </left>
      <right style="medium">
        <color rgb="FFBFBFBF"/>
      </right>
      <top style="thin">
        <color rgb="FF000000"/>
      </top>
      <bottom style="medium">
        <color rgb="FFBFBFBF"/>
      </bottom>
      <diagonal/>
    </border>
    <border>
      <left style="medium">
        <color rgb="FFBFBFBF"/>
      </left>
      <right style="thin">
        <color rgb="FF000000"/>
      </right>
      <top style="thin">
        <color rgb="FF000000"/>
      </top>
      <bottom style="medium">
        <color rgb="FFBFBFBF"/>
      </bottom>
      <diagonal/>
    </border>
    <border>
      <left style="thin">
        <color rgb="FF000000"/>
      </left>
      <right style="medium">
        <color rgb="FFBFBFBF"/>
      </right>
      <top style="medium">
        <color rgb="FFBFBFBF"/>
      </top>
      <bottom style="medium">
        <color rgb="FFBFBFBF"/>
      </bottom>
      <diagonal/>
    </border>
    <border>
      <left style="medium">
        <color rgb="FFBFBFBF"/>
      </left>
      <right style="thin">
        <color rgb="FF000000"/>
      </right>
      <top style="medium">
        <color rgb="FFBFBFBF"/>
      </top>
      <bottom style="medium">
        <color rgb="FFBFBFBF"/>
      </bottom>
      <diagonal/>
    </border>
    <border>
      <left style="thin">
        <color rgb="FF000000"/>
      </left>
      <right style="medium">
        <color rgb="FFBFBFBF"/>
      </right>
      <top style="medium">
        <color rgb="FFBFBFBF"/>
      </top>
      <bottom style="thin">
        <color rgb="FF000000"/>
      </bottom>
      <diagonal/>
    </border>
    <border>
      <left style="medium">
        <color rgb="FFBFBFBF"/>
      </left>
      <right style="medium">
        <color rgb="FFBFBFBF"/>
      </right>
      <top style="medium">
        <color rgb="FFBFBFBF"/>
      </top>
      <bottom style="thin">
        <color rgb="FF000000"/>
      </bottom>
      <diagonal/>
    </border>
    <border>
      <left style="medium">
        <color rgb="FFBFBFBF"/>
      </left>
      <right style="thin">
        <color rgb="FF000000"/>
      </right>
      <top style="medium">
        <color rgb="FFBFBFBF"/>
      </top>
      <bottom style="thin">
        <color rgb="FF000000"/>
      </bottom>
      <diagonal/>
    </border>
    <border>
      <left style="medium">
        <color indexed="64"/>
      </left>
      <right style="medium">
        <color indexed="64"/>
      </right>
      <top style="thin">
        <color indexed="64"/>
      </top>
      <bottom/>
      <diagonal/>
    </border>
    <border>
      <left/>
      <right/>
      <top/>
      <bottom style="thin">
        <color rgb="FF000000"/>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bottom/>
      <diagonal/>
    </border>
    <border>
      <left/>
      <right style="thin">
        <color indexed="64"/>
      </right>
      <top style="thin">
        <color indexed="64"/>
      </top>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2">
    <xf numFmtId="0" fontId="0" fillId="0" borderId="0" xfId="0"/>
    <xf numFmtId="0" fontId="0" fillId="0" borderId="0" xfId="0" applyProtection="1"/>
    <xf numFmtId="0" fontId="12" fillId="8" borderId="18" xfId="0" applyFont="1" applyFill="1" applyBorder="1" applyAlignment="1" applyProtection="1">
      <alignment horizontal="center" vertical="center" wrapText="1"/>
    </xf>
    <xf numFmtId="0" fontId="12" fillId="8" borderId="19" xfId="0" applyFont="1" applyFill="1" applyBorder="1" applyAlignment="1" applyProtection="1">
      <alignment horizontal="center" vertical="center" wrapText="1"/>
    </xf>
    <xf numFmtId="0" fontId="12" fillId="8" borderId="20" xfId="0" applyFont="1" applyFill="1" applyBorder="1" applyAlignment="1" applyProtection="1">
      <alignment horizontal="center" vertical="center" wrapText="1"/>
    </xf>
    <xf numFmtId="0" fontId="13" fillId="9" borderId="21" xfId="0" applyFont="1" applyFill="1" applyBorder="1" applyAlignment="1" applyProtection="1">
      <alignment horizontal="center" vertical="center" wrapText="1"/>
    </xf>
    <xf numFmtId="0" fontId="13" fillId="9" borderId="17" xfId="0" applyFont="1" applyFill="1" applyBorder="1" applyAlignment="1" applyProtection="1">
      <alignment horizontal="center" vertical="center" wrapText="1"/>
    </xf>
    <xf numFmtId="0" fontId="13" fillId="9" borderId="22" xfId="0" applyFont="1" applyFill="1" applyBorder="1" applyAlignment="1" applyProtection="1">
      <alignment horizontal="center" vertical="center" wrapText="1"/>
    </xf>
    <xf numFmtId="43" fontId="0" fillId="0" borderId="0" xfId="2" applyFont="1" applyProtection="1"/>
    <xf numFmtId="0" fontId="13" fillId="10" borderId="21" xfId="0" applyFont="1" applyFill="1" applyBorder="1" applyAlignment="1" applyProtection="1">
      <alignment horizontal="center" vertical="center" wrapText="1"/>
    </xf>
    <xf numFmtId="0" fontId="13" fillId="10" borderId="17" xfId="0" applyFont="1" applyFill="1" applyBorder="1" applyAlignment="1" applyProtection="1">
      <alignment horizontal="center" vertical="center" wrapText="1"/>
    </xf>
    <xf numFmtId="0" fontId="13" fillId="10" borderId="22" xfId="0" applyFont="1" applyFill="1" applyBorder="1" applyAlignment="1" applyProtection="1">
      <alignment horizontal="center" vertical="center" wrapText="1"/>
    </xf>
    <xf numFmtId="0" fontId="13" fillId="10" borderId="23" xfId="0" applyFont="1" applyFill="1" applyBorder="1" applyAlignment="1" applyProtection="1">
      <alignment horizontal="center" vertical="center" wrapText="1"/>
    </xf>
    <xf numFmtId="0" fontId="13" fillId="10" borderId="24" xfId="0" applyFont="1" applyFill="1" applyBorder="1" applyAlignment="1" applyProtection="1">
      <alignment horizontal="center" vertical="center" wrapText="1"/>
    </xf>
    <xf numFmtId="0" fontId="13" fillId="10" borderId="25" xfId="0" applyFont="1" applyFill="1" applyBorder="1" applyAlignment="1" applyProtection="1">
      <alignment horizontal="center" vertical="center" wrapText="1"/>
    </xf>
    <xf numFmtId="0" fontId="8" fillId="7" borderId="0" xfId="0" applyFont="1" applyFill="1" applyAlignment="1" applyProtection="1">
      <alignment vertical="center" wrapText="1"/>
    </xf>
    <xf numFmtId="0" fontId="8" fillId="7" borderId="35" xfId="0" applyFont="1" applyFill="1" applyBorder="1" applyAlignment="1" applyProtection="1">
      <alignment vertical="center" wrapText="1"/>
    </xf>
    <xf numFmtId="0" fontId="8" fillId="0" borderId="0" xfId="0" applyFont="1" applyAlignment="1" applyProtection="1">
      <alignment vertical="center" wrapText="1"/>
    </xf>
    <xf numFmtId="0" fontId="2" fillId="0" borderId="0" xfId="0" applyFont="1" applyAlignment="1" applyProtection="1">
      <alignment horizontal="centerContinuous" vertical="center"/>
    </xf>
    <xf numFmtId="0" fontId="2" fillId="0" borderId="0" xfId="0" applyFont="1" applyProtection="1"/>
    <xf numFmtId="0" fontId="3" fillId="7" borderId="0" xfId="0" applyFont="1" applyFill="1" applyBorder="1" applyAlignment="1" applyProtection="1">
      <alignment horizontal="right" vertical="center" wrapText="1"/>
    </xf>
    <xf numFmtId="0" fontId="2" fillId="6" borderId="15" xfId="0" applyFont="1" applyFill="1" applyBorder="1" applyProtection="1"/>
    <xf numFmtId="49" fontId="8" fillId="6" borderId="16" xfId="0" applyNumberFormat="1" applyFont="1" applyFill="1" applyBorder="1" applyAlignment="1" applyProtection="1">
      <alignment horizontal="left" vertical="center"/>
    </xf>
    <xf numFmtId="0" fontId="2" fillId="6" borderId="10" xfId="0" applyFont="1" applyFill="1" applyBorder="1" applyProtection="1"/>
    <xf numFmtId="0" fontId="8" fillId="7" borderId="0" xfId="0" applyFont="1" applyFill="1" applyAlignment="1" applyProtection="1">
      <alignment horizontal="left" vertical="center" wrapText="1"/>
    </xf>
    <xf numFmtId="0" fontId="8" fillId="7" borderId="35" xfId="0" applyFont="1" applyFill="1" applyBorder="1" applyAlignment="1" applyProtection="1">
      <alignment horizontal="left" vertical="center" wrapText="1"/>
    </xf>
    <xf numFmtId="0" fontId="8" fillId="0" borderId="0" xfId="0" applyFont="1" applyAlignment="1" applyProtection="1">
      <alignment horizontal="left" vertical="center" wrapText="1"/>
    </xf>
    <xf numFmtId="49" fontId="8" fillId="6" borderId="16" xfId="0" applyNumberFormat="1" applyFont="1" applyFill="1" applyBorder="1" applyAlignment="1" applyProtection="1">
      <alignment horizontal="left" vertical="center" wrapText="1"/>
    </xf>
    <xf numFmtId="0" fontId="2" fillId="7" borderId="0" xfId="0" applyFont="1" applyFill="1" applyProtection="1"/>
    <xf numFmtId="0" fontId="2" fillId="7" borderId="35" xfId="0" applyFont="1" applyFill="1" applyBorder="1" applyProtection="1"/>
    <xf numFmtId="0" fontId="7" fillId="2" borderId="12" xfId="0" applyFont="1" applyFill="1" applyBorder="1" applyProtection="1"/>
    <xf numFmtId="0" fontId="5" fillId="2" borderId="13" xfId="0" applyFont="1" applyFill="1" applyBorder="1" applyProtection="1"/>
    <xf numFmtId="0" fontId="6" fillId="2" borderId="14" xfId="0" applyFont="1" applyFill="1" applyBorder="1" applyProtection="1"/>
    <xf numFmtId="0" fontId="0" fillId="7" borderId="0" xfId="0" applyFill="1" applyProtection="1"/>
    <xf numFmtId="0" fontId="3" fillId="0" borderId="7" xfId="0" applyFont="1" applyFill="1" applyBorder="1" applyAlignment="1" applyProtection="1">
      <alignment horizontal="center" vertical="center"/>
    </xf>
    <xf numFmtId="0" fontId="3" fillId="7" borderId="0" xfId="0" applyFont="1" applyFill="1" applyBorder="1" applyAlignment="1" applyProtection="1">
      <alignment horizontal="center" vertical="center"/>
    </xf>
    <xf numFmtId="0" fontId="0" fillId="7" borderId="35" xfId="0" applyFill="1" applyBorder="1" applyProtection="1"/>
    <xf numFmtId="0" fontId="2" fillId="0" borderId="0" xfId="0" applyFont="1" applyFill="1" applyProtection="1"/>
    <xf numFmtId="0" fontId="10" fillId="7" borderId="9" xfId="0" applyFont="1" applyFill="1" applyBorder="1" applyAlignment="1" applyProtection="1">
      <alignment horizontal="left" vertical="center" wrapText="1"/>
    </xf>
    <xf numFmtId="0" fontId="3" fillId="4" borderId="1" xfId="0" applyFont="1" applyFill="1" applyBorder="1" applyAlignment="1" applyProtection="1">
      <alignment horizontal="center" wrapText="1"/>
    </xf>
    <xf numFmtId="0" fontId="11" fillId="7" borderId="16" xfId="0" applyFont="1" applyFill="1" applyBorder="1" applyAlignment="1" applyProtection="1">
      <alignment horizontal="centerContinuous" vertical="center"/>
    </xf>
    <xf numFmtId="0" fontId="3" fillId="0" borderId="32" xfId="0" applyFont="1" applyFill="1" applyBorder="1" applyAlignment="1" applyProtection="1">
      <alignment horizontal="centerContinuous" vertical="center"/>
    </xf>
    <xf numFmtId="0" fontId="2" fillId="6" borderId="26"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4" borderId="4" xfId="0" applyFont="1" applyFill="1" applyBorder="1" applyProtection="1"/>
    <xf numFmtId="0" fontId="2" fillId="4" borderId="0" xfId="0" applyFont="1" applyFill="1" applyBorder="1" applyProtection="1"/>
    <xf numFmtId="0" fontId="2" fillId="4" borderId="5" xfId="0" applyFont="1" applyFill="1" applyBorder="1" applyProtection="1"/>
    <xf numFmtId="0" fontId="2" fillId="3" borderId="8" xfId="0" applyFont="1" applyFill="1" applyBorder="1" applyProtection="1"/>
    <xf numFmtId="0" fontId="2" fillId="7" borderId="9" xfId="0" applyFont="1" applyFill="1" applyBorder="1" applyAlignment="1" applyProtection="1">
      <alignment horizontal="left" wrapText="1"/>
    </xf>
    <xf numFmtId="0" fontId="2" fillId="5" borderId="1" xfId="0" applyFont="1" applyFill="1" applyBorder="1" applyProtection="1"/>
    <xf numFmtId="0" fontId="2" fillId="7" borderId="9" xfId="0" applyFont="1" applyFill="1" applyBorder="1" applyAlignment="1" applyProtection="1">
      <alignment wrapText="1"/>
    </xf>
    <xf numFmtId="0" fontId="2" fillId="7" borderId="0" xfId="0" applyFont="1" applyFill="1" applyBorder="1" applyProtection="1"/>
    <xf numFmtId="0" fontId="2" fillId="7" borderId="9" xfId="0" applyFont="1" applyFill="1" applyBorder="1" applyProtection="1"/>
    <xf numFmtId="0" fontId="4" fillId="3" borderId="11" xfId="0" applyFont="1" applyFill="1" applyBorder="1" applyAlignment="1" applyProtection="1">
      <alignment horizontal="right"/>
    </xf>
    <xf numFmtId="164" fontId="2" fillId="3" borderId="6" xfId="1" applyNumberFormat="1" applyFont="1" applyFill="1" applyBorder="1" applyProtection="1"/>
    <xf numFmtId="0" fontId="2" fillId="3" borderId="6" xfId="0" applyFont="1" applyFill="1" applyBorder="1" applyProtection="1"/>
    <xf numFmtId="0" fontId="2" fillId="3" borderId="0" xfId="0" applyFont="1" applyFill="1" applyBorder="1" applyProtection="1"/>
    <xf numFmtId="0" fontId="7" fillId="2" borderId="0" xfId="0" applyFont="1" applyFill="1" applyProtection="1"/>
    <xf numFmtId="0" fontId="5" fillId="2" borderId="0" xfId="0" applyFont="1" applyFill="1" applyProtection="1"/>
    <xf numFmtId="0" fontId="10" fillId="7" borderId="28" xfId="0" applyFont="1" applyFill="1" applyBorder="1" applyAlignment="1" applyProtection="1">
      <alignment vertical="center" wrapText="1"/>
    </xf>
    <xf numFmtId="0" fontId="3" fillId="4"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5" borderId="10" xfId="0" applyFont="1" applyFill="1" applyBorder="1" applyAlignment="1" applyProtection="1">
      <alignment horizontal="center" vertical="center" wrapText="1"/>
    </xf>
    <xf numFmtId="0" fontId="2" fillId="0" borderId="1" xfId="0" applyFont="1" applyBorder="1" applyProtection="1"/>
    <xf numFmtId="0" fontId="2" fillId="5" borderId="10" xfId="0" applyFont="1" applyFill="1" applyBorder="1" applyProtection="1"/>
    <xf numFmtId="0" fontId="4" fillId="3" borderId="1" xfId="0" applyFont="1" applyFill="1" applyBorder="1" applyAlignment="1" applyProtection="1">
      <alignment horizontal="right"/>
    </xf>
    <xf numFmtId="164" fontId="2" fillId="3" borderId="1" xfId="1" applyNumberFormat="1" applyFont="1" applyFill="1" applyBorder="1" applyProtection="1"/>
    <xf numFmtId="1" fontId="2" fillId="3" borderId="1" xfId="0" applyNumberFormat="1" applyFont="1" applyFill="1" applyBorder="1" applyAlignment="1" applyProtection="1">
      <alignment horizontal="center"/>
    </xf>
    <xf numFmtId="0" fontId="2" fillId="3" borderId="10" xfId="0" applyFont="1" applyFill="1" applyBorder="1" applyProtection="1"/>
    <xf numFmtId="0" fontId="2" fillId="3" borderId="1" xfId="0" applyFont="1" applyFill="1" applyBorder="1" applyProtection="1"/>
    <xf numFmtId="0" fontId="0" fillId="7" borderId="31" xfId="0" applyFill="1" applyBorder="1" applyProtection="1"/>
    <xf numFmtId="0" fontId="7" fillId="2" borderId="0" xfId="0" applyFont="1" applyFill="1" applyAlignment="1" applyProtection="1">
      <alignment horizontal="center"/>
    </xf>
    <xf numFmtId="0" fontId="10" fillId="7" borderId="15" xfId="0" applyFont="1" applyFill="1" applyBorder="1" applyAlignment="1" applyProtection="1">
      <alignment horizontal="left" vertical="center" wrapText="1"/>
    </xf>
    <xf numFmtId="0" fontId="3" fillId="7" borderId="15" xfId="0" applyFont="1" applyFill="1" applyBorder="1" applyAlignment="1" applyProtection="1">
      <alignment horizontal="centerContinuous" vertical="center"/>
    </xf>
    <xf numFmtId="0" fontId="2" fillId="7" borderId="10" xfId="0" applyFont="1" applyFill="1" applyBorder="1" applyAlignment="1" applyProtection="1">
      <alignment horizontal="centerContinuous"/>
    </xf>
    <xf numFmtId="0" fontId="0" fillId="7" borderId="29" xfId="0" applyFill="1" applyBorder="1" applyProtection="1"/>
    <xf numFmtId="0" fontId="2" fillId="7" borderId="15" xfId="0" applyFont="1" applyFill="1" applyBorder="1" applyProtection="1"/>
    <xf numFmtId="0" fontId="4" fillId="3" borderId="0" xfId="0" applyFont="1" applyFill="1" applyAlignment="1" applyProtection="1">
      <alignment horizontal="right"/>
    </xf>
    <xf numFmtId="164" fontId="2" fillId="3" borderId="10" xfId="1" applyNumberFormat="1" applyFont="1" applyFill="1" applyBorder="1" applyProtection="1"/>
    <xf numFmtId="0" fontId="2" fillId="3" borderId="0" xfId="0" applyFont="1" applyFill="1" applyProtection="1"/>
    <xf numFmtId="0" fontId="0" fillId="2" borderId="0" xfId="0" applyFill="1" applyProtection="1"/>
    <xf numFmtId="0" fontId="7" fillId="7" borderId="0" xfId="0" applyFont="1" applyFill="1" applyBorder="1" applyAlignment="1" applyProtection="1">
      <alignment horizontal="center"/>
    </xf>
    <xf numFmtId="0" fontId="0" fillId="0" borderId="30" xfId="0" applyBorder="1" applyProtection="1"/>
    <xf numFmtId="0" fontId="3" fillId="4" borderId="2"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0" fillId="7" borderId="0" xfId="0" applyFill="1" applyBorder="1" applyProtection="1"/>
    <xf numFmtId="0" fontId="3" fillId="5" borderId="36"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xf>
    <xf numFmtId="0" fontId="3" fillId="4" borderId="15" xfId="0" applyFont="1" applyFill="1" applyBorder="1" applyProtection="1"/>
    <xf numFmtId="164" fontId="2" fillId="3" borderId="1" xfId="0" applyNumberFormat="1" applyFont="1" applyFill="1" applyBorder="1" applyProtection="1"/>
    <xf numFmtId="0" fontId="0" fillId="5" borderId="10" xfId="0" applyFill="1" applyBorder="1" applyProtection="1"/>
    <xf numFmtId="0" fontId="0" fillId="5" borderId="1" xfId="0" applyFill="1" applyBorder="1" applyProtection="1"/>
    <xf numFmtId="0" fontId="4" fillId="3" borderId="15" xfId="0" applyFont="1" applyFill="1" applyBorder="1" applyAlignment="1" applyProtection="1">
      <alignment horizontal="right"/>
    </xf>
    <xf numFmtId="0" fontId="3" fillId="7" borderId="29" xfId="0" applyFont="1" applyFill="1" applyBorder="1" applyProtection="1"/>
    <xf numFmtId="0" fontId="2" fillId="7" borderId="29" xfId="0" applyFont="1" applyFill="1" applyBorder="1" applyProtection="1"/>
    <xf numFmtId="1" fontId="2" fillId="3" borderId="1" xfId="0" applyNumberFormat="1" applyFont="1" applyFill="1" applyBorder="1" applyProtection="1"/>
    <xf numFmtId="0" fontId="2" fillId="7" borderId="37" xfId="0" applyFont="1" applyFill="1" applyBorder="1" applyProtection="1"/>
    <xf numFmtId="0" fontId="2" fillId="0" borderId="46" xfId="0" applyFont="1" applyBorder="1" applyProtection="1"/>
    <xf numFmtId="0" fontId="7" fillId="2" borderId="45" xfId="0" applyFont="1" applyFill="1" applyBorder="1" applyAlignment="1" applyProtection="1">
      <alignment horizontal="center"/>
    </xf>
    <xf numFmtId="0" fontId="2" fillId="6" borderId="15" xfId="0" applyFont="1" applyFill="1" applyBorder="1" applyProtection="1">
      <protection locked="0"/>
    </xf>
    <xf numFmtId="164" fontId="2" fillId="6" borderId="1" xfId="1" applyNumberFormat="1" applyFont="1" applyFill="1" applyBorder="1" applyProtection="1">
      <protection locked="0"/>
    </xf>
    <xf numFmtId="1" fontId="2" fillId="6" borderId="1" xfId="1" applyNumberFormat="1" applyFont="1" applyFill="1" applyBorder="1" applyProtection="1">
      <protection locked="0"/>
    </xf>
    <xf numFmtId="44" fontId="2" fillId="7" borderId="34" xfId="1" applyFont="1" applyFill="1" applyBorder="1" applyProtection="1">
      <protection locked="0"/>
    </xf>
    <xf numFmtId="0" fontId="2" fillId="7" borderId="33" xfId="0" applyFont="1" applyFill="1" applyBorder="1" applyProtection="1">
      <protection locked="0"/>
    </xf>
    <xf numFmtId="0" fontId="2" fillId="0" borderId="1" xfId="0" applyFont="1" applyFill="1" applyBorder="1" applyProtection="1">
      <protection locked="0"/>
    </xf>
    <xf numFmtId="0" fontId="2" fillId="7" borderId="1" xfId="0" applyFont="1" applyFill="1" applyBorder="1" applyProtection="1">
      <protection locked="0"/>
    </xf>
    <xf numFmtId="0" fontId="4" fillId="0" borderId="0" xfId="0" applyFont="1" applyAlignment="1" applyProtection="1">
      <alignment horizontal="center" vertical="center"/>
    </xf>
    <xf numFmtId="0" fontId="0" fillId="6" borderId="0" xfId="0" applyFont="1" applyFill="1" applyAlignment="1" applyProtection="1">
      <alignment horizontal="center" vertical="center"/>
    </xf>
    <xf numFmtId="0" fontId="0" fillId="0" borderId="0" xfId="0" applyFont="1" applyProtection="1"/>
    <xf numFmtId="0" fontId="0" fillId="3" borderId="0" xfId="0" applyFont="1" applyFill="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Alignment="1" applyProtection="1">
      <alignment horizontal="left" vertical="center"/>
    </xf>
    <xf numFmtId="0" fontId="0" fillId="0" borderId="0" xfId="0" applyFont="1" applyAlignment="1" applyProtection="1">
      <alignment horizontal="left" vertical="center" wrapText="1"/>
    </xf>
    <xf numFmtId="0" fontId="0" fillId="0" borderId="0" xfId="0" applyFont="1" applyAlignment="1" applyProtection="1">
      <alignment vertical="center" wrapText="1"/>
    </xf>
    <xf numFmtId="0" fontId="0" fillId="11" borderId="0" xfId="0" applyFill="1" applyAlignment="1" applyProtection="1">
      <alignment horizontal="center" vertical="center"/>
    </xf>
    <xf numFmtId="0" fontId="0" fillId="11" borderId="0" xfId="0" applyFill="1" applyProtection="1"/>
    <xf numFmtId="0" fontId="14" fillId="2" borderId="0" xfId="0" applyFont="1" applyFill="1" applyAlignment="1" applyProtection="1">
      <alignment horizontal="center" vertical="center"/>
    </xf>
    <xf numFmtId="0" fontId="22" fillId="0" borderId="0" xfId="0" applyFont="1" applyAlignment="1" applyProtection="1">
      <alignment horizontal="left" vertical="center" wrapText="1"/>
    </xf>
    <xf numFmtId="0" fontId="16" fillId="0" borderId="0" xfId="0" applyFont="1" applyAlignment="1" applyProtection="1">
      <alignment horizontal="center" vertical="center"/>
    </xf>
    <xf numFmtId="0" fontId="0" fillId="0" borderId="0" xfId="0" applyAlignment="1" applyProtection="1">
      <alignment wrapText="1"/>
    </xf>
    <xf numFmtId="0" fontId="0" fillId="0" borderId="0" xfId="0" applyAlignment="1" applyProtection="1">
      <alignment horizontal="left" vertical="center" wrapText="1"/>
    </xf>
    <xf numFmtId="0" fontId="15" fillId="0" borderId="0" xfId="0" applyFont="1" applyAlignment="1" applyProtection="1">
      <alignment horizontal="center" vertical="center" wrapText="1"/>
    </xf>
    <xf numFmtId="0" fontId="11" fillId="0" borderId="0" xfId="0" applyFont="1"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0" fillId="11" borderId="0" xfId="0" applyFill="1" applyAlignment="1" applyProtection="1">
      <alignment vertical="center" wrapText="1"/>
    </xf>
    <xf numFmtId="0" fontId="11" fillId="0" borderId="0" xfId="0" applyFont="1" applyFill="1" applyAlignment="1" applyProtection="1">
      <alignment horizontal="center" vertical="center" wrapText="1"/>
    </xf>
    <xf numFmtId="0" fontId="0" fillId="0" borderId="0" xfId="0" applyFill="1" applyAlignment="1" applyProtection="1">
      <alignment vertical="center" wrapText="1"/>
    </xf>
    <xf numFmtId="0" fontId="0" fillId="0" borderId="0" xfId="0" applyAlignment="1" applyProtection="1">
      <alignment horizontal="center" vertical="center"/>
    </xf>
    <xf numFmtId="0" fontId="8" fillId="0" borderId="0" xfId="0" applyFont="1" applyAlignment="1" applyProtection="1">
      <alignment horizontal="left" vertical="center" wrapText="1"/>
    </xf>
    <xf numFmtId="164" fontId="2" fillId="7" borderId="15" xfId="1" applyNumberFormat="1" applyFont="1" applyFill="1" applyBorder="1" applyAlignment="1" applyProtection="1">
      <alignment horizontal="left"/>
      <protection locked="0"/>
    </xf>
    <xf numFmtId="164" fontId="2" fillId="7" borderId="32" xfId="1" applyNumberFormat="1" applyFont="1" applyFill="1" applyBorder="1" applyAlignment="1" applyProtection="1">
      <alignment horizontal="left"/>
      <protection locked="0"/>
    </xf>
    <xf numFmtId="0" fontId="2" fillId="0" borderId="38"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2" fillId="0" borderId="4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42" xfId="0" applyFont="1" applyBorder="1" applyAlignment="1" applyProtection="1">
      <alignment horizontal="left" vertical="top" wrapText="1"/>
      <protection locked="0"/>
    </xf>
    <xf numFmtId="0" fontId="2" fillId="0" borderId="43"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4" fillId="0" borderId="27" xfId="0" applyFont="1" applyBorder="1" applyAlignment="1" applyProtection="1">
      <alignment horizontal="center" wrapText="1"/>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97999B"/>
      <color rgb="FF003865"/>
      <color rgb="FFF5E1A4"/>
      <color rgb="FFA4BC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xdr:row>
          <xdr:rowOff>85725</xdr:rowOff>
        </xdr:from>
        <xdr:to>
          <xdr:col>3</xdr:col>
          <xdr:colOff>371475</xdr:colOff>
          <xdr:row>2</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Outside of Tribal land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114300</xdr:rowOff>
        </xdr:from>
        <xdr:to>
          <xdr:col>2</xdr:col>
          <xdr:colOff>257175</xdr:colOff>
          <xdr:row>2</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Exclusively on Tribal land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xdr:row>
          <xdr:rowOff>76200</xdr:rowOff>
        </xdr:from>
        <xdr:to>
          <xdr:col>3</xdr:col>
          <xdr:colOff>2295525</xdr:colOff>
          <xdr:row>2</xdr:row>
          <xdr:rowOff>323850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Both on and outside of Tribal land   </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DC425-5C02-45AA-9C57-2E10F5453071}">
  <sheetPr codeName="Sheet2"/>
  <dimension ref="A1:L29"/>
  <sheetViews>
    <sheetView topLeftCell="A16" workbookViewId="0">
      <selection activeCell="B23" sqref="B23"/>
    </sheetView>
  </sheetViews>
  <sheetFormatPr defaultColWidth="8.85546875" defaultRowHeight="15" x14ac:dyDescent="0.25"/>
  <cols>
    <col min="1" max="1" width="35.28515625" style="128" customWidth="1"/>
    <col min="2" max="2" width="143.140625" style="1" customWidth="1"/>
    <col min="3" max="16384" width="8.85546875" style="1"/>
  </cols>
  <sheetData>
    <row r="1" spans="1:12" ht="46.15" customHeight="1" x14ac:dyDescent="0.25">
      <c r="A1" s="129" t="s">
        <v>0</v>
      </c>
      <c r="B1" s="129"/>
      <c r="C1" s="129"/>
      <c r="D1" s="129"/>
      <c r="E1" s="129"/>
      <c r="F1" s="129"/>
      <c r="G1" s="129"/>
      <c r="H1" s="129"/>
      <c r="I1" s="129"/>
      <c r="J1" s="129"/>
      <c r="K1" s="129"/>
      <c r="L1" s="129"/>
    </row>
    <row r="3" spans="1:12" ht="18.75" x14ac:dyDescent="0.25">
      <c r="A3" s="106" t="s">
        <v>1</v>
      </c>
      <c r="B3" s="106" t="s">
        <v>2</v>
      </c>
    </row>
    <row r="4" spans="1:12" ht="18.75" x14ac:dyDescent="0.25">
      <c r="A4" s="106"/>
      <c r="B4" s="106"/>
    </row>
    <row r="5" spans="1:12" x14ac:dyDescent="0.25">
      <c r="A5" s="107" t="s">
        <v>3</v>
      </c>
      <c r="B5" s="108" t="s">
        <v>4</v>
      </c>
    </row>
    <row r="6" spans="1:12" x14ac:dyDescent="0.25">
      <c r="A6" s="109" t="s">
        <v>5</v>
      </c>
      <c r="B6" s="108" t="s">
        <v>6</v>
      </c>
    </row>
    <row r="8" spans="1:12" ht="43.9" customHeight="1" x14ac:dyDescent="0.25">
      <c r="A8" s="110" t="s">
        <v>263</v>
      </c>
      <c r="B8" s="111" t="s">
        <v>268</v>
      </c>
    </row>
    <row r="9" spans="1:12" ht="31.9" customHeight="1" x14ac:dyDescent="0.25">
      <c r="A9" s="110" t="s">
        <v>269</v>
      </c>
      <c r="B9" s="112" t="s">
        <v>281</v>
      </c>
    </row>
    <row r="10" spans="1:12" ht="60" x14ac:dyDescent="0.25">
      <c r="A10" s="110" t="s">
        <v>283</v>
      </c>
      <c r="B10" s="113" t="s">
        <v>282</v>
      </c>
    </row>
    <row r="11" spans="1:12" x14ac:dyDescent="0.25">
      <c r="A11" s="114"/>
      <c r="B11" s="115"/>
    </row>
    <row r="12" spans="1:12" ht="129" customHeight="1" x14ac:dyDescent="0.25">
      <c r="A12" s="116" t="s">
        <v>271</v>
      </c>
      <c r="B12" s="117" t="s">
        <v>284</v>
      </c>
    </row>
    <row r="13" spans="1:12" ht="90" x14ac:dyDescent="0.25">
      <c r="A13" s="118" t="s">
        <v>7</v>
      </c>
      <c r="B13" s="119" t="s">
        <v>285</v>
      </c>
    </row>
    <row r="14" spans="1:12" ht="150" x14ac:dyDescent="0.25">
      <c r="A14" s="118" t="s">
        <v>8</v>
      </c>
      <c r="B14" s="120" t="s">
        <v>286</v>
      </c>
    </row>
    <row r="15" spans="1:12" ht="86.45" customHeight="1" x14ac:dyDescent="0.25">
      <c r="A15" s="118" t="s">
        <v>9</v>
      </c>
      <c r="B15" s="120" t="s">
        <v>287</v>
      </c>
    </row>
    <row r="16" spans="1:12" ht="90" x14ac:dyDescent="0.25">
      <c r="A16" s="118" t="s">
        <v>10</v>
      </c>
      <c r="B16" s="120" t="s">
        <v>297</v>
      </c>
    </row>
    <row r="17" spans="1:2" ht="36" customHeight="1" x14ac:dyDescent="0.25">
      <c r="A17" s="118" t="s">
        <v>11</v>
      </c>
      <c r="B17" s="120" t="s">
        <v>288</v>
      </c>
    </row>
    <row r="18" spans="1:2" x14ac:dyDescent="0.25">
      <c r="A18" s="121"/>
      <c r="B18" s="120"/>
    </row>
    <row r="19" spans="1:2" x14ac:dyDescent="0.25">
      <c r="A19" s="114"/>
      <c r="B19" s="115"/>
    </row>
    <row r="20" spans="1:2" ht="264.60000000000002" customHeight="1" x14ac:dyDescent="0.25">
      <c r="A20" s="116" t="s">
        <v>12</v>
      </c>
      <c r="B20" s="120" t="s">
        <v>300</v>
      </c>
    </row>
    <row r="21" spans="1:2" s="124" customFormat="1" ht="238.15" customHeight="1" x14ac:dyDescent="0.25">
      <c r="A21" s="122" t="s">
        <v>13</v>
      </c>
      <c r="B21" s="123" t="s">
        <v>298</v>
      </c>
    </row>
    <row r="22" spans="1:2" ht="135" customHeight="1" x14ac:dyDescent="0.25">
      <c r="A22" s="122" t="s">
        <v>14</v>
      </c>
      <c r="B22" s="123" t="s">
        <v>289</v>
      </c>
    </row>
    <row r="23" spans="1:2" ht="141" customHeight="1" x14ac:dyDescent="0.25">
      <c r="A23" s="122" t="s">
        <v>15</v>
      </c>
      <c r="B23" s="123" t="s">
        <v>290</v>
      </c>
    </row>
    <row r="24" spans="1:2" ht="15.6" customHeight="1" x14ac:dyDescent="0.25">
      <c r="A24" s="114"/>
      <c r="B24" s="125"/>
    </row>
    <row r="25" spans="1:2" ht="180" x14ac:dyDescent="0.25">
      <c r="A25" s="116" t="s">
        <v>16</v>
      </c>
      <c r="B25" s="123" t="s">
        <v>291</v>
      </c>
    </row>
    <row r="26" spans="1:2" x14ac:dyDescent="0.25">
      <c r="A26" s="114"/>
      <c r="B26" s="115"/>
    </row>
    <row r="27" spans="1:2" ht="18.75" x14ac:dyDescent="0.25">
      <c r="A27" s="116" t="s">
        <v>17</v>
      </c>
    </row>
    <row r="28" spans="1:2" ht="60" x14ac:dyDescent="0.25">
      <c r="A28" s="126" t="s">
        <v>292</v>
      </c>
      <c r="B28" s="127" t="s">
        <v>293</v>
      </c>
    </row>
    <row r="29" spans="1:2" ht="45" x14ac:dyDescent="0.25">
      <c r="A29" s="126" t="s">
        <v>18</v>
      </c>
      <c r="B29" s="127" t="s">
        <v>264</v>
      </c>
    </row>
  </sheetData>
  <sheetProtection algorithmName="SHA-512" hashValue="c5LEmxRrWBuJJYqtJrQbrfgM7BCcLYFa0tW/0SSXCyPNPLnFPsXML/WxeBhPGqCeiSGflSyyB7TiyaKmS4C70w==" saltValue="bbrqUKoFqcpbxYQtwefztw==" spinCount="100000" sheet="1" objects="1" scenarios="1"/>
  <mergeCells count="1">
    <mergeCell ref="A1:L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5A86-7489-400C-8EDE-2BD9807A2A2C}">
  <sheetPr codeName="Sheet1"/>
  <dimension ref="A1:AF63"/>
  <sheetViews>
    <sheetView tabSelected="1" topLeftCell="A37" workbookViewId="0">
      <selection activeCell="D51" sqref="D51"/>
    </sheetView>
  </sheetViews>
  <sheetFormatPr defaultColWidth="8.85546875" defaultRowHeight="15.75" x14ac:dyDescent="0.25"/>
  <cols>
    <col min="1" max="1" width="85.85546875" style="19" customWidth="1"/>
    <col min="2" max="2" width="17.7109375" style="19" customWidth="1"/>
    <col min="3" max="3" width="17.28515625" style="19" customWidth="1"/>
    <col min="4" max="4" width="64" style="19" customWidth="1"/>
    <col min="5" max="5" width="7.5703125" style="19" customWidth="1"/>
    <col min="6" max="6" width="24.85546875" style="19" customWidth="1"/>
    <col min="7" max="7" width="4.85546875" style="19" customWidth="1"/>
    <col min="8" max="8" width="6.28515625" style="19" customWidth="1"/>
    <col min="9" max="10" width="15.85546875" style="19" hidden="1" customWidth="1"/>
    <col min="11" max="11" width="28.85546875" style="19" customWidth="1"/>
    <col min="12" max="12" width="14.140625" style="19" customWidth="1"/>
    <col min="13" max="16384" width="8.85546875" style="19"/>
  </cols>
  <sheetData>
    <row r="1" spans="1:32" ht="48.6" customHeight="1" x14ac:dyDescent="0.25">
      <c r="A1" s="15" t="s">
        <v>19</v>
      </c>
      <c r="B1" s="15"/>
      <c r="C1" s="15"/>
      <c r="D1" s="15"/>
      <c r="E1" s="15"/>
      <c r="F1" s="15"/>
      <c r="G1" s="15"/>
      <c r="H1" s="16"/>
      <c r="I1" s="17"/>
      <c r="J1" s="17"/>
      <c r="K1" s="17"/>
      <c r="L1" s="17"/>
      <c r="M1" s="18"/>
      <c r="N1" s="18"/>
      <c r="O1" s="18"/>
      <c r="P1" s="18"/>
      <c r="Q1" s="18"/>
      <c r="R1" s="18"/>
      <c r="S1" s="18"/>
      <c r="T1" s="18"/>
      <c r="U1" s="18"/>
      <c r="V1" s="18"/>
      <c r="W1" s="18"/>
      <c r="X1" s="18"/>
      <c r="Y1" s="18"/>
      <c r="Z1" s="18"/>
      <c r="AA1" s="18"/>
      <c r="AB1" s="18"/>
      <c r="AC1" s="18"/>
      <c r="AD1" s="18"/>
      <c r="AE1" s="18"/>
      <c r="AF1" s="18"/>
    </row>
    <row r="2" spans="1:32" ht="23.25" x14ac:dyDescent="0.25">
      <c r="A2" s="20" t="s">
        <v>263</v>
      </c>
      <c r="B2" s="99"/>
      <c r="C2" s="22"/>
      <c r="D2" s="23"/>
      <c r="E2" s="24"/>
      <c r="F2" s="24"/>
      <c r="G2" s="24"/>
      <c r="H2" s="25"/>
      <c r="I2" s="26"/>
      <c r="J2" s="26"/>
      <c r="K2" s="26"/>
      <c r="L2" s="26"/>
      <c r="M2" s="18"/>
      <c r="N2" s="18"/>
      <c r="O2" s="18"/>
      <c r="P2" s="18"/>
      <c r="Q2" s="18"/>
      <c r="R2" s="18"/>
      <c r="S2" s="18"/>
      <c r="T2" s="18"/>
      <c r="U2" s="18"/>
      <c r="V2" s="18"/>
      <c r="W2" s="18"/>
      <c r="X2" s="18"/>
      <c r="Y2" s="18"/>
      <c r="Z2" s="18"/>
      <c r="AA2" s="18"/>
      <c r="AB2" s="18"/>
      <c r="AC2" s="18"/>
      <c r="AD2" s="18"/>
      <c r="AE2" s="18"/>
      <c r="AF2" s="18"/>
    </row>
    <row r="3" spans="1:32" ht="34.9" customHeight="1" x14ac:dyDescent="0.25">
      <c r="A3" s="20" t="s">
        <v>294</v>
      </c>
      <c r="B3" s="21"/>
      <c r="C3" s="22"/>
      <c r="D3" s="23"/>
      <c r="E3" s="24"/>
      <c r="F3" s="24"/>
      <c r="G3" s="24"/>
      <c r="H3" s="25"/>
      <c r="I3" s="26"/>
      <c r="J3" s="26"/>
      <c r="K3" s="26"/>
      <c r="L3" s="26"/>
      <c r="M3" s="18"/>
      <c r="N3" s="18"/>
      <c r="O3" s="18"/>
      <c r="P3" s="18"/>
      <c r="Q3" s="18"/>
      <c r="R3" s="18"/>
      <c r="S3" s="18"/>
      <c r="T3" s="18"/>
      <c r="U3" s="18"/>
      <c r="V3" s="18"/>
      <c r="W3" s="18"/>
      <c r="X3" s="18"/>
      <c r="Y3" s="18"/>
      <c r="Z3" s="18"/>
      <c r="AA3" s="18"/>
      <c r="AB3" s="18"/>
      <c r="AC3" s="18"/>
      <c r="AD3" s="18"/>
      <c r="AE3" s="18"/>
      <c r="AF3" s="18"/>
    </row>
    <row r="4" spans="1:32" ht="41.25" x14ac:dyDescent="0.25">
      <c r="A4" s="20" t="s">
        <v>295</v>
      </c>
      <c r="B4" s="99"/>
      <c r="C4" s="27"/>
      <c r="D4" s="23"/>
      <c r="E4" s="24"/>
      <c r="F4" s="24"/>
      <c r="G4" s="24"/>
      <c r="H4" s="25"/>
      <c r="I4" s="26"/>
      <c r="J4" s="26"/>
      <c r="K4" s="26"/>
      <c r="L4" s="26"/>
      <c r="M4" s="18"/>
      <c r="N4" s="18"/>
      <c r="O4" s="18"/>
      <c r="P4" s="18"/>
      <c r="Q4" s="18"/>
      <c r="R4" s="18"/>
      <c r="S4" s="18"/>
      <c r="T4" s="18"/>
      <c r="U4" s="18"/>
      <c r="V4" s="18"/>
      <c r="W4" s="18"/>
      <c r="X4" s="18"/>
      <c r="Y4" s="18"/>
      <c r="Z4" s="18"/>
      <c r="AA4" s="18"/>
      <c r="AB4" s="18"/>
      <c r="AC4" s="18"/>
      <c r="AD4" s="18"/>
      <c r="AE4" s="18"/>
      <c r="AF4" s="18"/>
    </row>
    <row r="5" spans="1:32" ht="15" customHeight="1" thickBot="1" x14ac:dyDescent="0.3">
      <c r="A5" s="28"/>
      <c r="B5" s="28"/>
      <c r="C5" s="28"/>
      <c r="D5" s="28"/>
      <c r="E5" s="28"/>
      <c r="F5" s="28"/>
      <c r="G5" s="28"/>
      <c r="H5" s="29"/>
    </row>
    <row r="6" spans="1:32" s="37" customFormat="1" ht="21" x14ac:dyDescent="0.35">
      <c r="A6" s="30" t="s">
        <v>271</v>
      </c>
      <c r="B6" s="31"/>
      <c r="C6" s="31"/>
      <c r="D6" s="32"/>
      <c r="E6" s="33"/>
      <c r="F6" s="34" t="s">
        <v>20</v>
      </c>
      <c r="G6" s="35"/>
      <c r="H6" s="36"/>
      <c r="I6" s="1"/>
      <c r="J6" s="1"/>
    </row>
    <row r="7" spans="1:32" ht="36" x14ac:dyDescent="0.25">
      <c r="A7" s="38" t="s">
        <v>276</v>
      </c>
      <c r="B7" s="39" t="s">
        <v>21</v>
      </c>
      <c r="C7" s="40" t="s">
        <v>265</v>
      </c>
      <c r="D7" s="41"/>
      <c r="E7" s="33"/>
      <c r="F7" s="42" t="s">
        <v>23</v>
      </c>
      <c r="G7" s="33"/>
      <c r="H7" s="36"/>
      <c r="J7" s="43" t="s">
        <v>24</v>
      </c>
    </row>
    <row r="8" spans="1:32" ht="16.5" thickBot="1" x14ac:dyDescent="0.3">
      <c r="A8" s="44" t="s">
        <v>7</v>
      </c>
      <c r="B8" s="45"/>
      <c r="C8" s="45"/>
      <c r="D8" s="46"/>
      <c r="E8" s="33"/>
      <c r="F8" s="47" t="s">
        <v>25</v>
      </c>
      <c r="G8" s="28"/>
      <c r="H8" s="29"/>
      <c r="J8" s="45"/>
    </row>
    <row r="9" spans="1:32" x14ac:dyDescent="0.25">
      <c r="A9" s="48" t="s">
        <v>26</v>
      </c>
      <c r="B9" s="100"/>
      <c r="C9" s="130"/>
      <c r="D9" s="131"/>
      <c r="E9" s="33"/>
      <c r="F9" s="28"/>
      <c r="G9" s="28"/>
      <c r="H9" s="29"/>
      <c r="J9" s="49"/>
    </row>
    <row r="10" spans="1:32" x14ac:dyDescent="0.25">
      <c r="A10" s="48" t="s">
        <v>272</v>
      </c>
      <c r="B10" s="100"/>
      <c r="C10" s="130"/>
      <c r="D10" s="131"/>
      <c r="E10" s="33"/>
      <c r="F10" s="28"/>
      <c r="G10" s="28"/>
      <c r="H10" s="29"/>
      <c r="J10" s="49"/>
    </row>
    <row r="11" spans="1:32" x14ac:dyDescent="0.25">
      <c r="A11" s="50" t="s">
        <v>266</v>
      </c>
      <c r="B11" s="100"/>
      <c r="C11" s="130"/>
      <c r="D11" s="131"/>
      <c r="E11" s="33"/>
      <c r="F11" s="28"/>
      <c r="G11" s="28"/>
      <c r="H11" s="29"/>
      <c r="J11" s="49"/>
    </row>
    <row r="12" spans="1:32" x14ac:dyDescent="0.25">
      <c r="A12" s="44" t="s">
        <v>270</v>
      </c>
      <c r="B12" s="45"/>
      <c r="C12" s="45"/>
      <c r="D12" s="46"/>
      <c r="E12" s="33"/>
      <c r="F12" s="28"/>
      <c r="G12" s="28"/>
      <c r="H12" s="29"/>
      <c r="J12" s="45"/>
    </row>
    <row r="13" spans="1:32" ht="16.149999999999999" customHeight="1" x14ac:dyDescent="0.25">
      <c r="A13" s="50" t="s">
        <v>273</v>
      </c>
      <c r="B13" s="100"/>
      <c r="C13" s="130"/>
      <c r="D13" s="131"/>
      <c r="E13" s="33"/>
      <c r="F13" s="28"/>
      <c r="G13" s="28"/>
      <c r="H13" s="29"/>
      <c r="J13" s="49"/>
    </row>
    <row r="14" spans="1:32" x14ac:dyDescent="0.25">
      <c r="A14" s="50" t="s">
        <v>27</v>
      </c>
      <c r="B14" s="100"/>
      <c r="C14" s="130"/>
      <c r="D14" s="131"/>
      <c r="E14" s="33"/>
      <c r="F14" s="28"/>
      <c r="G14" s="28"/>
      <c r="H14" s="29"/>
      <c r="J14" s="49"/>
    </row>
    <row r="15" spans="1:32" x14ac:dyDescent="0.25">
      <c r="A15" s="50" t="s">
        <v>28</v>
      </c>
      <c r="B15" s="100"/>
      <c r="C15" s="130"/>
      <c r="D15" s="131"/>
      <c r="E15" s="33"/>
      <c r="F15" s="28"/>
      <c r="G15" s="28"/>
      <c r="H15" s="29"/>
      <c r="J15" s="49"/>
    </row>
    <row r="16" spans="1:32" x14ac:dyDescent="0.25">
      <c r="A16" s="50" t="s">
        <v>29</v>
      </c>
      <c r="B16" s="100"/>
      <c r="C16" s="130"/>
      <c r="D16" s="131"/>
      <c r="E16" s="33"/>
      <c r="F16" s="33"/>
      <c r="G16" s="51"/>
      <c r="H16" s="29"/>
      <c r="J16" s="49"/>
    </row>
    <row r="17" spans="1:10" x14ac:dyDescent="0.25">
      <c r="A17" s="52" t="s">
        <v>30</v>
      </c>
      <c r="B17" s="100"/>
      <c r="C17" s="130"/>
      <c r="D17" s="131"/>
      <c r="E17" s="33"/>
      <c r="F17" s="28"/>
      <c r="G17" s="28"/>
      <c r="H17" s="29"/>
      <c r="J17" s="49"/>
    </row>
    <row r="18" spans="1:10" x14ac:dyDescent="0.25">
      <c r="A18" s="44" t="s">
        <v>9</v>
      </c>
      <c r="B18" s="45"/>
      <c r="C18" s="45"/>
      <c r="D18" s="46"/>
      <c r="E18" s="33"/>
      <c r="F18" s="28"/>
      <c r="G18" s="28"/>
      <c r="H18" s="29"/>
      <c r="J18" s="45"/>
    </row>
    <row r="19" spans="1:10" x14ac:dyDescent="0.25">
      <c r="A19" s="50" t="s">
        <v>31</v>
      </c>
      <c r="B19" s="100"/>
      <c r="C19" s="130"/>
      <c r="D19" s="131"/>
      <c r="E19" s="33"/>
      <c r="F19" s="28"/>
      <c r="G19" s="28"/>
      <c r="H19" s="29"/>
      <c r="J19" s="49"/>
    </row>
    <row r="20" spans="1:10" x14ac:dyDescent="0.25">
      <c r="A20" s="50" t="s">
        <v>274</v>
      </c>
      <c r="B20" s="100"/>
      <c r="C20" s="130"/>
      <c r="D20" s="131"/>
      <c r="E20" s="33"/>
      <c r="F20" s="28"/>
      <c r="G20" s="28"/>
      <c r="H20" s="29"/>
      <c r="J20" s="49"/>
    </row>
    <row r="21" spans="1:10" x14ac:dyDescent="0.25">
      <c r="A21" s="44" t="s">
        <v>275</v>
      </c>
      <c r="B21" s="45"/>
      <c r="C21" s="45"/>
      <c r="D21" s="46"/>
      <c r="E21" s="33"/>
      <c r="F21" s="28"/>
      <c r="G21" s="28"/>
      <c r="H21" s="29"/>
      <c r="J21" s="45"/>
    </row>
    <row r="22" spans="1:10" x14ac:dyDescent="0.25">
      <c r="A22" s="52" t="s">
        <v>32</v>
      </c>
      <c r="B22" s="100"/>
      <c r="C22" s="130"/>
      <c r="D22" s="131"/>
      <c r="E22" s="33"/>
      <c r="F22" s="28"/>
      <c r="G22" s="28"/>
      <c r="H22" s="29"/>
      <c r="J22" s="49"/>
    </row>
    <row r="23" spans="1:10" x14ac:dyDescent="0.25">
      <c r="A23" s="52" t="s">
        <v>33</v>
      </c>
      <c r="B23" s="100"/>
      <c r="C23" s="130"/>
      <c r="D23" s="131"/>
      <c r="E23" s="33"/>
      <c r="F23" s="28"/>
      <c r="G23" s="28"/>
      <c r="H23" s="29"/>
      <c r="J23" s="49"/>
    </row>
    <row r="24" spans="1:10" x14ac:dyDescent="0.25">
      <c r="A24" s="52" t="s">
        <v>277</v>
      </c>
      <c r="B24" s="100"/>
      <c r="C24" s="130"/>
      <c r="D24" s="131"/>
      <c r="E24" s="33"/>
      <c r="F24" s="28"/>
      <c r="G24" s="28"/>
      <c r="H24" s="29"/>
      <c r="J24" s="49"/>
    </row>
    <row r="25" spans="1:10" x14ac:dyDescent="0.25">
      <c r="A25" s="52" t="s">
        <v>277</v>
      </c>
      <c r="B25" s="100"/>
      <c r="C25" s="130"/>
      <c r="D25" s="131"/>
      <c r="E25" s="33"/>
      <c r="F25" s="28"/>
      <c r="G25" s="28"/>
      <c r="H25" s="29"/>
      <c r="J25" s="49"/>
    </row>
    <row r="26" spans="1:10" ht="19.5" thickBot="1" x14ac:dyDescent="0.35">
      <c r="A26" s="53" t="s">
        <v>11</v>
      </c>
      <c r="B26" s="54">
        <f>SUM(B9:B11,B13:B17,B19:B20,B22:B25)</f>
        <v>0</v>
      </c>
      <c r="C26" s="102"/>
      <c r="D26" s="103"/>
      <c r="E26" s="33"/>
      <c r="F26" s="28"/>
      <c r="G26" s="28"/>
      <c r="H26" s="29"/>
      <c r="J26" s="55"/>
    </row>
    <row r="27" spans="1:10" x14ac:dyDescent="0.25">
      <c r="A27" s="28"/>
      <c r="B27" s="33"/>
      <c r="C27" s="33"/>
      <c r="D27" s="33"/>
      <c r="E27" s="33"/>
      <c r="F27" s="28"/>
      <c r="G27" s="28"/>
      <c r="H27" s="29"/>
      <c r="J27" s="56"/>
    </row>
    <row r="28" spans="1:10" ht="21" x14ac:dyDescent="0.35">
      <c r="A28" s="57" t="s">
        <v>12</v>
      </c>
      <c r="B28" s="58"/>
      <c r="C28" s="57"/>
      <c r="D28" s="58"/>
      <c r="E28" s="33"/>
      <c r="F28" s="28"/>
      <c r="G28" s="28"/>
      <c r="H28" s="29"/>
      <c r="I28" s="1"/>
      <c r="J28" s="1"/>
    </row>
    <row r="29" spans="1:10" ht="48" x14ac:dyDescent="0.25">
      <c r="A29" s="59" t="s">
        <v>296</v>
      </c>
      <c r="B29" s="60" t="s">
        <v>258</v>
      </c>
      <c r="C29" s="60" t="s">
        <v>34</v>
      </c>
      <c r="D29" s="61" t="s">
        <v>22</v>
      </c>
      <c r="E29" s="33"/>
      <c r="F29" s="28"/>
      <c r="G29" s="28"/>
      <c r="H29" s="29"/>
      <c r="I29" s="62" t="s">
        <v>35</v>
      </c>
      <c r="J29" s="43" t="s">
        <v>36</v>
      </c>
    </row>
    <row r="30" spans="1:10" x14ac:dyDescent="0.25">
      <c r="A30" s="63" t="s">
        <v>13</v>
      </c>
      <c r="B30" s="100"/>
      <c r="C30" s="101"/>
      <c r="D30" s="104"/>
      <c r="E30" s="33"/>
      <c r="F30" s="28"/>
      <c r="G30" s="28"/>
      <c r="H30" s="29"/>
      <c r="I30" s="64"/>
      <c r="J30" s="49"/>
    </row>
    <row r="31" spans="1:10" x14ac:dyDescent="0.25">
      <c r="A31" s="63" t="s">
        <v>14</v>
      </c>
      <c r="B31" s="100"/>
      <c r="C31" s="101"/>
      <c r="D31" s="104"/>
      <c r="E31" s="33"/>
      <c r="F31" s="28"/>
      <c r="G31" s="28"/>
      <c r="H31" s="29"/>
      <c r="I31" s="64"/>
      <c r="J31" s="49"/>
    </row>
    <row r="32" spans="1:10" x14ac:dyDescent="0.25">
      <c r="A32" s="63" t="s">
        <v>15</v>
      </c>
      <c r="B32" s="100"/>
      <c r="C32" s="101"/>
      <c r="D32" s="104"/>
      <c r="E32" s="33"/>
      <c r="F32" s="28"/>
      <c r="G32" s="28"/>
      <c r="H32" s="29"/>
      <c r="I32" s="64"/>
      <c r="J32" s="49"/>
    </row>
    <row r="33" spans="1:11" ht="18.75" x14ac:dyDescent="0.3">
      <c r="A33" s="65" t="s">
        <v>11</v>
      </c>
      <c r="B33" s="66">
        <f>SUM(B30:B32)</f>
        <v>0</v>
      </c>
      <c r="C33" s="67">
        <f>SUM(C30:C32)</f>
        <v>0</v>
      </c>
      <c r="D33" s="105"/>
      <c r="E33" s="33"/>
      <c r="F33" s="28"/>
      <c r="G33" s="28"/>
      <c r="H33" s="29"/>
      <c r="I33" s="68"/>
      <c r="J33" s="69"/>
    </row>
    <row r="34" spans="1:11" s="1" customFormat="1" ht="15" x14ac:dyDescent="0.25">
      <c r="A34" s="33"/>
      <c r="B34" s="33"/>
      <c r="C34" s="33"/>
      <c r="D34" s="70"/>
      <c r="E34" s="33"/>
      <c r="F34" s="33"/>
      <c r="G34" s="33"/>
      <c r="H34" s="36"/>
    </row>
    <row r="35" spans="1:11" ht="21" x14ac:dyDescent="0.35">
      <c r="A35" s="57" t="s">
        <v>16</v>
      </c>
      <c r="B35" s="57"/>
      <c r="C35" s="57"/>
      <c r="D35" s="71"/>
      <c r="E35" s="33"/>
      <c r="F35" s="28"/>
      <c r="G35" s="28"/>
      <c r="H35" s="29"/>
      <c r="I35" s="1"/>
      <c r="J35" s="1"/>
    </row>
    <row r="36" spans="1:11" ht="72" x14ac:dyDescent="0.25">
      <c r="A36" s="72" t="s">
        <v>278</v>
      </c>
      <c r="B36" s="60" t="s">
        <v>258</v>
      </c>
      <c r="C36" s="73" t="s">
        <v>22</v>
      </c>
      <c r="D36" s="74"/>
      <c r="E36" s="75"/>
      <c r="F36" s="28"/>
      <c r="G36" s="28"/>
      <c r="H36" s="29"/>
      <c r="I36" s="62" t="s">
        <v>35</v>
      </c>
      <c r="J36" s="43" t="s">
        <v>36</v>
      </c>
      <c r="K36" s="28"/>
    </row>
    <row r="37" spans="1:11" x14ac:dyDescent="0.25">
      <c r="A37" s="76" t="s">
        <v>37</v>
      </c>
      <c r="B37" s="89">
        <f>(MIN(C33, 5)*150 + MAX(MIN(C33-5, 5), 0)*140 + MAX(MIN(C33-10, 5), 0)*130 + MAX(C33-15, 0)*109)*12</f>
        <v>0</v>
      </c>
      <c r="C37" s="130"/>
      <c r="D37" s="131"/>
      <c r="E37" s="33"/>
      <c r="F37" s="28"/>
      <c r="G37" s="28"/>
      <c r="H37" s="29"/>
      <c r="I37" s="64"/>
      <c r="J37" s="49"/>
    </row>
    <row r="38" spans="1:11" ht="18.75" x14ac:dyDescent="0.3">
      <c r="A38" s="77" t="s">
        <v>11</v>
      </c>
      <c r="B38" s="78">
        <f>SUM(B37)</f>
        <v>0</v>
      </c>
      <c r="C38" s="130"/>
      <c r="D38" s="131"/>
      <c r="E38" s="75"/>
      <c r="F38" s="28"/>
      <c r="G38" s="28"/>
      <c r="H38" s="29"/>
      <c r="I38" s="79"/>
      <c r="J38" s="79"/>
    </row>
    <row r="39" spans="1:11" x14ac:dyDescent="0.25">
      <c r="A39" s="70"/>
      <c r="B39" s="33"/>
      <c r="C39" s="33"/>
      <c r="D39" s="70"/>
      <c r="E39" s="33"/>
      <c r="F39" s="28"/>
      <c r="G39" s="28"/>
      <c r="H39" s="29"/>
      <c r="I39" s="1"/>
      <c r="J39" s="1"/>
    </row>
    <row r="40" spans="1:11" ht="21" customHeight="1" x14ac:dyDescent="0.35">
      <c r="A40" s="57" t="s">
        <v>17</v>
      </c>
      <c r="B40" s="80"/>
      <c r="C40" s="75"/>
      <c r="D40" s="81"/>
      <c r="E40" s="33"/>
      <c r="F40" s="28"/>
      <c r="G40" s="28"/>
      <c r="H40" s="29"/>
      <c r="I40" s="1"/>
      <c r="J40" s="1"/>
    </row>
    <row r="41" spans="1:11" ht="36" customHeight="1" x14ac:dyDescent="0.25">
      <c r="A41" s="82"/>
      <c r="B41" s="83" t="s">
        <v>259</v>
      </c>
      <c r="C41" s="84"/>
      <c r="D41" s="85"/>
      <c r="E41" s="33"/>
      <c r="F41" s="28"/>
      <c r="G41" s="28"/>
      <c r="H41" s="29"/>
      <c r="I41" s="86" t="s">
        <v>35</v>
      </c>
      <c r="J41" s="87" t="s">
        <v>36</v>
      </c>
    </row>
    <row r="42" spans="1:11" ht="15.6" customHeight="1" x14ac:dyDescent="0.25">
      <c r="A42" s="88" t="s">
        <v>271</v>
      </c>
      <c r="B42" s="89">
        <f>B26</f>
        <v>0</v>
      </c>
      <c r="C42" s="33"/>
      <c r="D42" s="85"/>
      <c r="E42" s="33"/>
      <c r="F42" s="28"/>
      <c r="G42" s="28"/>
      <c r="H42" s="29"/>
      <c r="I42" s="90"/>
      <c r="J42" s="91"/>
    </row>
    <row r="43" spans="1:11" x14ac:dyDescent="0.25">
      <c r="A43" s="88" t="s">
        <v>12</v>
      </c>
      <c r="B43" s="89">
        <f>B33</f>
        <v>0</v>
      </c>
      <c r="C43" s="33"/>
      <c r="D43" s="85"/>
      <c r="E43" s="33"/>
      <c r="F43" s="28"/>
      <c r="G43" s="28"/>
      <c r="H43" s="29"/>
      <c r="I43" s="64"/>
      <c r="J43" s="49"/>
    </row>
    <row r="44" spans="1:11" x14ac:dyDescent="0.25">
      <c r="A44" s="88" t="s">
        <v>38</v>
      </c>
      <c r="B44" s="89">
        <f>B38</f>
        <v>0</v>
      </c>
      <c r="C44" s="33"/>
      <c r="D44" s="33"/>
      <c r="E44" s="33"/>
      <c r="F44" s="28"/>
      <c r="G44" s="28"/>
      <c r="H44" s="29"/>
      <c r="I44" s="64"/>
      <c r="J44" s="49"/>
    </row>
    <row r="45" spans="1:11" ht="18.75" x14ac:dyDescent="0.3">
      <c r="A45" s="92" t="s">
        <v>256</v>
      </c>
      <c r="B45" s="89">
        <f>SUM(B42:B44)</f>
        <v>0</v>
      </c>
      <c r="C45" s="75"/>
      <c r="D45" s="28"/>
      <c r="E45" s="33"/>
      <c r="F45" s="28"/>
      <c r="G45" s="28"/>
      <c r="H45" s="29"/>
      <c r="I45" s="68"/>
      <c r="J45" s="69"/>
    </row>
    <row r="46" spans="1:11" x14ac:dyDescent="0.25">
      <c r="A46" s="28"/>
      <c r="B46" s="28"/>
      <c r="C46" s="51"/>
      <c r="D46" s="28"/>
      <c r="E46" s="33"/>
      <c r="F46" s="28"/>
      <c r="G46" s="28"/>
      <c r="H46" s="29"/>
    </row>
    <row r="47" spans="1:11" ht="31.5" x14ac:dyDescent="0.25">
      <c r="A47" s="1"/>
      <c r="B47" s="83" t="s">
        <v>261</v>
      </c>
      <c r="C47" s="84"/>
      <c r="D47" s="51"/>
      <c r="E47" s="28"/>
      <c r="F47" s="28"/>
      <c r="G47" s="28"/>
      <c r="H47" s="29"/>
    </row>
    <row r="48" spans="1:11" x14ac:dyDescent="0.25">
      <c r="A48" s="88" t="s">
        <v>12</v>
      </c>
      <c r="B48" s="89">
        <f>B33</f>
        <v>0</v>
      </c>
      <c r="C48" s="93"/>
      <c r="D48" s="51"/>
      <c r="E48" s="28"/>
      <c r="F48" s="28"/>
      <c r="G48" s="28"/>
      <c r="H48" s="29"/>
    </row>
    <row r="49" spans="1:8" x14ac:dyDescent="0.25">
      <c r="A49" s="88" t="s">
        <v>38</v>
      </c>
      <c r="B49" s="89">
        <f>B38</f>
        <v>0</v>
      </c>
      <c r="C49" s="93"/>
      <c r="D49" s="51"/>
      <c r="E49" s="28"/>
      <c r="F49" s="28"/>
      <c r="G49" s="28"/>
      <c r="H49" s="29"/>
    </row>
    <row r="50" spans="1:8" ht="18.75" x14ac:dyDescent="0.3">
      <c r="A50" s="92" t="s">
        <v>257</v>
      </c>
      <c r="B50" s="89">
        <f>SUM(B48:B49)</f>
        <v>0</v>
      </c>
      <c r="C50" s="94"/>
      <c r="D50" s="28"/>
      <c r="E50" s="28"/>
      <c r="F50" s="28"/>
      <c r="G50" s="28"/>
      <c r="H50" s="29"/>
    </row>
    <row r="51" spans="1:8" x14ac:dyDescent="0.25">
      <c r="A51" s="28"/>
      <c r="C51" s="51"/>
      <c r="D51" s="28"/>
      <c r="E51" s="28"/>
      <c r="F51" s="28"/>
      <c r="G51" s="28"/>
      <c r="H51" s="29"/>
    </row>
    <row r="52" spans="1:8" ht="18.75" x14ac:dyDescent="0.3">
      <c r="A52" s="92" t="s">
        <v>262</v>
      </c>
      <c r="B52" s="89">
        <f>B45+B50</f>
        <v>0</v>
      </c>
      <c r="C52" s="94"/>
      <c r="D52" s="28"/>
      <c r="E52" s="28"/>
      <c r="F52" s="28"/>
      <c r="G52" s="28"/>
      <c r="H52" s="29"/>
    </row>
    <row r="53" spans="1:8" x14ac:dyDescent="0.25">
      <c r="A53" s="28"/>
      <c r="C53" s="28"/>
      <c r="D53" s="28"/>
      <c r="E53" s="28"/>
      <c r="F53" s="28"/>
      <c r="G53" s="28"/>
      <c r="H53" s="29"/>
    </row>
    <row r="54" spans="1:8" ht="18.75" x14ac:dyDescent="0.3">
      <c r="A54" s="92" t="s">
        <v>260</v>
      </c>
      <c r="B54" s="95">
        <f>C33</f>
        <v>0</v>
      </c>
      <c r="C54" s="94"/>
      <c r="D54" s="28"/>
      <c r="E54" s="28"/>
      <c r="F54" s="28"/>
      <c r="G54" s="28"/>
      <c r="H54" s="29"/>
    </row>
    <row r="55" spans="1:8" x14ac:dyDescent="0.25">
      <c r="A55" s="28"/>
      <c r="B55" s="28"/>
      <c r="C55" s="28"/>
      <c r="D55" s="28"/>
      <c r="E55" s="28"/>
      <c r="F55" s="28"/>
      <c r="G55" s="28"/>
      <c r="H55" s="29"/>
    </row>
    <row r="56" spans="1:8" ht="16.5" thickBot="1" x14ac:dyDescent="0.3">
      <c r="A56" s="96"/>
      <c r="B56" s="96"/>
      <c r="C56" s="96"/>
      <c r="D56" s="96"/>
      <c r="E56" s="96"/>
      <c r="F56" s="96"/>
      <c r="G56" s="96"/>
      <c r="H56" s="29"/>
    </row>
    <row r="57" spans="1:8" ht="17.25" thickTop="1" thickBot="1" x14ac:dyDescent="0.3">
      <c r="C57" s="97"/>
      <c r="D57" s="97"/>
      <c r="G57" s="97"/>
      <c r="H57" s="97"/>
    </row>
    <row r="58" spans="1:8" ht="22.5" thickTop="1" thickBot="1" x14ac:dyDescent="0.4">
      <c r="A58" s="30" t="s">
        <v>279</v>
      </c>
      <c r="B58" s="98"/>
      <c r="C58" s="71"/>
      <c r="D58" s="71"/>
      <c r="E58" s="98"/>
      <c r="F58" s="98"/>
      <c r="G58" s="71"/>
      <c r="H58" s="71"/>
    </row>
    <row r="59" spans="1:8" ht="65.45" customHeight="1" x14ac:dyDescent="0.25">
      <c r="A59" s="132" t="s">
        <v>280</v>
      </c>
      <c r="B59" s="133"/>
      <c r="C59" s="133"/>
      <c r="D59" s="133"/>
      <c r="E59" s="133"/>
      <c r="F59" s="133"/>
      <c r="G59" s="133"/>
      <c r="H59" s="134"/>
    </row>
    <row r="60" spans="1:8" ht="40.15" customHeight="1" x14ac:dyDescent="0.25">
      <c r="A60" s="135"/>
      <c r="B60" s="136"/>
      <c r="C60" s="136"/>
      <c r="D60" s="136"/>
      <c r="E60" s="136"/>
      <c r="F60" s="136"/>
      <c r="G60" s="136"/>
      <c r="H60" s="137"/>
    </row>
    <row r="61" spans="1:8" x14ac:dyDescent="0.25">
      <c r="A61" s="135"/>
      <c r="B61" s="136"/>
      <c r="C61" s="136"/>
      <c r="D61" s="136"/>
      <c r="E61" s="136"/>
      <c r="F61" s="136"/>
      <c r="G61" s="136"/>
      <c r="H61" s="137"/>
    </row>
    <row r="62" spans="1:8" x14ac:dyDescent="0.25">
      <c r="A62" s="135"/>
      <c r="B62" s="136"/>
      <c r="C62" s="136"/>
      <c r="D62" s="136"/>
      <c r="E62" s="136"/>
      <c r="F62" s="136"/>
      <c r="G62" s="136"/>
      <c r="H62" s="137"/>
    </row>
    <row r="63" spans="1:8" ht="28.9" customHeight="1" thickBot="1" x14ac:dyDescent="0.3">
      <c r="A63" s="138"/>
      <c r="B63" s="139"/>
      <c r="C63" s="139"/>
      <c r="D63" s="139"/>
      <c r="E63" s="139"/>
      <c r="F63" s="139"/>
      <c r="G63" s="139"/>
      <c r="H63" s="140"/>
    </row>
  </sheetData>
  <sheetProtection algorithmName="SHA-512" hashValue="cUGH96++cmbXe9w4eTgHBNw40q1RozjLT1ch7sowtQkuYzM3ybvMBGcI4NlDHlgL7zDOhxf6hc+Q+RbOEPnuHQ==" saltValue="s6yMQruDlPudoHTTYl1OwA==" spinCount="100000" sheet="1" objects="1" scenarios="1"/>
  <mergeCells count="18">
    <mergeCell ref="C25:D25"/>
    <mergeCell ref="C37:D37"/>
    <mergeCell ref="C38:D38"/>
    <mergeCell ref="A59:H59"/>
    <mergeCell ref="A60:H63"/>
    <mergeCell ref="C16:D16"/>
    <mergeCell ref="C17:D17"/>
    <mergeCell ref="C9:D9"/>
    <mergeCell ref="C10:D10"/>
    <mergeCell ref="C11:D11"/>
    <mergeCell ref="C13:D13"/>
    <mergeCell ref="C14:D14"/>
    <mergeCell ref="C15:D15"/>
    <mergeCell ref="C24:D24"/>
    <mergeCell ref="C19:D19"/>
    <mergeCell ref="C20:D20"/>
    <mergeCell ref="C22:D22"/>
    <mergeCell ref="C23:D23"/>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2</xdr:col>
                    <xdr:colOff>285750</xdr:colOff>
                    <xdr:row>2</xdr:row>
                    <xdr:rowOff>85725</xdr:rowOff>
                  </from>
                  <to>
                    <xdr:col>3</xdr:col>
                    <xdr:colOff>371475</xdr:colOff>
                    <xdr:row>2</xdr:row>
                    <xdr:rowOff>323850</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xdr:col>
                    <xdr:colOff>76200</xdr:colOff>
                    <xdr:row>2</xdr:row>
                    <xdr:rowOff>114300</xdr:rowOff>
                  </from>
                  <to>
                    <xdr:col>2</xdr:col>
                    <xdr:colOff>257175</xdr:colOff>
                    <xdr:row>2</xdr:row>
                    <xdr:rowOff>295275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3</xdr:col>
                    <xdr:colOff>476250</xdr:colOff>
                    <xdr:row>2</xdr:row>
                    <xdr:rowOff>76200</xdr:rowOff>
                  </from>
                  <to>
                    <xdr:col>3</xdr:col>
                    <xdr:colOff>2295525</xdr:colOff>
                    <xdr:row>2</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79E26-34AE-4F31-B0C0-FF8280B07F6A}">
  <sheetPr codeName="Sheet3"/>
  <dimension ref="B2:I63"/>
  <sheetViews>
    <sheetView workbookViewId="0">
      <selection activeCell="B8" sqref="B8"/>
    </sheetView>
  </sheetViews>
  <sheetFormatPr defaultColWidth="8.85546875" defaultRowHeight="15" x14ac:dyDescent="0.25"/>
  <cols>
    <col min="1" max="1" width="8.85546875" style="1"/>
    <col min="2" max="2" width="30" style="1" customWidth="1"/>
    <col min="3" max="3" width="20.5703125" style="1" customWidth="1"/>
    <col min="4" max="4" width="21.140625" style="1" customWidth="1"/>
    <col min="5" max="5" width="37.7109375" style="1" customWidth="1"/>
    <col min="6" max="8" width="8.85546875" style="1"/>
    <col min="9" max="9" width="12.85546875" style="1" bestFit="1" customWidth="1"/>
    <col min="10" max="16384" width="8.85546875" style="1"/>
  </cols>
  <sheetData>
    <row r="2" spans="2:9" ht="46.9" customHeight="1" x14ac:dyDescent="0.3">
      <c r="B2" s="141" t="s">
        <v>39</v>
      </c>
      <c r="C2" s="141"/>
      <c r="D2" s="141"/>
      <c r="E2" s="141"/>
    </row>
    <row r="3" spans="2:9" ht="57.75" thickBot="1" x14ac:dyDescent="0.3">
      <c r="B3" s="2" t="s">
        <v>40</v>
      </c>
      <c r="C3" s="3" t="s">
        <v>267</v>
      </c>
      <c r="D3" s="3" t="s">
        <v>41</v>
      </c>
      <c r="E3" s="4" t="s">
        <v>42</v>
      </c>
    </row>
    <row r="4" spans="2:9" ht="16.5" thickBot="1" x14ac:dyDescent="0.3">
      <c r="B4" s="5" t="s">
        <v>299</v>
      </c>
      <c r="C4" s="6" t="s">
        <v>43</v>
      </c>
      <c r="D4" s="6" t="s">
        <v>44</v>
      </c>
      <c r="E4" s="7" t="s">
        <v>45</v>
      </c>
      <c r="I4" s="8"/>
    </row>
    <row r="5" spans="2:9" ht="16.5" thickBot="1" x14ac:dyDescent="0.3">
      <c r="B5" s="9" t="s">
        <v>46</v>
      </c>
      <c r="C5" s="10" t="s">
        <v>47</v>
      </c>
      <c r="D5" s="10" t="s">
        <v>48</v>
      </c>
      <c r="E5" s="11" t="s">
        <v>49</v>
      </c>
    </row>
    <row r="6" spans="2:9" ht="16.5" thickBot="1" x14ac:dyDescent="0.3">
      <c r="B6" s="5" t="s">
        <v>50</v>
      </c>
      <c r="C6" s="6" t="s">
        <v>51</v>
      </c>
      <c r="D6" s="6" t="s">
        <v>52</v>
      </c>
      <c r="E6" s="7" t="s">
        <v>53</v>
      </c>
    </row>
    <row r="7" spans="2:9" ht="16.5" thickBot="1" x14ac:dyDescent="0.3">
      <c r="B7" s="9" t="s">
        <v>54</v>
      </c>
      <c r="C7" s="10" t="s">
        <v>55</v>
      </c>
      <c r="D7" s="10" t="s">
        <v>56</v>
      </c>
      <c r="E7" s="11" t="s">
        <v>57</v>
      </c>
    </row>
    <row r="8" spans="2:9" ht="16.5" thickBot="1" x14ac:dyDescent="0.3">
      <c r="B8" s="5" t="s">
        <v>58</v>
      </c>
      <c r="C8" s="6" t="s">
        <v>59</v>
      </c>
      <c r="D8" s="6" t="s">
        <v>60</v>
      </c>
      <c r="E8" s="7" t="s">
        <v>61</v>
      </c>
    </row>
    <row r="9" spans="2:9" ht="16.5" thickBot="1" x14ac:dyDescent="0.3">
      <c r="B9" s="9" t="s">
        <v>62</v>
      </c>
      <c r="C9" s="10" t="s">
        <v>63</v>
      </c>
      <c r="D9" s="10" t="s">
        <v>64</v>
      </c>
      <c r="E9" s="11" t="s">
        <v>65</v>
      </c>
    </row>
    <row r="10" spans="2:9" ht="16.5" thickBot="1" x14ac:dyDescent="0.3">
      <c r="B10" s="5" t="s">
        <v>66</v>
      </c>
      <c r="C10" s="6" t="s">
        <v>67</v>
      </c>
      <c r="D10" s="6" t="s">
        <v>68</v>
      </c>
      <c r="E10" s="7" t="s">
        <v>69</v>
      </c>
    </row>
    <row r="11" spans="2:9" ht="16.5" thickBot="1" x14ac:dyDescent="0.3">
      <c r="B11" s="9" t="s">
        <v>70</v>
      </c>
      <c r="C11" s="10" t="s">
        <v>71</v>
      </c>
      <c r="D11" s="10" t="s">
        <v>72</v>
      </c>
      <c r="E11" s="11" t="s">
        <v>73</v>
      </c>
    </row>
    <row r="12" spans="2:9" ht="16.5" thickBot="1" x14ac:dyDescent="0.3">
      <c r="B12" s="5" t="s">
        <v>74</v>
      </c>
      <c r="C12" s="6" t="s">
        <v>75</v>
      </c>
      <c r="D12" s="6" t="s">
        <v>60</v>
      </c>
      <c r="E12" s="7" t="s">
        <v>61</v>
      </c>
    </row>
    <row r="13" spans="2:9" ht="16.5" thickBot="1" x14ac:dyDescent="0.3">
      <c r="B13" s="9" t="s">
        <v>76</v>
      </c>
      <c r="C13" s="10" t="s">
        <v>77</v>
      </c>
      <c r="D13" s="10" t="s">
        <v>78</v>
      </c>
      <c r="E13" s="11" t="s">
        <v>79</v>
      </c>
    </row>
    <row r="14" spans="2:9" ht="16.5" thickBot="1" x14ac:dyDescent="0.3">
      <c r="B14" s="5" t="s">
        <v>80</v>
      </c>
      <c r="C14" s="6" t="s">
        <v>81</v>
      </c>
      <c r="D14" s="6" t="s">
        <v>82</v>
      </c>
      <c r="E14" s="7" t="s">
        <v>83</v>
      </c>
    </row>
    <row r="15" spans="2:9" ht="16.5" thickBot="1" x14ac:dyDescent="0.3">
      <c r="B15" s="9" t="s">
        <v>84</v>
      </c>
      <c r="C15" s="10" t="s">
        <v>85</v>
      </c>
      <c r="D15" s="10" t="s">
        <v>86</v>
      </c>
      <c r="E15" s="11" t="s">
        <v>87</v>
      </c>
    </row>
    <row r="16" spans="2:9" ht="16.5" thickBot="1" x14ac:dyDescent="0.3">
      <c r="B16" s="5" t="s">
        <v>88</v>
      </c>
      <c r="C16" s="6" t="s">
        <v>89</v>
      </c>
      <c r="D16" s="6" t="s">
        <v>90</v>
      </c>
      <c r="E16" s="7" t="s">
        <v>91</v>
      </c>
    </row>
    <row r="17" spans="2:5" ht="16.5" thickBot="1" x14ac:dyDescent="0.3">
      <c r="B17" s="9" t="s">
        <v>92</v>
      </c>
      <c r="C17" s="10" t="s">
        <v>93</v>
      </c>
      <c r="D17" s="10" t="s">
        <v>94</v>
      </c>
      <c r="E17" s="11" t="s">
        <v>95</v>
      </c>
    </row>
    <row r="18" spans="2:5" ht="16.5" thickBot="1" x14ac:dyDescent="0.3">
      <c r="B18" s="5" t="s">
        <v>96</v>
      </c>
      <c r="C18" s="6" t="s">
        <v>97</v>
      </c>
      <c r="D18" s="6" t="s">
        <v>98</v>
      </c>
      <c r="E18" s="7" t="s">
        <v>99</v>
      </c>
    </row>
    <row r="19" spans="2:5" ht="16.5" thickBot="1" x14ac:dyDescent="0.3">
      <c r="B19" s="9" t="s">
        <v>100</v>
      </c>
      <c r="C19" s="10" t="s">
        <v>101</v>
      </c>
      <c r="D19" s="10" t="s">
        <v>102</v>
      </c>
      <c r="E19" s="11" t="s">
        <v>103</v>
      </c>
    </row>
    <row r="20" spans="2:5" ht="16.5" thickBot="1" x14ac:dyDescent="0.3">
      <c r="B20" s="5" t="s">
        <v>104</v>
      </c>
      <c r="C20" s="6" t="s">
        <v>105</v>
      </c>
      <c r="D20" s="6" t="s">
        <v>86</v>
      </c>
      <c r="E20" s="7" t="s">
        <v>87</v>
      </c>
    </row>
    <row r="21" spans="2:5" ht="16.5" thickBot="1" x14ac:dyDescent="0.3">
      <c r="B21" s="9" t="s">
        <v>106</v>
      </c>
      <c r="C21" s="10" t="s">
        <v>107</v>
      </c>
      <c r="D21" s="10" t="s">
        <v>108</v>
      </c>
      <c r="E21" s="11" t="s">
        <v>109</v>
      </c>
    </row>
    <row r="22" spans="2:5" ht="16.5" thickBot="1" x14ac:dyDescent="0.3">
      <c r="B22" s="5" t="s">
        <v>110</v>
      </c>
      <c r="C22" s="6" t="s">
        <v>111</v>
      </c>
      <c r="D22" s="6" t="s">
        <v>112</v>
      </c>
      <c r="E22" s="7" t="s">
        <v>113</v>
      </c>
    </row>
    <row r="23" spans="2:5" ht="16.5" thickBot="1" x14ac:dyDescent="0.3">
      <c r="B23" s="9" t="s">
        <v>114</v>
      </c>
      <c r="C23" s="10" t="s">
        <v>115</v>
      </c>
      <c r="D23" s="10" t="s">
        <v>60</v>
      </c>
      <c r="E23" s="11" t="s">
        <v>61</v>
      </c>
    </row>
    <row r="24" spans="2:5" ht="16.5" thickBot="1" x14ac:dyDescent="0.3">
      <c r="B24" s="5" t="s">
        <v>116</v>
      </c>
      <c r="C24" s="6" t="s">
        <v>117</v>
      </c>
      <c r="D24" s="6" t="s">
        <v>118</v>
      </c>
      <c r="E24" s="7" t="s">
        <v>119</v>
      </c>
    </row>
    <row r="25" spans="2:5" ht="16.5" thickBot="1" x14ac:dyDescent="0.3">
      <c r="B25" s="9" t="s">
        <v>120</v>
      </c>
      <c r="C25" s="10" t="s">
        <v>121</v>
      </c>
      <c r="D25" s="10" t="s">
        <v>68</v>
      </c>
      <c r="E25" s="11" t="s">
        <v>69</v>
      </c>
    </row>
    <row r="26" spans="2:5" ht="16.5" thickBot="1" x14ac:dyDescent="0.3">
      <c r="B26" s="5" t="s">
        <v>122</v>
      </c>
      <c r="C26" s="6" t="s">
        <v>123</v>
      </c>
      <c r="D26" s="6" t="s">
        <v>124</v>
      </c>
      <c r="E26" s="7" t="s">
        <v>125</v>
      </c>
    </row>
    <row r="27" spans="2:5" ht="16.5" thickBot="1" x14ac:dyDescent="0.3">
      <c r="B27" s="9" t="s">
        <v>126</v>
      </c>
      <c r="C27" s="10" t="s">
        <v>127</v>
      </c>
      <c r="D27" s="10" t="s">
        <v>128</v>
      </c>
      <c r="E27" s="11" t="s">
        <v>129</v>
      </c>
    </row>
    <row r="28" spans="2:5" ht="16.5" thickBot="1" x14ac:dyDescent="0.3">
      <c r="B28" s="5" t="s">
        <v>130</v>
      </c>
      <c r="C28" s="6" t="s">
        <v>131</v>
      </c>
      <c r="D28" s="6" t="s">
        <v>60</v>
      </c>
      <c r="E28" s="7" t="s">
        <v>61</v>
      </c>
    </row>
    <row r="29" spans="2:5" ht="16.5" thickBot="1" x14ac:dyDescent="0.3">
      <c r="B29" s="9" t="s">
        <v>132</v>
      </c>
      <c r="C29" s="10" t="s">
        <v>133</v>
      </c>
      <c r="D29" s="10" t="s">
        <v>134</v>
      </c>
      <c r="E29" s="11" t="s">
        <v>135</v>
      </c>
    </row>
    <row r="30" spans="2:5" ht="16.5" thickBot="1" x14ac:dyDescent="0.3">
      <c r="B30" s="5" t="s">
        <v>136</v>
      </c>
      <c r="C30" s="6" t="s">
        <v>137</v>
      </c>
      <c r="D30" s="6" t="s">
        <v>138</v>
      </c>
      <c r="E30" s="7" t="s">
        <v>139</v>
      </c>
    </row>
    <row r="31" spans="2:5" ht="16.5" thickBot="1" x14ac:dyDescent="0.3">
      <c r="B31" s="9" t="s">
        <v>140</v>
      </c>
      <c r="C31" s="10" t="s">
        <v>141</v>
      </c>
      <c r="D31" s="10" t="s">
        <v>142</v>
      </c>
      <c r="E31" s="11" t="s">
        <v>143</v>
      </c>
    </row>
    <row r="32" spans="2:5" ht="16.5" thickBot="1" x14ac:dyDescent="0.3">
      <c r="B32" s="5" t="s">
        <v>144</v>
      </c>
      <c r="C32" s="6" t="s">
        <v>145</v>
      </c>
      <c r="D32" s="6" t="s">
        <v>146</v>
      </c>
      <c r="E32" s="7" t="s">
        <v>147</v>
      </c>
    </row>
    <row r="33" spans="2:5" ht="16.5" thickBot="1" x14ac:dyDescent="0.3">
      <c r="B33" s="9" t="s">
        <v>148</v>
      </c>
      <c r="C33" s="10" t="s">
        <v>149</v>
      </c>
      <c r="D33" s="10" t="s">
        <v>150</v>
      </c>
      <c r="E33" s="11" t="s">
        <v>151</v>
      </c>
    </row>
    <row r="34" spans="2:5" ht="16.5" thickBot="1" x14ac:dyDescent="0.3">
      <c r="B34" s="5" t="s">
        <v>152</v>
      </c>
      <c r="C34" s="6" t="s">
        <v>153</v>
      </c>
      <c r="D34" s="6" t="s">
        <v>154</v>
      </c>
      <c r="E34" s="7" t="s">
        <v>155</v>
      </c>
    </row>
    <row r="35" spans="2:5" ht="16.5" thickBot="1" x14ac:dyDescent="0.3">
      <c r="B35" s="9" t="s">
        <v>156</v>
      </c>
      <c r="C35" s="10" t="s">
        <v>157</v>
      </c>
      <c r="D35" s="10" t="s">
        <v>158</v>
      </c>
      <c r="E35" s="11" t="s">
        <v>159</v>
      </c>
    </row>
    <row r="36" spans="2:5" ht="16.5" thickBot="1" x14ac:dyDescent="0.3">
      <c r="B36" s="5" t="s">
        <v>160</v>
      </c>
      <c r="C36" s="6" t="s">
        <v>161</v>
      </c>
      <c r="D36" s="6" t="s">
        <v>86</v>
      </c>
      <c r="E36" s="7" t="s">
        <v>87</v>
      </c>
    </row>
    <row r="37" spans="2:5" ht="16.5" thickBot="1" x14ac:dyDescent="0.3">
      <c r="B37" s="9" t="s">
        <v>162</v>
      </c>
      <c r="C37" s="10" t="s">
        <v>163</v>
      </c>
      <c r="D37" s="10" t="s">
        <v>164</v>
      </c>
      <c r="E37" s="11" t="s">
        <v>165</v>
      </c>
    </row>
    <row r="38" spans="2:5" ht="16.5" thickBot="1" x14ac:dyDescent="0.3">
      <c r="B38" s="5" t="s">
        <v>166</v>
      </c>
      <c r="C38" s="6" t="s">
        <v>167</v>
      </c>
      <c r="D38" s="6" t="s">
        <v>86</v>
      </c>
      <c r="E38" s="7" t="s">
        <v>87</v>
      </c>
    </row>
    <row r="39" spans="2:5" ht="16.5" thickBot="1" x14ac:dyDescent="0.3">
      <c r="B39" s="9" t="s">
        <v>168</v>
      </c>
      <c r="C39" s="10" t="s">
        <v>169</v>
      </c>
      <c r="D39" s="10" t="s">
        <v>170</v>
      </c>
      <c r="E39" s="11" t="s">
        <v>171</v>
      </c>
    </row>
    <row r="40" spans="2:5" ht="16.5" thickBot="1" x14ac:dyDescent="0.3">
      <c r="B40" s="5" t="s">
        <v>172</v>
      </c>
      <c r="C40" s="6" t="s">
        <v>173</v>
      </c>
      <c r="D40" s="6" t="s">
        <v>174</v>
      </c>
      <c r="E40" s="7" t="s">
        <v>175</v>
      </c>
    </row>
    <row r="41" spans="2:5" ht="16.5" thickBot="1" x14ac:dyDescent="0.3">
      <c r="B41" s="9" t="s">
        <v>176</v>
      </c>
      <c r="C41" s="10" t="s">
        <v>177</v>
      </c>
      <c r="D41" s="10" t="s">
        <v>86</v>
      </c>
      <c r="E41" s="11" t="s">
        <v>87</v>
      </c>
    </row>
    <row r="42" spans="2:5" ht="16.5" thickBot="1" x14ac:dyDescent="0.3">
      <c r="B42" s="5" t="s">
        <v>178</v>
      </c>
      <c r="C42" s="6" t="s">
        <v>179</v>
      </c>
      <c r="D42" s="6" t="s">
        <v>180</v>
      </c>
      <c r="E42" s="7" t="s">
        <v>181</v>
      </c>
    </row>
    <row r="43" spans="2:5" ht="16.5" thickBot="1" x14ac:dyDescent="0.3">
      <c r="B43" s="9" t="s">
        <v>182</v>
      </c>
      <c r="C43" s="10" t="s">
        <v>183</v>
      </c>
      <c r="D43" s="10" t="s">
        <v>184</v>
      </c>
      <c r="E43" s="11" t="s">
        <v>185</v>
      </c>
    </row>
    <row r="44" spans="2:5" ht="16.5" thickBot="1" x14ac:dyDescent="0.3">
      <c r="B44" s="5" t="s">
        <v>186</v>
      </c>
      <c r="C44" s="6" t="s">
        <v>187</v>
      </c>
      <c r="D44" s="6" t="s">
        <v>78</v>
      </c>
      <c r="E44" s="7" t="s">
        <v>79</v>
      </c>
    </row>
    <row r="45" spans="2:5" ht="16.5" thickBot="1" x14ac:dyDescent="0.3">
      <c r="B45" s="9" t="s">
        <v>188</v>
      </c>
      <c r="C45" s="10" t="s">
        <v>189</v>
      </c>
      <c r="D45" s="10" t="s">
        <v>56</v>
      </c>
      <c r="E45" s="11" t="s">
        <v>57</v>
      </c>
    </row>
    <row r="46" spans="2:5" ht="16.5" thickBot="1" x14ac:dyDescent="0.3">
      <c r="B46" s="5" t="s">
        <v>190</v>
      </c>
      <c r="C46" s="6" t="s">
        <v>191</v>
      </c>
      <c r="D46" s="6" t="s">
        <v>192</v>
      </c>
      <c r="E46" s="7" t="s">
        <v>193</v>
      </c>
    </row>
    <row r="47" spans="2:5" ht="16.5" thickBot="1" x14ac:dyDescent="0.3">
      <c r="B47" s="9" t="s">
        <v>194</v>
      </c>
      <c r="C47" s="10" t="s">
        <v>195</v>
      </c>
      <c r="D47" s="10" t="s">
        <v>196</v>
      </c>
      <c r="E47" s="11" t="s">
        <v>197</v>
      </c>
    </row>
    <row r="48" spans="2:5" ht="16.5" thickBot="1" x14ac:dyDescent="0.3">
      <c r="B48" s="5" t="s">
        <v>198</v>
      </c>
      <c r="C48" s="6" t="s">
        <v>199</v>
      </c>
      <c r="D48" s="6" t="s">
        <v>200</v>
      </c>
      <c r="E48" s="7" t="s">
        <v>201</v>
      </c>
    </row>
    <row r="49" spans="2:5" ht="16.5" thickBot="1" x14ac:dyDescent="0.3">
      <c r="B49" s="9" t="s">
        <v>202</v>
      </c>
      <c r="C49" s="10" t="s">
        <v>203</v>
      </c>
      <c r="D49" s="10" t="s">
        <v>204</v>
      </c>
      <c r="E49" s="11" t="s">
        <v>205</v>
      </c>
    </row>
    <row r="50" spans="2:5" ht="16.5" thickBot="1" x14ac:dyDescent="0.3">
      <c r="B50" s="5" t="s">
        <v>206</v>
      </c>
      <c r="C50" s="6" t="s">
        <v>207</v>
      </c>
      <c r="D50" s="6" t="s">
        <v>208</v>
      </c>
      <c r="E50" s="7" t="s">
        <v>209</v>
      </c>
    </row>
    <row r="51" spans="2:5" ht="16.5" thickBot="1" x14ac:dyDescent="0.3">
      <c r="B51" s="9" t="s">
        <v>210</v>
      </c>
      <c r="C51" s="10" t="s">
        <v>211</v>
      </c>
      <c r="D51" s="10" t="s">
        <v>212</v>
      </c>
      <c r="E51" s="11" t="s">
        <v>213</v>
      </c>
    </row>
    <row r="52" spans="2:5" ht="16.5" thickBot="1" x14ac:dyDescent="0.3">
      <c r="B52" s="5" t="s">
        <v>214</v>
      </c>
      <c r="C52" s="6" t="s">
        <v>215</v>
      </c>
      <c r="D52" s="6" t="s">
        <v>216</v>
      </c>
      <c r="E52" s="7" t="s">
        <v>217</v>
      </c>
    </row>
    <row r="53" spans="2:5" ht="16.5" thickBot="1" x14ac:dyDescent="0.3">
      <c r="B53" s="9" t="s">
        <v>218</v>
      </c>
      <c r="C53" s="10" t="s">
        <v>219</v>
      </c>
      <c r="D53" s="10" t="s">
        <v>220</v>
      </c>
      <c r="E53" s="11" t="s">
        <v>221</v>
      </c>
    </row>
    <row r="54" spans="2:5" ht="16.5" thickBot="1" x14ac:dyDescent="0.3">
      <c r="B54" s="5" t="s">
        <v>222</v>
      </c>
      <c r="C54" s="6" t="s">
        <v>223</v>
      </c>
      <c r="D54" s="6" t="s">
        <v>224</v>
      </c>
      <c r="E54" s="7" t="s">
        <v>225</v>
      </c>
    </row>
    <row r="55" spans="2:5" ht="16.5" thickBot="1" x14ac:dyDescent="0.3">
      <c r="B55" s="9" t="s">
        <v>226</v>
      </c>
      <c r="C55" s="10" t="s">
        <v>227</v>
      </c>
      <c r="D55" s="10" t="s">
        <v>228</v>
      </c>
      <c r="E55" s="11" t="s">
        <v>229</v>
      </c>
    </row>
    <row r="56" spans="2:5" ht="16.5" thickBot="1" x14ac:dyDescent="0.3">
      <c r="B56" s="5" t="s">
        <v>230</v>
      </c>
      <c r="C56" s="6" t="s">
        <v>231</v>
      </c>
      <c r="D56" s="6" t="s">
        <v>146</v>
      </c>
      <c r="E56" s="7" t="s">
        <v>147</v>
      </c>
    </row>
    <row r="57" spans="2:5" ht="16.5" thickBot="1" x14ac:dyDescent="0.3">
      <c r="B57" s="9" t="s">
        <v>232</v>
      </c>
      <c r="C57" s="10" t="s">
        <v>233</v>
      </c>
      <c r="D57" s="10" t="s">
        <v>234</v>
      </c>
      <c r="E57" s="11" t="s">
        <v>235</v>
      </c>
    </row>
    <row r="58" spans="2:5" ht="16.5" thickBot="1" x14ac:dyDescent="0.3">
      <c r="B58" s="5" t="s">
        <v>236</v>
      </c>
      <c r="C58" s="6" t="s">
        <v>237</v>
      </c>
      <c r="D58" s="6" t="s">
        <v>238</v>
      </c>
      <c r="E58" s="7" t="s">
        <v>239</v>
      </c>
    </row>
    <row r="59" spans="2:5" ht="16.5" thickBot="1" x14ac:dyDescent="0.3">
      <c r="B59" s="9" t="s">
        <v>240</v>
      </c>
      <c r="C59" s="10" t="s">
        <v>241</v>
      </c>
      <c r="D59" s="10" t="s">
        <v>242</v>
      </c>
      <c r="E59" s="11" t="s">
        <v>243</v>
      </c>
    </row>
    <row r="60" spans="2:5" ht="16.5" thickBot="1" x14ac:dyDescent="0.3">
      <c r="B60" s="5" t="s">
        <v>244</v>
      </c>
      <c r="C60" s="6" t="s">
        <v>245</v>
      </c>
      <c r="D60" s="6" t="s">
        <v>238</v>
      </c>
      <c r="E60" s="7" t="s">
        <v>239</v>
      </c>
    </row>
    <row r="61" spans="2:5" ht="16.5" thickBot="1" x14ac:dyDescent="0.3">
      <c r="B61" s="9" t="s">
        <v>246</v>
      </c>
      <c r="C61" s="10" t="s">
        <v>247</v>
      </c>
      <c r="D61" s="10" t="s">
        <v>248</v>
      </c>
      <c r="E61" s="11" t="s">
        <v>249</v>
      </c>
    </row>
    <row r="62" spans="2:5" ht="16.5" thickBot="1" x14ac:dyDescent="0.3">
      <c r="B62" s="5" t="s">
        <v>250</v>
      </c>
      <c r="C62" s="6" t="s">
        <v>251</v>
      </c>
      <c r="D62" s="6" t="s">
        <v>252</v>
      </c>
      <c r="E62" s="7" t="s">
        <v>253</v>
      </c>
    </row>
    <row r="63" spans="2:5" ht="15.75" x14ac:dyDescent="0.25">
      <c r="B63" s="12" t="s">
        <v>254</v>
      </c>
      <c r="C63" s="13" t="s">
        <v>255</v>
      </c>
      <c r="D63" s="13" t="s">
        <v>68</v>
      </c>
      <c r="E63" s="14" t="s">
        <v>69</v>
      </c>
    </row>
  </sheetData>
  <sheetProtection algorithmName="SHA-512" hashValue="IRY6L97YFL9NkJqS/xth+lbUqDR1VYA3OHi2OkbVwAsr5xAYAfZQ5nmO9zvNEfxZKKTeA07K5aBakh4NEO18jQ==" saltValue="bre3p43v5xUtN3Mn/zvReg==" spinCount="100000" sheet="1" objects="1" scenarios="1"/>
  <autoFilter ref="B3:E63" xr:uid="{28479E26-34AE-4F31-B0C0-FF8280B07F6A}"/>
  <mergeCells count="1">
    <mergeCell ref="B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f27a09-a87b-474d-974a-7271bc070682">
      <Terms xmlns="http://schemas.microsoft.com/office/infopath/2007/PartnerControls"/>
    </lcf76f155ced4ddcb4097134ff3c332f>
    <TaxCatchAll xmlns="5c937f70-e7ac-4fe9-be82-7ad3b68c3b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BC43AE50C264F9934DAFA44452C58" ma:contentTypeVersion="13" ma:contentTypeDescription="Create a new document." ma:contentTypeScope="" ma:versionID="2b34b077dc7603b66a47b675fac04dfa">
  <xsd:schema xmlns:xsd="http://www.w3.org/2001/XMLSchema" xmlns:xs="http://www.w3.org/2001/XMLSchema" xmlns:p="http://schemas.microsoft.com/office/2006/metadata/properties" xmlns:ns2="08f27a09-a87b-474d-974a-7271bc070682" xmlns:ns3="5c937f70-e7ac-4fe9-be82-7ad3b68c3b2d" targetNamespace="http://schemas.microsoft.com/office/2006/metadata/properties" ma:root="true" ma:fieldsID="82279c6bdbff4f13e5c8e0f32318fc6a" ns2:_="" ns3:_="">
    <xsd:import namespace="08f27a09-a87b-474d-974a-7271bc070682"/>
    <xsd:import namespace="5c937f70-e7ac-4fe9-be82-7ad3b68c3b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27a09-a87b-474d-974a-7271bc0706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937f70-e7ac-4fe9-be82-7ad3b68c3b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8807dea-2b70-4b7d-95a5-d806ddf678bf}" ma:internalName="TaxCatchAll" ma:showField="CatchAllData" ma:web="5c937f70-e7ac-4fe9-be82-7ad3b68c3b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F70534-4818-46B0-B8E1-311DEE40F5E0}">
  <ds:schemaRefs>
    <ds:schemaRef ds:uri="http://schemas.microsoft.com/sharepoint/v3/contenttype/forms"/>
  </ds:schemaRefs>
</ds:datastoreItem>
</file>

<file path=customXml/itemProps2.xml><?xml version="1.0" encoding="utf-8"?>
<ds:datastoreItem xmlns:ds="http://schemas.openxmlformats.org/officeDocument/2006/customXml" ds:itemID="{58D2803E-65EE-4538-9D50-C62951E3FCE1}">
  <ds:schemaRefs>
    <ds:schemaRef ds:uri="http://schemas.microsoft.com/office/2006/documentManagement/types"/>
    <ds:schemaRef ds:uri="http://purl.org/dc/elements/1.1/"/>
    <ds:schemaRef ds:uri="http://schemas.microsoft.com/office/2006/metadata/properties"/>
    <ds:schemaRef ds:uri="08f27a09-a87b-474d-974a-7271bc070682"/>
    <ds:schemaRef ds:uri="http://schemas.microsoft.com/office/infopath/2007/PartnerControls"/>
    <ds:schemaRef ds:uri="5c937f70-e7ac-4fe9-be82-7ad3b68c3b2d"/>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270FA26-3540-4C12-9168-C8A67A905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27a09-a87b-474d-974a-7271bc070682"/>
    <ds:schemaRef ds:uri="5c937f70-e7ac-4fe9-be82-7ad3b68c3b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vt:lpstr>
      <vt:lpstr>Est Grants, Vouchers &amp; Adm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Elwell, Peter (He/Him/His) (MHFA)</dc:creator>
  <cp:keywords/>
  <dc:description/>
  <cp:lastModifiedBy>Elwell, Peter (He/Him/His) (MHFA)</cp:lastModifiedBy>
  <cp:revision/>
  <dcterms:created xsi:type="dcterms:W3CDTF">2024-10-30T21:52:36Z</dcterms:created>
  <dcterms:modified xsi:type="dcterms:W3CDTF">2025-03-04T18:48:32Z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0x010100658BC43AE50C264F9934DAFA44452C58</vt:lpwstr>
  </property>
  <property fmtid="{D5CDD505-2E9C-101B-9397-08002B2CF9AE}" pid="3" name="MediaServiceImageTags">
    <vt:lpwstr/>
  </property>
</Properties>
</file>