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P:\OpsTeam_MF\Web\HTFRA\2027-2029 Funding RFP Launch\Finals for Website\"/>
    </mc:Choice>
  </mc:AlternateContent>
  <xr:revisionPtr revIDLastSave="0" documentId="13_ncr:1_{2DFF8AE8-103D-4D1D-BD99-78676AFC0CB8}" xr6:coauthVersionLast="47" xr6:coauthVersionMax="47" xr10:uidLastSave="{00000000-0000-0000-0000-000000000000}"/>
  <bookViews>
    <workbookView xWindow="1020" yWindow="855" windowWidth="25515" windowHeight="14250" tabRatio="803" activeTab="4" xr2:uid="{00000000-000D-0000-FFFF-FFFF00000000}"/>
  </bookViews>
  <sheets>
    <sheet name="Instructions" sheetId="14" r:id="rId1"/>
    <sheet name="Contact Information" sheetId="19" r:id="rId2"/>
    <sheet name="Utilization Projection" sheetId="11" r:id="rId3"/>
    <sheet name="Optional Housing Navigation" sheetId="22" r:id="rId4"/>
    <sheet name="Total Budget" sheetId="21" r:id="rId5"/>
    <sheet name="Exhibit C" sheetId="24" state="hidden" r:id="rId6"/>
    <sheet name="Names" sheetId="17" state="hidden" r:id="rId7"/>
    <sheet name="Sheet1" sheetId="20" state="veryHidden" r:id="rId8"/>
  </sheets>
  <definedNames>
    <definedName name="HTF_Budget_Current_ActualNumberHouseholdsPerMonth">'Utilization Projection'!#REF!</definedName>
    <definedName name="HTF_Budget_Current_AdminFee">'Utilization Projection'!#REF!</definedName>
    <definedName name="HTF_Budget_Current_AverageRentalSubsidyRAOnly">'Utilization Projection'!#REF!</definedName>
    <definedName name="HTF_Budget_Current_GrantAmount">'Utilization Projection'!#REF!</definedName>
    <definedName name="HTF_Budget_Current_ProjectedUnspentBalance">'Utilization Projection'!#REF!</definedName>
    <definedName name="HTF_Budget_Current_TargetNumberHouseholdsPerMonth">'Utilization Projection'!#REF!</definedName>
    <definedName name="HTF_Budget_UtilizationProjectionGrid_AdministrativeFeePerHouseholdColumn_Row_1">'Utilization Projection'!$I$6</definedName>
    <definedName name="HTF_Budget_UtilizationProjectionGrid_AdministrativeFeePerHouseholdColumn_Row_10">'Utilization Projection'!$I$15</definedName>
    <definedName name="HTF_Budget_UtilizationProjectionGrid_AdministrativeFeePerHouseholdColumn_Row_11">'Utilization Projection'!$I$16</definedName>
    <definedName name="HTF_Budget_UtilizationProjectionGrid_AdministrativeFeePerHouseholdColumn_Row_12">'Utilization Projection'!$I$17</definedName>
    <definedName name="HTF_Budget_UtilizationProjectionGrid_AdministrativeFeePerHouseholdColumn_Row_13">'Utilization Projection'!$I$18</definedName>
    <definedName name="HTF_Budget_UtilizationProjectionGrid_AdministrativeFeePerHouseholdColumn_Row_14">'Utilization Projection'!$I$19</definedName>
    <definedName name="HTF_Budget_UtilizationProjectionGrid_AdministrativeFeePerHouseholdColumn_Row_15">'Utilization Projection'!$I$20</definedName>
    <definedName name="HTF_Budget_UtilizationProjectionGrid_AdministrativeFeePerHouseholdColumn_Row_16">'Utilization Projection'!$I$21</definedName>
    <definedName name="HTF_Budget_UtilizationProjectionGrid_AdministrativeFeePerHouseholdColumn_Row_17">'Utilization Projection'!$I$22</definedName>
    <definedName name="HTF_Budget_UtilizationProjectionGrid_AdministrativeFeePerHouseholdColumn_Row_18">'Utilization Projection'!$I$23</definedName>
    <definedName name="HTF_Budget_UtilizationProjectionGrid_AdministrativeFeePerHouseholdColumn_Row_19">'Utilization Projection'!$I$24</definedName>
    <definedName name="HTF_Budget_UtilizationProjectionGrid_AdministrativeFeePerHouseholdColumn_Row_2">'Utilization Projection'!$I$7</definedName>
    <definedName name="HTF_Budget_UtilizationProjectionGrid_AdministrativeFeePerHouseholdColumn_Row_20">'Utilization Projection'!$I$25</definedName>
    <definedName name="HTF_Budget_UtilizationProjectionGrid_AdministrativeFeePerHouseholdColumn_Row_21">'Utilization Projection'!$I$26</definedName>
    <definedName name="HTF_Budget_UtilizationProjectionGrid_AdministrativeFeePerHouseholdColumn_Row_22">'Utilization Projection'!$I$27</definedName>
    <definedName name="HTF_Budget_UtilizationProjectionGrid_AdministrativeFeePerHouseholdColumn_Row_23">'Utilization Projection'!$I$28</definedName>
    <definedName name="HTF_Budget_UtilizationProjectionGrid_AdministrativeFeePerHouseholdColumn_Row_24">'Utilization Projection'!$I$29</definedName>
    <definedName name="HTF_Budget_UtilizationProjectionGrid_AdministrativeFeePerHouseholdColumn_Row_25">'Utilization Projection'!#REF!</definedName>
    <definedName name="HTF_Budget_UtilizationProjectionGrid_AdministrativeFeePerHouseholdColumn_Row_26">'Utilization Projection'!#REF!</definedName>
    <definedName name="HTF_Budget_UtilizationProjectionGrid_AdministrativeFeePerHouseholdColumn_Row_27">'Utilization Projection'!#REF!</definedName>
    <definedName name="HTF_Budget_UtilizationProjectionGrid_AdministrativeFeePerHouseholdColumn_Row_28">'Utilization Projection'!#REF!</definedName>
    <definedName name="HTF_Budget_UtilizationProjectionGrid_AdministrativeFeePerHouseholdColumn_Row_29">'Utilization Projection'!#REF!</definedName>
    <definedName name="HTF_Budget_UtilizationProjectionGrid_AdministrativeFeePerHouseholdColumn_Row_3">'Utilization Projection'!$I$8</definedName>
    <definedName name="HTF_Budget_UtilizationProjectionGrid_AdministrativeFeePerHouseholdColumn_Row_30">'Utilization Projection'!#REF!</definedName>
    <definedName name="HTF_Budget_UtilizationProjectionGrid_AdministrativeFeePerHouseholdColumn_Row_31">'Utilization Projection'!#REF!</definedName>
    <definedName name="HTF_Budget_UtilizationProjectionGrid_AdministrativeFeePerHouseholdColumn_Row_32">'Utilization Projection'!#REF!</definedName>
    <definedName name="HTF_Budget_UtilizationProjectionGrid_AdministrativeFeePerHouseholdColumn_Row_33">'Utilization Projection'!#REF!</definedName>
    <definedName name="HTF_Budget_UtilizationProjectionGrid_AdministrativeFeePerHouseholdColumn_Row_34">'Utilization Projection'!#REF!</definedName>
    <definedName name="HTF_Budget_UtilizationProjectionGrid_AdministrativeFeePerHouseholdColumn_Row_35">'Utilization Projection'!#REF!</definedName>
    <definedName name="HTF_Budget_UtilizationProjectionGrid_AdministrativeFeePerHouseholdColumn_Row_36">'Utilization Projection'!#REF!</definedName>
    <definedName name="HTF_Budget_UtilizationProjectionGrid_AdministrativeFeePerHouseholdColumn_Row_4">'Utilization Projection'!$I$9</definedName>
    <definedName name="HTF_Budget_UtilizationProjectionGrid_AdministrativeFeePerHouseholdColumn_Row_5">'Utilization Projection'!$I$10</definedName>
    <definedName name="HTF_Budget_UtilizationProjectionGrid_AdministrativeFeePerHouseholdColumn_Row_6">'Utilization Projection'!$I$11</definedName>
    <definedName name="HTF_Budget_UtilizationProjectionGrid_AdministrativeFeePerHouseholdColumn_Row_7">'Utilization Projection'!$I$12</definedName>
    <definedName name="HTF_Budget_UtilizationProjectionGrid_AdministrativeFeePerHouseholdColumn_Row_8">'Utilization Projection'!$I$13</definedName>
    <definedName name="HTF_Budget_UtilizationProjectionGrid_AdministrativeFeePerHouseholdColumn_Row_9">'Utilization Projection'!$I$14</definedName>
    <definedName name="HTF_Budget_UtilizationProjectionGrid_AverageHousingRelatedExpensesColumn_Row_1">'Utilization Projection'!$G$6</definedName>
    <definedName name="HTF_Budget_UtilizationProjectionGrid_AverageHousingRelatedExpensesColumn_Row_10">'Utilization Projection'!$G$15</definedName>
    <definedName name="HTF_Budget_UtilizationProjectionGrid_AverageHousingRelatedExpensesColumn_Row_11">'Utilization Projection'!$G$16</definedName>
    <definedName name="HTF_Budget_UtilizationProjectionGrid_AverageHousingRelatedExpensesColumn_Row_12">'Utilization Projection'!$G$17</definedName>
    <definedName name="HTF_Budget_UtilizationProjectionGrid_AverageHousingRelatedExpensesColumn_Row_13">'Utilization Projection'!$G$18</definedName>
    <definedName name="HTF_Budget_UtilizationProjectionGrid_AverageHousingRelatedExpensesColumn_Row_14">'Utilization Projection'!$G$19</definedName>
    <definedName name="HTF_Budget_UtilizationProjectionGrid_AverageHousingRelatedExpensesColumn_Row_15">'Utilization Projection'!$G$20</definedName>
    <definedName name="HTF_Budget_UtilizationProjectionGrid_AverageHousingRelatedExpensesColumn_Row_16">'Utilization Projection'!$G$21</definedName>
    <definedName name="HTF_Budget_UtilizationProjectionGrid_AverageHousingRelatedExpensesColumn_Row_17">'Utilization Projection'!$G$22</definedName>
    <definedName name="HTF_Budget_UtilizationProjectionGrid_AverageHousingRelatedExpensesColumn_Row_18">'Utilization Projection'!$G$23</definedName>
    <definedName name="HTF_Budget_UtilizationProjectionGrid_AverageHousingRelatedExpensesColumn_Row_19">'Utilization Projection'!$G$24</definedName>
    <definedName name="HTF_Budget_UtilizationProjectionGrid_AverageHousingRelatedExpensesColumn_Row_2">'Utilization Projection'!$G$7</definedName>
    <definedName name="HTF_Budget_UtilizationProjectionGrid_AverageHousingRelatedExpensesColumn_Row_20">'Utilization Projection'!$G$25</definedName>
    <definedName name="HTF_Budget_UtilizationProjectionGrid_AverageHousingRelatedExpensesColumn_Row_21">'Utilization Projection'!$G$26</definedName>
    <definedName name="HTF_Budget_UtilizationProjectionGrid_AverageHousingRelatedExpensesColumn_Row_22">'Utilization Projection'!$G$27</definedName>
    <definedName name="HTF_Budget_UtilizationProjectionGrid_AverageHousingRelatedExpensesColumn_Row_23">'Utilization Projection'!$G$28</definedName>
    <definedName name="HTF_Budget_UtilizationProjectionGrid_AverageHousingRelatedExpensesColumn_Row_24">'Utilization Projection'!$G$29</definedName>
    <definedName name="HTF_Budget_UtilizationProjectionGrid_AverageHousingRelatedExpensesColumn_Row_25">'Utilization Projection'!#REF!</definedName>
    <definedName name="HTF_Budget_UtilizationProjectionGrid_AverageHousingRelatedExpensesColumn_Row_26">'Utilization Projection'!#REF!</definedName>
    <definedName name="HTF_Budget_UtilizationProjectionGrid_AverageHousingRelatedExpensesColumn_Row_27">'Utilization Projection'!#REF!</definedName>
    <definedName name="HTF_Budget_UtilizationProjectionGrid_AverageHousingRelatedExpensesColumn_Row_28">'Utilization Projection'!#REF!</definedName>
    <definedName name="HTF_Budget_UtilizationProjectionGrid_AverageHousingRelatedExpensesColumn_Row_29">'Utilization Projection'!#REF!</definedName>
    <definedName name="HTF_Budget_UtilizationProjectionGrid_AverageHousingRelatedExpensesColumn_Row_3">'Utilization Projection'!$G$8</definedName>
    <definedName name="HTF_Budget_UtilizationProjectionGrid_AverageHousingRelatedExpensesColumn_Row_30">'Utilization Projection'!#REF!</definedName>
    <definedName name="HTF_Budget_UtilizationProjectionGrid_AverageHousingRelatedExpensesColumn_Row_31">'Utilization Projection'!#REF!</definedName>
    <definedName name="HTF_Budget_UtilizationProjectionGrid_AverageHousingRelatedExpensesColumn_Row_32">'Utilization Projection'!#REF!</definedName>
    <definedName name="HTF_Budget_UtilizationProjectionGrid_AverageHousingRelatedExpensesColumn_Row_33">'Utilization Projection'!#REF!</definedName>
    <definedName name="HTF_Budget_UtilizationProjectionGrid_AverageHousingRelatedExpensesColumn_Row_34">'Utilization Projection'!#REF!</definedName>
    <definedName name="HTF_Budget_UtilizationProjectionGrid_AverageHousingRelatedExpensesColumn_Row_35">'Utilization Projection'!#REF!</definedName>
    <definedName name="HTF_Budget_UtilizationProjectionGrid_AverageHousingRelatedExpensesColumn_Row_36">'Utilization Projection'!#REF!</definedName>
    <definedName name="HTF_Budget_UtilizationProjectionGrid_AverageHousingRelatedExpensesColumn_Row_4">'Utilization Projection'!$G$9</definedName>
    <definedName name="HTF_Budget_UtilizationProjectionGrid_AverageHousingRelatedExpensesColumn_Row_5">'Utilization Projection'!$G$10</definedName>
    <definedName name="HTF_Budget_UtilizationProjectionGrid_AverageHousingRelatedExpensesColumn_Row_6">'Utilization Projection'!$G$11</definedName>
    <definedName name="HTF_Budget_UtilizationProjectionGrid_AverageHousingRelatedExpensesColumn_Row_7">'Utilization Projection'!$G$12</definedName>
    <definedName name="HTF_Budget_UtilizationProjectionGrid_AverageHousingRelatedExpensesColumn_Row_8">'Utilization Projection'!$G$13</definedName>
    <definedName name="HTF_Budget_UtilizationProjectionGrid_AverageHousingRelatedExpensesColumn_Row_9">'Utilization Projection'!$G$14</definedName>
    <definedName name="HTF_Budget_UtilizationProjectionGrid_AverageRentalSubsidyPerHouseholdColumn_Row_1">'Utilization Projection'!$E$6</definedName>
    <definedName name="HTF_Budget_UtilizationProjectionGrid_AverageRentalSubsidyPerHouseholdColumn_Row_10">'Utilization Projection'!$E$15</definedName>
    <definedName name="HTF_Budget_UtilizationProjectionGrid_AverageRentalSubsidyPerHouseholdColumn_Row_11">'Utilization Projection'!$E$16</definedName>
    <definedName name="HTF_Budget_UtilizationProjectionGrid_AverageRentalSubsidyPerHouseholdColumn_Row_12">'Utilization Projection'!$E$17</definedName>
    <definedName name="HTF_Budget_UtilizationProjectionGrid_AverageRentalSubsidyPerHouseholdColumn_Row_13">'Utilization Projection'!$E$18</definedName>
    <definedName name="HTF_Budget_UtilizationProjectionGrid_AverageRentalSubsidyPerHouseholdColumn_Row_14">'Utilization Projection'!$E$19</definedName>
    <definedName name="HTF_Budget_UtilizationProjectionGrid_AverageRentalSubsidyPerHouseholdColumn_Row_15">'Utilization Projection'!$E$20</definedName>
    <definedName name="HTF_Budget_UtilizationProjectionGrid_AverageRentalSubsidyPerHouseholdColumn_Row_16">'Utilization Projection'!$E$21</definedName>
    <definedName name="HTF_Budget_UtilizationProjectionGrid_AverageRentalSubsidyPerHouseholdColumn_Row_17">'Utilization Projection'!$E$22</definedName>
    <definedName name="HTF_Budget_UtilizationProjectionGrid_AverageRentalSubsidyPerHouseholdColumn_Row_18">'Utilization Projection'!$E$23</definedName>
    <definedName name="HTF_Budget_UtilizationProjectionGrid_AverageRentalSubsidyPerHouseholdColumn_Row_19">'Utilization Projection'!$E$24</definedName>
    <definedName name="HTF_Budget_UtilizationProjectionGrid_AverageRentalSubsidyPerHouseholdColumn_Row_2">'Utilization Projection'!$E$7</definedName>
    <definedName name="HTF_Budget_UtilizationProjectionGrid_AverageRentalSubsidyPerHouseholdColumn_Row_20">'Utilization Projection'!$E$25</definedName>
    <definedName name="HTF_Budget_UtilizationProjectionGrid_AverageRentalSubsidyPerHouseholdColumn_Row_21">'Utilization Projection'!$E$26</definedName>
    <definedName name="HTF_Budget_UtilizationProjectionGrid_AverageRentalSubsidyPerHouseholdColumn_Row_22">'Utilization Projection'!$E$27</definedName>
    <definedName name="HTF_Budget_UtilizationProjectionGrid_AverageRentalSubsidyPerHouseholdColumn_Row_23">'Utilization Projection'!$E$28</definedName>
    <definedName name="HTF_Budget_UtilizationProjectionGrid_AverageRentalSubsidyPerHouseholdColumn_Row_24">'Utilization Projection'!$E$29</definedName>
    <definedName name="HTF_Budget_UtilizationProjectionGrid_AverageRentalSubsidyPerHouseholdColumn_Row_25">'Utilization Projection'!#REF!</definedName>
    <definedName name="HTF_Budget_UtilizationProjectionGrid_AverageRentalSubsidyPerHouseholdColumn_Row_26">'Utilization Projection'!#REF!</definedName>
    <definedName name="HTF_Budget_UtilizationProjectionGrid_AverageRentalSubsidyPerHouseholdColumn_Row_27">'Utilization Projection'!#REF!</definedName>
    <definedName name="HTF_Budget_UtilizationProjectionGrid_AverageRentalSubsidyPerHouseholdColumn_Row_28">'Utilization Projection'!#REF!</definedName>
    <definedName name="HTF_Budget_UtilizationProjectionGrid_AverageRentalSubsidyPerHouseholdColumn_Row_29">'Utilization Projection'!#REF!</definedName>
    <definedName name="HTF_Budget_UtilizationProjectionGrid_AverageRentalSubsidyPerHouseholdColumn_Row_3">'Utilization Projection'!$E$8</definedName>
    <definedName name="HTF_Budget_UtilizationProjectionGrid_AverageRentalSubsidyPerHouseholdColumn_Row_30">'Utilization Projection'!#REF!</definedName>
    <definedName name="HTF_Budget_UtilizationProjectionGrid_AverageRentalSubsidyPerHouseholdColumn_Row_31">'Utilization Projection'!#REF!</definedName>
    <definedName name="HTF_Budget_UtilizationProjectionGrid_AverageRentalSubsidyPerHouseholdColumn_Row_32">'Utilization Projection'!#REF!</definedName>
    <definedName name="HTF_Budget_UtilizationProjectionGrid_AverageRentalSubsidyPerHouseholdColumn_Row_33">'Utilization Projection'!#REF!</definedName>
    <definedName name="HTF_Budget_UtilizationProjectionGrid_AverageRentalSubsidyPerHouseholdColumn_Row_34">'Utilization Projection'!#REF!</definedName>
    <definedName name="HTF_Budget_UtilizationProjectionGrid_AverageRentalSubsidyPerHouseholdColumn_Row_35">'Utilization Projection'!#REF!</definedName>
    <definedName name="HTF_Budget_UtilizationProjectionGrid_AverageRentalSubsidyPerHouseholdColumn_Row_36">'Utilization Projection'!#REF!</definedName>
    <definedName name="HTF_Budget_UtilizationProjectionGrid_AverageRentalSubsidyPerHouseholdColumn_Row_4">'Utilization Projection'!$E$9</definedName>
    <definedName name="HTF_Budget_UtilizationProjectionGrid_AverageRentalSubsidyPerHouseholdColumn_Row_5">'Utilization Projection'!$E$10</definedName>
    <definedName name="HTF_Budget_UtilizationProjectionGrid_AverageRentalSubsidyPerHouseholdColumn_Row_6">'Utilization Projection'!$E$11</definedName>
    <definedName name="HTF_Budget_UtilizationProjectionGrid_AverageRentalSubsidyPerHouseholdColumn_Row_7">'Utilization Projection'!$E$12</definedName>
    <definedName name="HTF_Budget_UtilizationProjectionGrid_AverageRentalSubsidyPerHouseholdColumn_Row_8">'Utilization Projection'!$E$13</definedName>
    <definedName name="HTF_Budget_UtilizationProjectionGrid_AverageRentalSubsidyPerHouseholdColumn_Row_9">'Utilization Projection'!$E$14</definedName>
    <definedName name="HTF_Budget_UtilizationProjectionGrid_AverageRentalSubsidyPerHouseholdColumn_Total">'Utilization Projection'!$E$30</definedName>
    <definedName name="HTF_Budget_UtilizationProjectionGrid_MonthColumn_Row_1">'Utilization Projection'!$C$6</definedName>
    <definedName name="HTF_Budget_UtilizationProjectionGrid_MonthColumn_Row_10">'Utilization Projection'!$C$15</definedName>
    <definedName name="HTF_Budget_UtilizationProjectionGrid_MonthColumn_Row_11">'Utilization Projection'!$C$16</definedName>
    <definedName name="HTF_Budget_UtilizationProjectionGrid_MonthColumn_Row_12">'Utilization Projection'!$C$17</definedName>
    <definedName name="HTF_Budget_UtilizationProjectionGrid_MonthColumn_Row_13">'Utilization Projection'!$C$18</definedName>
    <definedName name="HTF_Budget_UtilizationProjectionGrid_MonthColumn_Row_14">'Utilization Projection'!$C$19</definedName>
    <definedName name="HTF_Budget_UtilizationProjectionGrid_MonthColumn_Row_15">'Utilization Projection'!$C$20</definedName>
    <definedName name="HTF_Budget_UtilizationProjectionGrid_MonthColumn_Row_16">'Utilization Projection'!$C$21</definedName>
    <definedName name="HTF_Budget_UtilizationProjectionGrid_MonthColumn_Row_17">'Utilization Projection'!$C$22</definedName>
    <definedName name="HTF_Budget_UtilizationProjectionGrid_MonthColumn_Row_18">'Utilization Projection'!$C$23</definedName>
    <definedName name="HTF_Budget_UtilizationProjectionGrid_MonthColumn_Row_19">'Utilization Projection'!$C$24</definedName>
    <definedName name="HTF_Budget_UtilizationProjectionGrid_MonthColumn_Row_2">'Utilization Projection'!$C$7</definedName>
    <definedName name="HTF_Budget_UtilizationProjectionGrid_MonthColumn_Row_20">'Utilization Projection'!$C$25</definedName>
    <definedName name="HTF_Budget_UtilizationProjectionGrid_MonthColumn_Row_21">'Utilization Projection'!$C$26</definedName>
    <definedName name="HTF_Budget_UtilizationProjectionGrid_MonthColumn_Row_22">'Utilization Projection'!$C$27</definedName>
    <definedName name="HTF_Budget_UtilizationProjectionGrid_MonthColumn_Row_23">'Utilization Projection'!$C$28</definedName>
    <definedName name="HTF_Budget_UtilizationProjectionGrid_MonthColumn_Row_24">'Utilization Projection'!$C$29</definedName>
    <definedName name="HTF_Budget_UtilizationProjectionGrid_MonthColumn_Row_25">'Utilization Projection'!#REF!</definedName>
    <definedName name="HTF_Budget_UtilizationProjectionGrid_MonthColumn_Row_26">'Utilization Projection'!#REF!</definedName>
    <definedName name="HTF_Budget_UtilizationProjectionGrid_MonthColumn_Row_27">'Utilization Projection'!#REF!</definedName>
    <definedName name="HTF_Budget_UtilizationProjectionGrid_MonthColumn_Row_28">'Utilization Projection'!#REF!</definedName>
    <definedName name="HTF_Budget_UtilizationProjectionGrid_MonthColumn_Row_29">'Utilization Projection'!#REF!</definedName>
    <definedName name="HTF_Budget_UtilizationProjectionGrid_MonthColumn_Row_3">'Utilization Projection'!$C$8</definedName>
    <definedName name="HTF_Budget_UtilizationProjectionGrid_MonthColumn_Row_30">'Utilization Projection'!#REF!</definedName>
    <definedName name="HTF_Budget_UtilizationProjectionGrid_MonthColumn_Row_31">'Utilization Projection'!#REF!</definedName>
    <definedName name="HTF_Budget_UtilizationProjectionGrid_MonthColumn_Row_32">'Utilization Projection'!#REF!</definedName>
    <definedName name="HTF_Budget_UtilizationProjectionGrid_MonthColumn_Row_33">'Utilization Projection'!#REF!</definedName>
    <definedName name="HTF_Budget_UtilizationProjectionGrid_MonthColumn_Row_34">'Utilization Projection'!#REF!</definedName>
    <definedName name="HTF_Budget_UtilizationProjectionGrid_MonthColumn_Row_35">'Utilization Projection'!#REF!</definedName>
    <definedName name="HTF_Budget_UtilizationProjectionGrid_MonthColumn_Row_36">'Utilization Projection'!#REF!</definedName>
    <definedName name="HTF_Budget_UtilizationProjectionGrid_MonthColumn_Row_4">'Utilization Projection'!$C$9</definedName>
    <definedName name="HTF_Budget_UtilizationProjectionGrid_MonthColumn_Row_5">'Utilization Projection'!$C$10</definedName>
    <definedName name="HTF_Budget_UtilizationProjectionGrid_MonthColumn_Row_6">'Utilization Projection'!$C$11</definedName>
    <definedName name="HTF_Budget_UtilizationProjectionGrid_MonthColumn_Row_7">'Utilization Projection'!$C$12</definedName>
    <definedName name="HTF_Budget_UtilizationProjectionGrid_MonthColumn_Row_8">'Utilization Projection'!$C$13</definedName>
    <definedName name="HTF_Budget_UtilizationProjectionGrid_MonthColumn_Row_9">'Utilization Projection'!$C$14</definedName>
    <definedName name="HTF_Budget_UtilizationProjectionGrid_MonthlyAdministrativeFeeExpenseColumn_Row_1">'Utilization Projection'!$J$6</definedName>
    <definedName name="HTF_Budget_UtilizationProjectionGrid_MonthlyAdministrativeFeeExpenseColumn_Row_10">'Utilization Projection'!$J$15</definedName>
    <definedName name="HTF_Budget_UtilizationProjectionGrid_MonthlyAdministrativeFeeExpenseColumn_Row_11">'Utilization Projection'!$J$16</definedName>
    <definedName name="HTF_Budget_UtilizationProjectionGrid_MonthlyAdministrativeFeeExpenseColumn_Row_12">'Utilization Projection'!$J$17</definedName>
    <definedName name="HTF_Budget_UtilizationProjectionGrid_MonthlyAdministrativeFeeExpenseColumn_Row_13">'Utilization Projection'!$J$18</definedName>
    <definedName name="HTF_Budget_UtilizationProjectionGrid_MonthlyAdministrativeFeeExpenseColumn_Row_14">'Utilization Projection'!$J$19</definedName>
    <definedName name="HTF_Budget_UtilizationProjectionGrid_MonthlyAdministrativeFeeExpenseColumn_Row_15">'Utilization Projection'!$J$20</definedName>
    <definedName name="HTF_Budget_UtilizationProjectionGrid_MonthlyAdministrativeFeeExpenseColumn_Row_16">'Utilization Projection'!$J$21</definedName>
    <definedName name="HTF_Budget_UtilizationProjectionGrid_MonthlyAdministrativeFeeExpenseColumn_Row_17">'Utilization Projection'!$J$22</definedName>
    <definedName name="HTF_Budget_UtilizationProjectionGrid_MonthlyAdministrativeFeeExpenseColumn_Row_18">'Utilization Projection'!$J$23</definedName>
    <definedName name="HTF_Budget_UtilizationProjectionGrid_MonthlyAdministrativeFeeExpenseColumn_Row_19">'Utilization Projection'!$J$24</definedName>
    <definedName name="HTF_Budget_UtilizationProjectionGrid_MonthlyAdministrativeFeeExpenseColumn_Row_2">'Utilization Projection'!$J$7</definedName>
    <definedName name="HTF_Budget_UtilizationProjectionGrid_MonthlyAdministrativeFeeExpenseColumn_Row_20">'Utilization Projection'!$J$25</definedName>
    <definedName name="HTF_Budget_UtilizationProjectionGrid_MonthlyAdministrativeFeeExpenseColumn_Row_21">'Utilization Projection'!$J$26</definedName>
    <definedName name="HTF_Budget_UtilizationProjectionGrid_MonthlyAdministrativeFeeExpenseColumn_Row_22">'Utilization Projection'!$J$27</definedName>
    <definedName name="HTF_Budget_UtilizationProjectionGrid_MonthlyAdministrativeFeeExpenseColumn_Row_23">'Utilization Projection'!$J$28</definedName>
    <definedName name="HTF_Budget_UtilizationProjectionGrid_MonthlyAdministrativeFeeExpenseColumn_Row_24">'Utilization Projection'!$J$29</definedName>
    <definedName name="HTF_Budget_UtilizationProjectionGrid_MonthlyAdministrativeFeeExpenseColumn_Row_25">'Utilization Projection'!#REF!</definedName>
    <definedName name="HTF_Budget_UtilizationProjectionGrid_MonthlyAdministrativeFeeExpenseColumn_Row_26">'Utilization Projection'!#REF!</definedName>
    <definedName name="HTF_Budget_UtilizationProjectionGrid_MonthlyAdministrativeFeeExpenseColumn_Row_27">'Utilization Projection'!#REF!</definedName>
    <definedName name="HTF_Budget_UtilizationProjectionGrid_MonthlyAdministrativeFeeExpenseColumn_Row_28">'Utilization Projection'!#REF!</definedName>
    <definedName name="HTF_Budget_UtilizationProjectionGrid_MonthlyAdministrativeFeeExpenseColumn_Row_29">'Utilization Projection'!#REF!</definedName>
    <definedName name="HTF_Budget_UtilizationProjectionGrid_MonthlyAdministrativeFeeExpenseColumn_Row_3">'Utilization Projection'!$J$8</definedName>
    <definedName name="HTF_Budget_UtilizationProjectionGrid_MonthlyAdministrativeFeeExpenseColumn_Row_30">'Utilization Projection'!#REF!</definedName>
    <definedName name="HTF_Budget_UtilizationProjectionGrid_MonthlyAdministrativeFeeExpenseColumn_Row_31">'Utilization Projection'!#REF!</definedName>
    <definedName name="HTF_Budget_UtilizationProjectionGrid_MonthlyAdministrativeFeeExpenseColumn_Row_32">'Utilization Projection'!#REF!</definedName>
    <definedName name="HTF_Budget_UtilizationProjectionGrid_MonthlyAdministrativeFeeExpenseColumn_Row_33">'Utilization Projection'!#REF!</definedName>
    <definedName name="HTF_Budget_UtilizationProjectionGrid_MonthlyAdministrativeFeeExpenseColumn_Row_34">'Utilization Projection'!#REF!</definedName>
    <definedName name="HTF_Budget_UtilizationProjectionGrid_MonthlyAdministrativeFeeExpenseColumn_Row_35">'Utilization Projection'!#REF!</definedName>
    <definedName name="HTF_Budget_UtilizationProjectionGrid_MonthlyAdministrativeFeeExpenseColumn_Row_36">'Utilization Projection'!#REF!</definedName>
    <definedName name="HTF_Budget_UtilizationProjectionGrid_MonthlyAdministrativeFeeExpenseColumn_Row_4">'Utilization Projection'!$J$9</definedName>
    <definedName name="HTF_Budget_UtilizationProjectionGrid_MonthlyAdministrativeFeeExpenseColumn_Row_5">'Utilization Projection'!$J$10</definedName>
    <definedName name="HTF_Budget_UtilizationProjectionGrid_MonthlyAdministrativeFeeExpenseColumn_Row_6">'Utilization Projection'!$J$11</definedName>
    <definedName name="HTF_Budget_UtilizationProjectionGrid_MonthlyAdministrativeFeeExpenseColumn_Row_7">'Utilization Projection'!$J$12</definedName>
    <definedName name="HTF_Budget_UtilizationProjectionGrid_MonthlyAdministrativeFeeExpenseColumn_Row_8">'Utilization Projection'!$J$13</definedName>
    <definedName name="HTF_Budget_UtilizationProjectionGrid_MonthlyAdministrativeFeeExpenseColumn_Row_9">'Utilization Projection'!$J$14</definedName>
    <definedName name="HTF_Budget_UtilizationProjectionGrid_MonthlyAdministrativeFeeExpenseColumn_Total">'Utilization Projection'!$J$30</definedName>
    <definedName name="HTF_Budget_UtilizationProjectionGrid_MonthlyHousingRelatedExpensesColumn_Row_1">'Utilization Projection'!$H$6</definedName>
    <definedName name="HTF_Budget_UtilizationProjectionGrid_MonthlyHousingRelatedExpensesColumn_Row_10">'Utilization Projection'!$H$15</definedName>
    <definedName name="HTF_Budget_UtilizationProjectionGrid_MonthlyHousingRelatedExpensesColumn_Row_11">'Utilization Projection'!$H$16</definedName>
    <definedName name="HTF_Budget_UtilizationProjectionGrid_MonthlyHousingRelatedExpensesColumn_Row_12">'Utilization Projection'!$H$17</definedName>
    <definedName name="HTF_Budget_UtilizationProjectionGrid_MonthlyHousingRelatedExpensesColumn_Row_13">'Utilization Projection'!$H$18</definedName>
    <definedName name="HTF_Budget_UtilizationProjectionGrid_MonthlyHousingRelatedExpensesColumn_Row_14">'Utilization Projection'!$H$19</definedName>
    <definedName name="HTF_Budget_UtilizationProjectionGrid_MonthlyHousingRelatedExpensesColumn_Row_15">'Utilization Projection'!$H$20</definedName>
    <definedName name="HTF_Budget_UtilizationProjectionGrid_MonthlyHousingRelatedExpensesColumn_Row_16">'Utilization Projection'!$H$21</definedName>
    <definedName name="HTF_Budget_UtilizationProjectionGrid_MonthlyHousingRelatedExpensesColumn_Row_17">'Utilization Projection'!$H$22</definedName>
    <definedName name="HTF_Budget_UtilizationProjectionGrid_MonthlyHousingRelatedExpensesColumn_Row_18">'Utilization Projection'!$H$23</definedName>
    <definedName name="HTF_Budget_UtilizationProjectionGrid_MonthlyHousingRelatedExpensesColumn_Row_19">'Utilization Projection'!$H$24</definedName>
    <definedName name="HTF_Budget_UtilizationProjectionGrid_MonthlyHousingRelatedExpensesColumn_Row_2">'Utilization Projection'!$H$7</definedName>
    <definedName name="HTF_Budget_UtilizationProjectionGrid_MonthlyHousingRelatedExpensesColumn_Row_20">'Utilization Projection'!$H$25</definedName>
    <definedName name="HTF_Budget_UtilizationProjectionGrid_MonthlyHousingRelatedExpensesColumn_Row_21">'Utilization Projection'!$H$26</definedName>
    <definedName name="HTF_Budget_UtilizationProjectionGrid_MonthlyHousingRelatedExpensesColumn_Row_22">'Utilization Projection'!$H$27</definedName>
    <definedName name="HTF_Budget_UtilizationProjectionGrid_MonthlyHousingRelatedExpensesColumn_Row_23">'Utilization Projection'!$H$28</definedName>
    <definedName name="HTF_Budget_UtilizationProjectionGrid_MonthlyHousingRelatedExpensesColumn_Row_24">'Utilization Projection'!$H$29</definedName>
    <definedName name="HTF_Budget_UtilizationProjectionGrid_MonthlyHousingRelatedExpensesColumn_Row_25">'Utilization Projection'!#REF!</definedName>
    <definedName name="HTF_Budget_UtilizationProjectionGrid_MonthlyHousingRelatedExpensesColumn_Row_26">'Utilization Projection'!#REF!</definedName>
    <definedName name="HTF_Budget_UtilizationProjectionGrid_MonthlyHousingRelatedExpensesColumn_Row_27">'Utilization Projection'!#REF!</definedName>
    <definedName name="HTF_Budget_UtilizationProjectionGrid_MonthlyHousingRelatedExpensesColumn_Row_28">'Utilization Projection'!#REF!</definedName>
    <definedName name="HTF_Budget_UtilizationProjectionGrid_MonthlyHousingRelatedExpensesColumn_Row_29">'Utilization Projection'!#REF!</definedName>
    <definedName name="HTF_Budget_UtilizationProjectionGrid_MonthlyHousingRelatedExpensesColumn_Row_3">'Utilization Projection'!$H$8</definedName>
    <definedName name="HTF_Budget_UtilizationProjectionGrid_MonthlyHousingRelatedExpensesColumn_Row_30">'Utilization Projection'!#REF!</definedName>
    <definedName name="HTF_Budget_UtilizationProjectionGrid_MonthlyHousingRelatedExpensesColumn_Row_31">'Utilization Projection'!#REF!</definedName>
    <definedName name="HTF_Budget_UtilizationProjectionGrid_MonthlyHousingRelatedExpensesColumn_Row_32">'Utilization Projection'!#REF!</definedName>
    <definedName name="HTF_Budget_UtilizationProjectionGrid_MonthlyHousingRelatedExpensesColumn_Row_33">'Utilization Projection'!#REF!</definedName>
    <definedName name="HTF_Budget_UtilizationProjectionGrid_MonthlyHousingRelatedExpensesColumn_Row_34">'Utilization Projection'!#REF!</definedName>
    <definedName name="HTF_Budget_UtilizationProjectionGrid_MonthlyHousingRelatedExpensesColumn_Row_35">'Utilization Projection'!#REF!</definedName>
    <definedName name="HTF_Budget_UtilizationProjectionGrid_MonthlyHousingRelatedExpensesColumn_Row_36">'Utilization Projection'!#REF!</definedName>
    <definedName name="HTF_Budget_UtilizationProjectionGrid_MonthlyHousingRelatedExpensesColumn_Row_4">'Utilization Projection'!$H$9</definedName>
    <definedName name="HTF_Budget_UtilizationProjectionGrid_MonthlyHousingRelatedExpensesColumn_Row_5">'Utilization Projection'!$H$10</definedName>
    <definedName name="HTF_Budget_UtilizationProjectionGrid_MonthlyHousingRelatedExpensesColumn_Row_6">'Utilization Projection'!$H$11</definedName>
    <definedName name="HTF_Budget_UtilizationProjectionGrid_MonthlyHousingRelatedExpensesColumn_Row_7">'Utilization Projection'!$H$12</definedName>
    <definedName name="HTF_Budget_UtilizationProjectionGrid_MonthlyHousingRelatedExpensesColumn_Row_8">'Utilization Projection'!$H$13</definedName>
    <definedName name="HTF_Budget_UtilizationProjectionGrid_MonthlyHousingRelatedExpensesColumn_Row_9">'Utilization Projection'!$H$14</definedName>
    <definedName name="HTF_Budget_UtilizationProjectionGrid_MonthlyHousingRelatedExpensesColumn_Total">'Utilization Projection'!$H$30</definedName>
    <definedName name="HTF_Budget_UtilizationProjectionGrid_MonthlyRentalSubsidyExpenseColumn_Row_1">'Utilization Projection'!$F$6</definedName>
    <definedName name="HTF_Budget_UtilizationProjectionGrid_MonthlyRentalSubsidyExpenseColumn_Row_10">'Utilization Projection'!$F$15</definedName>
    <definedName name="HTF_Budget_UtilizationProjectionGrid_MonthlyRentalSubsidyExpenseColumn_Row_11">'Utilization Projection'!$F$16</definedName>
    <definedName name="HTF_Budget_UtilizationProjectionGrid_MonthlyRentalSubsidyExpenseColumn_Row_12">'Utilization Projection'!$F$17</definedName>
    <definedName name="HTF_Budget_UtilizationProjectionGrid_MonthlyRentalSubsidyExpenseColumn_Row_13">'Utilization Projection'!$F$18</definedName>
    <definedName name="HTF_Budget_UtilizationProjectionGrid_MonthlyRentalSubsidyExpenseColumn_Row_14">'Utilization Projection'!$F$19</definedName>
    <definedName name="HTF_Budget_UtilizationProjectionGrid_MonthlyRentalSubsidyExpenseColumn_Row_15">'Utilization Projection'!$F$20</definedName>
    <definedName name="HTF_Budget_UtilizationProjectionGrid_MonthlyRentalSubsidyExpenseColumn_Row_16">'Utilization Projection'!$F$21</definedName>
    <definedName name="HTF_Budget_UtilizationProjectionGrid_MonthlyRentalSubsidyExpenseColumn_Row_17">'Utilization Projection'!$F$22</definedName>
    <definedName name="HTF_Budget_UtilizationProjectionGrid_MonthlyRentalSubsidyExpenseColumn_Row_18">'Utilization Projection'!$F$23</definedName>
    <definedName name="HTF_Budget_UtilizationProjectionGrid_MonthlyRentalSubsidyExpenseColumn_Row_19">'Utilization Projection'!$F$24</definedName>
    <definedName name="HTF_Budget_UtilizationProjectionGrid_MonthlyRentalSubsidyExpenseColumn_Row_2">'Utilization Projection'!$F$7</definedName>
    <definedName name="HTF_Budget_UtilizationProjectionGrid_MonthlyRentalSubsidyExpenseColumn_Row_20">'Utilization Projection'!$F$25</definedName>
    <definedName name="HTF_Budget_UtilizationProjectionGrid_MonthlyRentalSubsidyExpenseColumn_Row_21">'Utilization Projection'!$F$26</definedName>
    <definedName name="HTF_Budget_UtilizationProjectionGrid_MonthlyRentalSubsidyExpenseColumn_Row_22">'Utilization Projection'!$F$27</definedName>
    <definedName name="HTF_Budget_UtilizationProjectionGrid_MonthlyRentalSubsidyExpenseColumn_Row_23">'Utilization Projection'!$F$28</definedName>
    <definedName name="HTF_Budget_UtilizationProjectionGrid_MonthlyRentalSubsidyExpenseColumn_Row_24">'Utilization Projection'!$F$29</definedName>
    <definedName name="HTF_Budget_UtilizationProjectionGrid_MonthlyRentalSubsidyExpenseColumn_Row_25">'Utilization Projection'!#REF!</definedName>
    <definedName name="HTF_Budget_UtilizationProjectionGrid_MonthlyRentalSubsidyExpenseColumn_Row_26">'Utilization Projection'!#REF!</definedName>
    <definedName name="HTF_Budget_UtilizationProjectionGrid_MonthlyRentalSubsidyExpenseColumn_Row_27">'Utilization Projection'!#REF!</definedName>
    <definedName name="HTF_Budget_UtilizationProjectionGrid_MonthlyRentalSubsidyExpenseColumn_Row_28">'Utilization Projection'!#REF!</definedName>
    <definedName name="HTF_Budget_UtilizationProjectionGrid_MonthlyRentalSubsidyExpenseColumn_Row_29">'Utilization Projection'!#REF!</definedName>
    <definedName name="HTF_Budget_UtilizationProjectionGrid_MonthlyRentalSubsidyExpenseColumn_Row_3">'Utilization Projection'!$F$8</definedName>
    <definedName name="HTF_Budget_UtilizationProjectionGrid_MonthlyRentalSubsidyExpenseColumn_Row_30">'Utilization Projection'!#REF!</definedName>
    <definedName name="HTF_Budget_UtilizationProjectionGrid_MonthlyRentalSubsidyExpenseColumn_Row_31">'Utilization Projection'!#REF!</definedName>
    <definedName name="HTF_Budget_UtilizationProjectionGrid_MonthlyRentalSubsidyExpenseColumn_Row_32">'Utilization Projection'!#REF!</definedName>
    <definedName name="HTF_Budget_UtilizationProjectionGrid_MonthlyRentalSubsidyExpenseColumn_Row_33">'Utilization Projection'!#REF!</definedName>
    <definedName name="HTF_Budget_UtilizationProjectionGrid_MonthlyRentalSubsidyExpenseColumn_Row_34">'Utilization Projection'!#REF!</definedName>
    <definedName name="HTF_Budget_UtilizationProjectionGrid_MonthlyRentalSubsidyExpenseColumn_Row_35">'Utilization Projection'!#REF!</definedName>
    <definedName name="HTF_Budget_UtilizationProjectionGrid_MonthlyRentalSubsidyExpenseColumn_Row_36">'Utilization Projection'!#REF!</definedName>
    <definedName name="HTF_Budget_UtilizationProjectionGrid_MonthlyRentalSubsidyExpenseColumn_Row_4">'Utilization Projection'!$F$9</definedName>
    <definedName name="HTF_Budget_UtilizationProjectionGrid_MonthlyRentalSubsidyExpenseColumn_Row_5">'Utilization Projection'!$F$10</definedName>
    <definedName name="HTF_Budget_UtilizationProjectionGrid_MonthlyRentalSubsidyExpenseColumn_Row_6">'Utilization Projection'!$F$11</definedName>
    <definedName name="HTF_Budget_UtilizationProjectionGrid_MonthlyRentalSubsidyExpenseColumn_Row_7">'Utilization Projection'!$F$12</definedName>
    <definedName name="HTF_Budget_UtilizationProjectionGrid_MonthlyRentalSubsidyExpenseColumn_Row_8">'Utilization Projection'!$F$13</definedName>
    <definedName name="HTF_Budget_UtilizationProjectionGrid_MonthlyRentalSubsidyExpenseColumn_Row_9">'Utilization Projection'!$F$14</definedName>
    <definedName name="HTF_Budget_UtilizationProjectionGrid_MonthlyRentalSubsidyExpenseColumn_Total">'Utilization Projection'!$F$30</definedName>
    <definedName name="HTF_Budget_UtilizationProjectionGrid_NumberHouseholdsColumn_Row_1">'Utilization Projection'!$D$6</definedName>
    <definedName name="HTF_Budget_UtilizationProjectionGrid_NumberHouseholdsColumn_Row_10">'Utilization Projection'!$D$15</definedName>
    <definedName name="HTF_Budget_UtilizationProjectionGrid_NumberHouseholdsColumn_Row_11">'Utilization Projection'!$D$16</definedName>
    <definedName name="HTF_Budget_UtilizationProjectionGrid_NumberHouseholdsColumn_Row_12">'Utilization Projection'!$D$17</definedName>
    <definedName name="HTF_Budget_UtilizationProjectionGrid_NumberHouseholdsColumn_Row_13">'Utilization Projection'!$D$18</definedName>
    <definedName name="HTF_Budget_UtilizationProjectionGrid_NumberHouseholdsColumn_Row_14">'Utilization Projection'!$D$19</definedName>
    <definedName name="HTF_Budget_UtilizationProjectionGrid_NumberHouseholdsColumn_Row_15">'Utilization Projection'!$D$20</definedName>
    <definedName name="HTF_Budget_UtilizationProjectionGrid_NumberHouseholdsColumn_Row_16">'Utilization Projection'!$D$21</definedName>
    <definedName name="HTF_Budget_UtilizationProjectionGrid_NumberHouseholdsColumn_Row_17">'Utilization Projection'!$D$22</definedName>
    <definedName name="HTF_Budget_UtilizationProjectionGrid_NumberHouseholdsColumn_Row_18">'Utilization Projection'!$D$23</definedName>
    <definedName name="HTF_Budget_UtilizationProjectionGrid_NumberHouseholdsColumn_Row_19">'Utilization Projection'!$D$24</definedName>
    <definedName name="HTF_Budget_UtilizationProjectionGrid_NumberHouseholdsColumn_Row_2">'Utilization Projection'!$D$7</definedName>
    <definedName name="HTF_Budget_UtilizationProjectionGrid_NumberHouseholdsColumn_Row_20">'Utilization Projection'!$D$25</definedName>
    <definedName name="HTF_Budget_UtilizationProjectionGrid_NumberHouseholdsColumn_Row_21">'Utilization Projection'!$D$26</definedName>
    <definedName name="HTF_Budget_UtilizationProjectionGrid_NumberHouseholdsColumn_Row_22">'Utilization Projection'!$D$27</definedName>
    <definedName name="HTF_Budget_UtilizationProjectionGrid_NumberHouseholdsColumn_Row_23">'Utilization Projection'!$D$28</definedName>
    <definedName name="HTF_Budget_UtilizationProjectionGrid_NumberHouseholdsColumn_Row_24">'Utilization Projection'!$D$29</definedName>
    <definedName name="HTF_Budget_UtilizationProjectionGrid_NumberHouseholdsColumn_Row_25">'Utilization Projection'!#REF!</definedName>
    <definedName name="HTF_Budget_UtilizationProjectionGrid_NumberHouseholdsColumn_Row_26">'Utilization Projection'!#REF!</definedName>
    <definedName name="HTF_Budget_UtilizationProjectionGrid_NumberHouseholdsColumn_Row_27">'Utilization Projection'!#REF!</definedName>
    <definedName name="HTF_Budget_UtilizationProjectionGrid_NumberHouseholdsColumn_Row_28">'Utilization Projection'!#REF!</definedName>
    <definedName name="HTF_Budget_UtilizationProjectionGrid_NumberHouseholdsColumn_Row_29">'Utilization Projection'!#REF!</definedName>
    <definedName name="HTF_Budget_UtilizationProjectionGrid_NumberHouseholdsColumn_Row_3">'Utilization Projection'!$D$8</definedName>
    <definedName name="HTF_Budget_UtilizationProjectionGrid_NumberHouseholdsColumn_Row_30">'Utilization Projection'!#REF!</definedName>
    <definedName name="HTF_Budget_UtilizationProjectionGrid_NumberHouseholdsColumn_Row_31">'Utilization Projection'!#REF!</definedName>
    <definedName name="HTF_Budget_UtilizationProjectionGrid_NumberHouseholdsColumn_Row_32">'Utilization Projection'!#REF!</definedName>
    <definedName name="HTF_Budget_UtilizationProjectionGrid_NumberHouseholdsColumn_Row_33">'Utilization Projection'!#REF!</definedName>
    <definedName name="HTF_Budget_UtilizationProjectionGrid_NumberHouseholdsColumn_Row_34">'Utilization Projection'!#REF!</definedName>
    <definedName name="HTF_Budget_UtilizationProjectionGrid_NumberHouseholdsColumn_Row_35">'Utilization Projection'!#REF!</definedName>
    <definedName name="HTF_Budget_UtilizationProjectionGrid_NumberHouseholdsColumn_Row_36">'Utilization Projection'!#REF!</definedName>
    <definedName name="HTF_Budget_UtilizationProjectionGrid_NumberHouseholdsColumn_Row_4">'Utilization Projection'!$D$9</definedName>
    <definedName name="HTF_Budget_UtilizationProjectionGrid_NumberHouseholdsColumn_Row_5">'Utilization Projection'!$D$10</definedName>
    <definedName name="HTF_Budget_UtilizationProjectionGrid_NumberHouseholdsColumn_Row_6">'Utilization Projection'!$D$11</definedName>
    <definedName name="HTF_Budget_UtilizationProjectionGrid_NumberHouseholdsColumn_Row_7">'Utilization Projection'!$D$12</definedName>
    <definedName name="HTF_Budget_UtilizationProjectionGrid_NumberHouseholdsColumn_Row_8">'Utilization Projection'!$D$13</definedName>
    <definedName name="HTF_Budget_UtilizationProjectionGrid_NumberHouseholdsColumn_Row_9">'Utilization Projection'!$D$14</definedName>
    <definedName name="HTF_Budget_UtilizationProjectionGrid_TotalProjectedMonthlyExpensesColumn_Row_1">'Utilization Projection'!$R$6</definedName>
    <definedName name="HTF_Budget_UtilizationProjectionGrid_TotalProjectedMonthlyExpensesColumn_Row_10">'Utilization Projection'!$R$15</definedName>
    <definedName name="HTF_Budget_UtilizationProjectionGrid_TotalProjectedMonthlyExpensesColumn_Row_11">'Utilization Projection'!$R$16</definedName>
    <definedName name="HTF_Budget_UtilizationProjectionGrid_TotalProjectedMonthlyExpensesColumn_Row_12">'Utilization Projection'!$R$17</definedName>
    <definedName name="HTF_Budget_UtilizationProjectionGrid_TotalProjectedMonthlyExpensesColumn_Row_13">'Utilization Projection'!$R$18</definedName>
    <definedName name="HTF_Budget_UtilizationProjectionGrid_TotalProjectedMonthlyExpensesColumn_Row_14">'Utilization Projection'!$R$19</definedName>
    <definedName name="HTF_Budget_UtilizationProjectionGrid_TotalProjectedMonthlyExpensesColumn_Row_15">'Utilization Projection'!$R$20</definedName>
    <definedName name="HTF_Budget_UtilizationProjectionGrid_TotalProjectedMonthlyExpensesColumn_Row_16">'Utilization Projection'!$R$21</definedName>
    <definedName name="HTF_Budget_UtilizationProjectionGrid_TotalProjectedMonthlyExpensesColumn_Row_17">'Utilization Projection'!$R$22</definedName>
    <definedName name="HTF_Budget_UtilizationProjectionGrid_TotalProjectedMonthlyExpensesColumn_Row_18">'Utilization Projection'!$R$23</definedName>
    <definedName name="HTF_Budget_UtilizationProjectionGrid_TotalProjectedMonthlyExpensesColumn_Row_19">'Utilization Projection'!$R$24</definedName>
    <definedName name="HTF_Budget_UtilizationProjectionGrid_TotalProjectedMonthlyExpensesColumn_Row_2">'Utilization Projection'!$R$7</definedName>
    <definedName name="HTF_Budget_UtilizationProjectionGrid_TotalProjectedMonthlyExpensesColumn_Row_20">'Utilization Projection'!$R$25</definedName>
    <definedName name="HTF_Budget_UtilizationProjectionGrid_TotalProjectedMonthlyExpensesColumn_Row_21">'Utilization Projection'!$R$26</definedName>
    <definedName name="HTF_Budget_UtilizationProjectionGrid_TotalProjectedMonthlyExpensesColumn_Row_22">'Utilization Projection'!$R$27</definedName>
    <definedName name="HTF_Budget_UtilizationProjectionGrid_TotalProjectedMonthlyExpensesColumn_Row_23">'Utilization Projection'!$R$28</definedName>
    <definedName name="HTF_Budget_UtilizationProjectionGrid_TotalProjectedMonthlyExpensesColumn_Row_24">'Utilization Projection'!$R$29</definedName>
    <definedName name="HTF_Budget_UtilizationProjectionGrid_TotalProjectedMonthlyExpensesColumn_Row_25">'Utilization Projection'!#REF!</definedName>
    <definedName name="HTF_Budget_UtilizationProjectionGrid_TotalProjectedMonthlyExpensesColumn_Row_26">'Utilization Projection'!#REF!</definedName>
    <definedName name="HTF_Budget_UtilizationProjectionGrid_TotalProjectedMonthlyExpensesColumn_Row_27">'Utilization Projection'!#REF!</definedName>
    <definedName name="HTF_Budget_UtilizationProjectionGrid_TotalProjectedMonthlyExpensesColumn_Row_28">'Utilization Projection'!#REF!</definedName>
    <definedName name="HTF_Budget_UtilizationProjectionGrid_TotalProjectedMonthlyExpensesColumn_Row_29">'Utilization Projection'!#REF!</definedName>
    <definedName name="HTF_Budget_UtilizationProjectionGrid_TotalProjectedMonthlyExpensesColumn_Row_3">'Utilization Projection'!$R$8</definedName>
    <definedName name="HTF_Budget_UtilizationProjectionGrid_TotalProjectedMonthlyExpensesColumn_Row_30">'Utilization Projection'!#REF!</definedName>
    <definedName name="HTF_Budget_UtilizationProjectionGrid_TotalProjectedMonthlyExpensesColumn_Row_31">'Utilization Projection'!#REF!</definedName>
    <definedName name="HTF_Budget_UtilizationProjectionGrid_TotalProjectedMonthlyExpensesColumn_Row_32">'Utilization Projection'!#REF!</definedName>
    <definedName name="HTF_Budget_UtilizationProjectionGrid_TotalProjectedMonthlyExpensesColumn_Row_33">'Utilization Projection'!#REF!</definedName>
    <definedName name="HTF_Budget_UtilizationProjectionGrid_TotalProjectedMonthlyExpensesColumn_Row_34">'Utilization Projection'!#REF!</definedName>
    <definedName name="HTF_Budget_UtilizationProjectionGrid_TotalProjectedMonthlyExpensesColumn_Row_35">'Utilization Projection'!#REF!</definedName>
    <definedName name="HTF_Budget_UtilizationProjectionGrid_TotalProjectedMonthlyExpensesColumn_Row_36">'Utilization Projection'!#REF!</definedName>
    <definedName name="HTF_Budget_UtilizationProjectionGrid_TotalProjectedMonthlyExpensesColumn_Row_4">'Utilization Projection'!$R$9</definedName>
    <definedName name="HTF_Budget_UtilizationProjectionGrid_TotalProjectedMonthlyExpensesColumn_Row_5">'Utilization Projection'!$R$10</definedName>
    <definedName name="HTF_Budget_UtilizationProjectionGrid_TotalProjectedMonthlyExpensesColumn_Row_6">'Utilization Projection'!$R$11</definedName>
    <definedName name="HTF_Budget_UtilizationProjectionGrid_TotalProjectedMonthlyExpensesColumn_Row_7">'Utilization Projection'!$R$12</definedName>
    <definedName name="HTF_Budget_UtilizationProjectionGrid_TotalProjectedMonthlyExpensesColumn_Row_8">'Utilization Projection'!$R$13</definedName>
    <definedName name="HTF_Budget_UtilizationProjectionGrid_TotalProjectedMonthlyExpensesColumn_Row_9">'Utilization Projection'!$R$14</definedName>
    <definedName name="HTF_Budget_UtilizationProjectionGrid_TotalProjectedMonthlyExpensesColumn_Total">'Utilization Projection'!$R$30</definedName>
    <definedName name="HTF_ContactInfoHTF_ApplicantAgency_City">'Contact Information'!$C$7</definedName>
    <definedName name="HTF_ContactInfoHTF_ApplicantAgency_ContactPerson">'Contact Information'!$C$4</definedName>
    <definedName name="HTF_ContactInfoHTF_ApplicantAgency_Email">'Contact Information'!$C$11</definedName>
    <definedName name="HTF_ContactInfoHTF_ApplicantAgency_Name">'Contact Information'!$C$3</definedName>
    <definedName name="HTF_ContactInfoHTF_ApplicantAgency_Phone">'Contact Information'!$C$10</definedName>
    <definedName name="HTF_ContactInfoHTF_ApplicantAgency_State">'Contact Information'!$C$8</definedName>
    <definedName name="HTF_ContactInfoHTF_ApplicantAgency_StreetAddress">'Contact Information'!$C$6</definedName>
    <definedName name="HTF_ContactInfoHTF_ApplicantAgency_Title">'Contact Information'!$C$5</definedName>
    <definedName name="HTF_ContactInfoHTF_ApplicantAgency_ZipCode">'Contact Information'!$C$9</definedName>
    <definedName name="HTF_ContactInfoHTF_HMISAgency_Address">'Contact Information'!#REF!</definedName>
    <definedName name="HTF_ContactInfoHTF_HMISAgency_City">'Contact Information'!#REF!</definedName>
    <definedName name="HTF_ContactInfoHTF_HMISAgency_ContactPerson">'Contact Information'!#REF!</definedName>
    <definedName name="HTF_ContactInfoHTF_HMISAgency_Email">'Contact Information'!#REF!</definedName>
    <definedName name="HTF_ContactInfoHTF_HMISAgency_Name">'Contact Information'!#REF!</definedName>
    <definedName name="HTF_ContactInfoHTF_HMISAgency_Phone">'Contact Information'!#REF!</definedName>
    <definedName name="HTF_ContactInfoHTF_HMISAgency_State">'Contact Information'!#REF!</definedName>
    <definedName name="HTF_ContactInfoHTF_HMISAgency_Title">'Contact Information'!#REF!</definedName>
    <definedName name="HTF_ContactInfoHTF_HMISAgency_ZipCode">'Contact Information'!#REF!</definedName>
    <definedName name="HTF_ContactInfoHTF_ManagementCompany_Address">'Contact Information'!#REF!</definedName>
    <definedName name="HTF_ContactInfoHTF_ManagementCompany_City">'Contact Information'!#REF!</definedName>
    <definedName name="HTF_ContactInfoHTF_ManagementCompany_ContactPerson">'Contact Information'!#REF!</definedName>
    <definedName name="HTF_ContactInfoHTF_ManagementCompany_Email">'Contact Information'!#REF!</definedName>
    <definedName name="HTF_ContactInfoHTF_ManagementCompany_Name">'Contact Information'!#REF!</definedName>
    <definedName name="HTF_ContactInfoHTF_ManagementCompany_Phone">'Contact Information'!#REF!</definedName>
    <definedName name="HTF_ContactInfoHTF_ManagementCompany_State">'Contact Information'!#REF!</definedName>
    <definedName name="HTF_ContactInfoHTF_ManagementCompany_Title">'Contact Information'!#REF!</definedName>
    <definedName name="HTF_ContactInfoHTF_ManagementCompany_ZipCode">'Contact Information'!#REF!</definedName>
    <definedName name="HTF_ContactInfoHTF_PropertyOwner_City">'Contact Information'!#REF!</definedName>
    <definedName name="HTF_ContactInfoHTF_PropertyOwner_ContactPerson">'Contact Information'!#REF!</definedName>
    <definedName name="HTF_ContactInfoHTF_PropertyOwner_Email">'Contact Information'!#REF!</definedName>
    <definedName name="HTF_ContactInfoHTF_PropertyOwner_Name">'Contact Information'!#REF!</definedName>
    <definedName name="HTF_ContactInfoHTF_PropertyOwner_Phone">'Contact Information'!#REF!</definedName>
    <definedName name="HTF_ContactInfoHTF_PropertyOwner_State">'Contact Information'!#REF!</definedName>
    <definedName name="HTF_ContactInfoHTF_PropertyOwner_StreetAddress">'Contact Information'!#REF!</definedName>
    <definedName name="HTF_ContactInfoHTF_PropertyOwner_Title">'Contact Information'!#REF!</definedName>
    <definedName name="HTF_ContactInfoHTF_PropertyOwner_ZipCode">'Contact Information'!#REF!</definedName>
    <definedName name="HTF_ContactInfoHTF_RAAdministrator_City">'Contact Information'!#REF!</definedName>
    <definedName name="HTF_ContactInfoHTF_RAAdministrator_ContactPerson">'Contact Information'!#REF!</definedName>
    <definedName name="HTF_ContactInfoHTF_RAAdministrator_Email">'Contact Information'!#REF!</definedName>
    <definedName name="HTF_ContactInfoHTF_RAAdministrator_Name">'Contact Information'!#REF!</definedName>
    <definedName name="HTF_ContactInfoHTF_RAAdministrator_Phone">'Contact Information'!#REF!</definedName>
    <definedName name="HTF_ContactInfoHTF_RAAdministrator_State">'Contact Information'!#REF!</definedName>
    <definedName name="HTF_ContactInfoHTF_RAAdministrator_StreetAddress">'Contact Information'!#REF!</definedName>
    <definedName name="HTF_ContactInfoHTF_RAAdministrator_Title">'Contact Information'!#REF!</definedName>
    <definedName name="HTF_ContactInfoHTF_RAAdministrator_ZipCode">'Contact Information'!#REF!</definedName>
    <definedName name="HTF_ContactInfoHTF_ServiceProviderAgency_City">'Contact Information'!$C$22</definedName>
    <definedName name="HTF_ContactInfoHTF_ServiceProviderAgency_ContactPerson">'Contact Information'!$C$19</definedName>
    <definedName name="HTF_ContactInfoHTF_ServiceProviderAgency_Email">'Contact Information'!$C$26</definedName>
    <definedName name="HTF_ContactInfoHTF_ServiceProviderAgency_Name">'Contact Information'!$C$18</definedName>
    <definedName name="HTF_ContactInfoHTF_ServiceProviderAgency_Phone">'Contact Information'!$C$25</definedName>
    <definedName name="HTF_ContactInfoHTF_ServiceProviderAgency_State">'Contact Information'!$C$23</definedName>
    <definedName name="HTF_ContactInfoHTF_ServiceProviderAgency_StreetAddress">'Contact Information'!$C$21</definedName>
    <definedName name="HTF_ContactInfoHTF_ServiceProviderAgency_Title">'Contact Information'!$C$20</definedName>
    <definedName name="HTF_ContactInfoHTF_ServiceProviderAgency_ZipCode">'Contact Information'!$C$24</definedName>
    <definedName name="HTF_GrantRenewalInfo_AdultMentalHealthInitiative">#REF!</definedName>
    <definedName name="HTF_GrantRenewalInfo_Applicant">#REF!</definedName>
    <definedName name="HTF_GrantRenewalInfo_ApplicationDate">#REF!</definedName>
    <definedName name="HTF_GrantRenewalInfo_ContinuumOfCareRegion">#REF!</definedName>
    <definedName name="HTF_GrantRenewalInfo_County">#REF!</definedName>
    <definedName name="HTF_GrantRenewalInfo_DevelopmentNumber">#REF!</definedName>
    <definedName name="HTF_GrantRenewalInfo_GrantEnddate">#REF!</definedName>
    <definedName name="HTF_GrantRenewalInfo_GrantStartDate">#REF!</definedName>
    <definedName name="HTF_GrantRenewalInfo_ProgramName">#REF!</definedName>
    <definedName name="HTF_GrantRenewalInfo_PropertyName">#REF!</definedName>
    <definedName name="HTF_GrantRenewalInfo_ServiceArea">#REF!</definedName>
    <definedName name="HTF_GrantRenewalInfo_TargetNumberHouseholdsPerMonth">#REF!</definedName>
    <definedName name="HTF_GrantRenewalInfo_TargetNumberLTHHouseholdsPerMonth">#REF!</definedName>
    <definedName name="HTF_GrantRenewalInfo_TargetNumberOfFamiliesPerMonth">#REF!</definedName>
    <definedName name="HTF_GrantRenewalInfo_TargetNumberOfHouseholdsExperiencingHomelessness">#REF!</definedName>
    <definedName name="HTF_GrantRenewalInfo_TargetNumberOfHouseholdsLeavingInstitutionsPerMonth">#REF!</definedName>
    <definedName name="HTF_GrantRenewalInfo_TargetNumberOfSingleAdultsPerMonth">#REF!</definedName>
    <definedName name="HTF_GrantRenewalInfo_TargetNumberOfSingleYouthPerMonth">#REF!</definedName>
    <definedName name="HTF_GrantRenewalInfo_TargetNumberOfYouthFamiliesPerMonth">#REF!</definedName>
    <definedName name="HTF_GrantRenewalInfo_TribalNation">#REF!</definedName>
    <definedName name="_xlnm.Print_Area" localSheetId="5">'Exhibit C'!$F$1:$K$100</definedName>
    <definedName name="_xlnm.Print_Area" localSheetId="0">Instructions!$B$1:$I$27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9" i="22" l="1"/>
  <c r="W40" i="22" s="1"/>
  <c r="W53" i="22" s="1"/>
  <c r="X40" i="22"/>
  <c r="D78" i="24"/>
  <c r="C79" i="24"/>
  <c r="C80" i="24"/>
  <c r="C81" i="24"/>
  <c r="C82" i="24"/>
  <c r="C83" i="24"/>
  <c r="A79" i="24"/>
  <c r="B79" i="24"/>
  <c r="A80" i="24"/>
  <c r="B80" i="24"/>
  <c r="A81" i="24"/>
  <c r="B81" i="24"/>
  <c r="A82" i="24"/>
  <c r="B82" i="24"/>
  <c r="A83" i="24"/>
  <c r="B83" i="24"/>
  <c r="S39" i="22"/>
  <c r="C87" i="24"/>
  <c r="C88" i="24"/>
  <c r="C89" i="24"/>
  <c r="C90" i="24"/>
  <c r="C91" i="24"/>
  <c r="C92" i="24"/>
  <c r="C93" i="24"/>
  <c r="C86" i="24"/>
  <c r="C78" i="24"/>
  <c r="A87" i="24"/>
  <c r="B87" i="24"/>
  <c r="A88" i="24"/>
  <c r="B88" i="24"/>
  <c r="A89" i="24"/>
  <c r="B89" i="24"/>
  <c r="A90" i="24"/>
  <c r="B90" i="24"/>
  <c r="A91" i="24"/>
  <c r="B91" i="24"/>
  <c r="A92" i="24"/>
  <c r="B92" i="24"/>
  <c r="A93" i="24"/>
  <c r="B93" i="24"/>
  <c r="B86" i="24"/>
  <c r="A86" i="24"/>
  <c r="A78" i="24"/>
  <c r="B78" i="24"/>
  <c r="B32" i="24"/>
  <c r="B33" i="24"/>
  <c r="B34" i="24"/>
  <c r="B35" i="24"/>
  <c r="B36" i="24"/>
  <c r="B37" i="24"/>
  <c r="B31" i="24"/>
  <c r="W50" i="22"/>
  <c r="W54" i="22" s="1"/>
  <c r="S50" i="22"/>
  <c r="S54" i="22" s="1"/>
  <c r="T40" i="22"/>
  <c r="M38" i="22"/>
  <c r="N35" i="22" s="1"/>
  <c r="A77" i="24"/>
  <c r="J84" i="24"/>
  <c r="H15" i="24"/>
  <c r="H14" i="24"/>
  <c r="H13" i="24"/>
  <c r="H10" i="24"/>
  <c r="W55" i="22" l="1"/>
  <c r="S40" i="22"/>
  <c r="N37" i="22"/>
  <c r="C37" i="24" s="1"/>
  <c r="N36" i="22"/>
  <c r="C36" i="24" s="1"/>
  <c r="C35" i="24"/>
  <c r="N34" i="22"/>
  <c r="C34" i="24" s="1"/>
  <c r="N33" i="22"/>
  <c r="C33" i="24" s="1"/>
  <c r="N31" i="22"/>
  <c r="C31" i="24" s="1"/>
  <c r="N38" i="22"/>
  <c r="N32" i="22"/>
  <c r="C32" i="24" s="1"/>
  <c r="B38" i="24"/>
  <c r="C94" i="24"/>
  <c r="C99" i="24" s="1"/>
  <c r="I84" i="24"/>
  <c r="I98" i="24" s="1"/>
  <c r="I94" i="24"/>
  <c r="I99" i="24" s="1"/>
  <c r="D30" i="11"/>
  <c r="C13" i="21" s="1"/>
  <c r="C3" i="21"/>
  <c r="H29" i="11"/>
  <c r="H28" i="11"/>
  <c r="H27" i="11"/>
  <c r="H26" i="11"/>
  <c r="H25" i="11"/>
  <c r="H24" i="11"/>
  <c r="H23" i="11"/>
  <c r="H22" i="11"/>
  <c r="H21" i="11"/>
  <c r="H20" i="11"/>
  <c r="H19" i="11"/>
  <c r="H18" i="11"/>
  <c r="H17" i="11"/>
  <c r="H16" i="11"/>
  <c r="H15" i="11"/>
  <c r="H14" i="11"/>
  <c r="H13" i="11"/>
  <c r="H12" i="11"/>
  <c r="H11" i="11"/>
  <c r="H10" i="11"/>
  <c r="H9" i="11"/>
  <c r="H8" i="11"/>
  <c r="H7" i="11"/>
  <c r="H6" i="11"/>
  <c r="S53" i="22" l="1"/>
  <c r="S55" i="22" s="1"/>
  <c r="E10" i="21" s="1"/>
  <c r="C84" i="24"/>
  <c r="C98" i="24" s="1"/>
  <c r="C100" i="24" s="1"/>
  <c r="C38" i="24"/>
  <c r="I100" i="24"/>
  <c r="C97" i="24"/>
  <c r="I97" i="24"/>
  <c r="J99" i="24" s="1"/>
  <c r="J98" i="24" l="1"/>
  <c r="J100" i="24" s="1"/>
  <c r="J6" i="11" l="1"/>
  <c r="J15" i="11"/>
  <c r="C7" i="11"/>
  <c r="C8" i="11" s="1"/>
  <c r="C9" i="11" s="1"/>
  <c r="C10" i="11" s="1"/>
  <c r="C11" i="11" s="1"/>
  <c r="C12" i="11" s="1"/>
  <c r="C13" i="11" s="1"/>
  <c r="C14" i="11" s="1"/>
  <c r="C15" i="11" s="1"/>
  <c r="C16" i="11" s="1"/>
  <c r="C17" i="11" s="1"/>
  <c r="C18" i="11" s="1"/>
  <c r="C19" i="11" s="1"/>
  <c r="C20" i="11" s="1"/>
  <c r="C21" i="11" s="1"/>
  <c r="C22" i="11" s="1"/>
  <c r="C23" i="11" s="1"/>
  <c r="C24" i="11" s="1"/>
  <c r="C25" i="11" s="1"/>
  <c r="C26" i="11" s="1"/>
  <c r="C27" i="11" s="1"/>
  <c r="C28" i="11" s="1"/>
  <c r="C29" i="11" s="1"/>
  <c r="F6" i="11"/>
  <c r="F7" i="11"/>
  <c r="J7" i="11"/>
  <c r="F8" i="11"/>
  <c r="J8" i="11"/>
  <c r="F9" i="11"/>
  <c r="J9" i="11"/>
  <c r="F10" i="11"/>
  <c r="J10" i="11"/>
  <c r="F11" i="11"/>
  <c r="J11" i="11"/>
  <c r="F12" i="11"/>
  <c r="J12" i="11"/>
  <c r="F13" i="11"/>
  <c r="J13" i="11"/>
  <c r="F14" i="11"/>
  <c r="J14" i="11"/>
  <c r="F15" i="11"/>
  <c r="F16" i="11"/>
  <c r="J16" i="11"/>
  <c r="F17" i="11"/>
  <c r="J17" i="11"/>
  <c r="F18" i="11"/>
  <c r="J18" i="11"/>
  <c r="F19" i="11"/>
  <c r="J19" i="11"/>
  <c r="F20" i="11"/>
  <c r="J20" i="11"/>
  <c r="F21" i="11"/>
  <c r="J21" i="11"/>
  <c r="F22" i="11"/>
  <c r="J22" i="11"/>
  <c r="F23" i="11"/>
  <c r="J23" i="11"/>
  <c r="F24" i="11"/>
  <c r="J24" i="11"/>
  <c r="F25" i="11"/>
  <c r="J25" i="11"/>
  <c r="F26" i="11"/>
  <c r="J26" i="11"/>
  <c r="F27" i="11"/>
  <c r="J27" i="11"/>
  <c r="F28" i="11"/>
  <c r="J28" i="11"/>
  <c r="F29" i="11"/>
  <c r="J29" i="11"/>
  <c r="H30" i="11" l="1"/>
  <c r="F30" i="11"/>
  <c r="J30" i="11"/>
  <c r="E7" i="21" l="1"/>
  <c r="E8" i="21"/>
  <c r="E6" i="21"/>
  <c r="E9" i="21" l="1"/>
  <c r="F6" i="21" s="1"/>
  <c r="F8" i="21" l="1"/>
  <c r="F7"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Cadotte, Deran</author>
  </authors>
  <commentList>
    <comment ref="A30" authorId="0" shapeId="0" xr:uid="{B4DD4189-BEC4-4B71-BF68-93BB4B2C7C53}">
      <text>
        <r>
          <rPr>
            <b/>
            <sz val="9"/>
            <color indexed="81"/>
            <rFont val="Tahoma"/>
            <family val="2"/>
          </rPr>
          <t>Cadotte, Deran:</t>
        </r>
        <r>
          <rPr>
            <sz val="9"/>
            <color indexed="81"/>
            <rFont val="Tahoma"/>
            <family val="2"/>
          </rPr>
          <t xml:space="preserve">
copy a workbook version in utilization tab. This version will auto populate for the applicant's reference for updating the final version at right (post award).</t>
        </r>
      </text>
    </comment>
  </commentList>
</comments>
</file>

<file path=xl/sharedStrings.xml><?xml version="1.0" encoding="utf-8"?>
<sst xmlns="http://schemas.openxmlformats.org/spreadsheetml/2006/main" count="917" uniqueCount="552">
  <si>
    <t>Desc1</t>
  </si>
  <si>
    <t>Desc2</t>
  </si>
  <si>
    <t>Desc3</t>
  </si>
  <si>
    <t>Desc4</t>
  </si>
  <si>
    <t>Desc5</t>
  </si>
  <si>
    <t>Desc6</t>
  </si>
  <si>
    <t>Desc7</t>
  </si>
  <si>
    <t>FiscalYE</t>
  </si>
  <si>
    <t>LY_1</t>
  </si>
  <si>
    <t>LY_2</t>
  </si>
  <si>
    <t>LY_3</t>
  </si>
  <si>
    <t>LY_4</t>
  </si>
  <si>
    <t>LY_5</t>
  </si>
  <si>
    <t>LY_6</t>
  </si>
  <si>
    <t>LY_7</t>
  </si>
  <si>
    <t>LY_AdminMarketing</t>
  </si>
  <si>
    <t>LY_Insurance</t>
  </si>
  <si>
    <t>LY_InterestIncome</t>
  </si>
  <si>
    <t>LY_LTHUnits</t>
  </si>
  <si>
    <t>LY_MaintOper</t>
  </si>
  <si>
    <t>LY_MgmntFee</t>
  </si>
  <si>
    <t>LY_MortInterest</t>
  </si>
  <si>
    <t>LY_MortPrincipal</t>
  </si>
  <si>
    <t>LY_NetReserveActivity</t>
  </si>
  <si>
    <t>LY_OperatingSubsidy</t>
  </si>
  <si>
    <t>LY_OtherFinExp</t>
  </si>
  <si>
    <t>LY_OtherIncome</t>
  </si>
  <si>
    <t>LY_RentalSubsidy</t>
  </si>
  <si>
    <t>LY_ReserveBal</t>
  </si>
  <si>
    <t>LY_ReserveDeposits</t>
  </si>
  <si>
    <t>LY_RETaxes</t>
  </si>
  <si>
    <t>LY_SMIUnits</t>
  </si>
  <si>
    <t>LY_TenantRents</t>
  </si>
  <si>
    <t>LY_Utilities</t>
  </si>
  <si>
    <t>LY_VacancyLoss</t>
  </si>
  <si>
    <t>LY_VacantUnits</t>
  </si>
  <si>
    <t>OSNotes1</t>
  </si>
  <si>
    <t>OSNotes10</t>
  </si>
  <si>
    <t>OSNotes11</t>
  </si>
  <si>
    <t>OSNotes12</t>
  </si>
  <si>
    <t>OSNotes13</t>
  </si>
  <si>
    <t>OSNotes14</t>
  </si>
  <si>
    <t>OSNotes15</t>
  </si>
  <si>
    <t>OSNotes16</t>
  </si>
  <si>
    <t>OSNotes17</t>
  </si>
  <si>
    <t>OSNotes18</t>
  </si>
  <si>
    <t>OSNotes19</t>
  </si>
  <si>
    <t>OSNotes2</t>
  </si>
  <si>
    <t>OSNotes20</t>
  </si>
  <si>
    <t>OSNotes21</t>
  </si>
  <si>
    <t>OSNotes22</t>
  </si>
  <si>
    <t>OSNotes23</t>
  </si>
  <si>
    <t>OSNotes24</t>
  </si>
  <si>
    <t>OSNotes25</t>
  </si>
  <si>
    <t>OSNotes26</t>
  </si>
  <si>
    <t>OSNotes27</t>
  </si>
  <si>
    <t>OSNotes28</t>
  </si>
  <si>
    <t>OSNotes29</t>
  </si>
  <si>
    <t>OSNotes3</t>
  </si>
  <si>
    <t>OSNotes30</t>
  </si>
  <si>
    <t>OSNotes4</t>
  </si>
  <si>
    <t>OSNotes5</t>
  </si>
  <si>
    <t>OSNotes6</t>
  </si>
  <si>
    <t>OSNotes7</t>
  </si>
  <si>
    <t>OSNotes8</t>
  </si>
  <si>
    <t>OSNotes9</t>
  </si>
  <si>
    <t>OSPropertyName</t>
  </si>
  <si>
    <t>OSPropertyNumber</t>
  </si>
  <si>
    <t>SCNotes1</t>
  </si>
  <si>
    <t>SCNotes10</t>
  </si>
  <si>
    <t>SCNotes11</t>
  </si>
  <si>
    <t>SCNotes12</t>
  </si>
  <si>
    <t>SCNotes13</t>
  </si>
  <si>
    <t>SCNotes14</t>
  </si>
  <si>
    <t>SCNotes15</t>
  </si>
  <si>
    <t>SCNotes16</t>
  </si>
  <si>
    <t>SCNotes17</t>
  </si>
  <si>
    <t>SCNotes18</t>
  </si>
  <si>
    <t>SCNotes19</t>
  </si>
  <si>
    <t>SCNotes2</t>
  </si>
  <si>
    <t>SCNotes20</t>
  </si>
  <si>
    <t>SCNotes21</t>
  </si>
  <si>
    <t>SCNotes3</t>
  </si>
  <si>
    <t>SCNotes4</t>
  </si>
  <si>
    <t>SCNotes5</t>
  </si>
  <si>
    <t>SCNotes6</t>
  </si>
  <si>
    <t>SCNotes7</t>
  </si>
  <si>
    <t>SCNotes8</t>
  </si>
  <si>
    <t>SCNotes9</t>
  </si>
  <si>
    <t>SCPropertyName</t>
  </si>
  <si>
    <t>SCPropertyNumber</t>
  </si>
  <si>
    <t>Source1</t>
  </si>
  <si>
    <t>Source2</t>
  </si>
  <si>
    <t>Source3</t>
  </si>
  <si>
    <t>Source4</t>
  </si>
  <si>
    <t>Source5</t>
  </si>
  <si>
    <t>Source6</t>
  </si>
  <si>
    <t>Source7</t>
  </si>
  <si>
    <t>TotalUnits</t>
  </si>
  <si>
    <t>TY_1</t>
  </si>
  <si>
    <t>TY_2</t>
  </si>
  <si>
    <t>TY_3</t>
  </si>
  <si>
    <t>TY_4</t>
  </si>
  <si>
    <t>TY_5</t>
  </si>
  <si>
    <t>TY_6</t>
  </si>
  <si>
    <t>TY_7</t>
  </si>
  <si>
    <t>TY_AdminMarketing</t>
  </si>
  <si>
    <t>TY_Insurance</t>
  </si>
  <si>
    <t>TY_InterestIncome</t>
  </si>
  <si>
    <t>TY_LTHUnits</t>
  </si>
  <si>
    <t>TY_MaintOper</t>
  </si>
  <si>
    <t>TY_MgmntFee</t>
  </si>
  <si>
    <t>TY_MortInterest</t>
  </si>
  <si>
    <t>TY_MortPrincipal</t>
  </si>
  <si>
    <t>TY_NetReserveActivity</t>
  </si>
  <si>
    <t>TY_OperatingSubsidy</t>
  </si>
  <si>
    <t>TY_OtherFinExp</t>
  </si>
  <si>
    <t>TY_OtherIncome</t>
  </si>
  <si>
    <t>TY_RentalSubsidy</t>
  </si>
  <si>
    <t>TY_ReserveBal</t>
  </si>
  <si>
    <t>TY_ReserveDeposits</t>
  </si>
  <si>
    <t>TY_RETaxes</t>
  </si>
  <si>
    <t>TY_SMIUnits</t>
  </si>
  <si>
    <t>TY_TenantRents</t>
  </si>
  <si>
    <t>TY_Utilities</t>
  </si>
  <si>
    <t>TY_VacancyLoss</t>
  </si>
  <si>
    <t>TY_VacantUnits</t>
  </si>
  <si>
    <t>FiscalYearEnd</t>
  </si>
  <si>
    <t>OwnerSign</t>
  </si>
  <si>
    <t>OwnerSign_FD</t>
  </si>
  <si>
    <t>DateSign_FD</t>
  </si>
  <si>
    <t>DateSign</t>
  </si>
  <si>
    <t>State</t>
  </si>
  <si>
    <t>ExpLY6</t>
  </si>
  <si>
    <t>Sheet</t>
  </si>
  <si>
    <t>ExpDesc1</t>
  </si>
  <si>
    <t>ExpDesc10</t>
  </si>
  <si>
    <t>ExpDesc11</t>
  </si>
  <si>
    <t>ExpDesc12</t>
  </si>
  <si>
    <t>ExpDesc13</t>
  </si>
  <si>
    <t>ExpDesc14</t>
  </si>
  <si>
    <t>ExpDesc15</t>
  </si>
  <si>
    <t>ExpDesc16</t>
  </si>
  <si>
    <t>ExpDesc17</t>
  </si>
  <si>
    <t>ExpDesc18</t>
  </si>
  <si>
    <t>ExpDesc19</t>
  </si>
  <si>
    <t>ExpDesc2</t>
  </si>
  <si>
    <t>ExpDesc3</t>
  </si>
  <si>
    <t>ExpDesc4</t>
  </si>
  <si>
    <t>ExpDesc5</t>
  </si>
  <si>
    <t>ExpDesc6</t>
  </si>
  <si>
    <t>ExpDesc7</t>
  </si>
  <si>
    <t>ExpDesc8</t>
  </si>
  <si>
    <t>ExpDesc9</t>
  </si>
  <si>
    <t>ExpLY1</t>
  </si>
  <si>
    <t>ExpLY10</t>
  </si>
  <si>
    <t>ExpLY11</t>
  </si>
  <si>
    <t>ExpLY12</t>
  </si>
  <si>
    <t>ExpLY13</t>
  </si>
  <si>
    <t>ExpLY14</t>
  </si>
  <si>
    <t>ExpLY15</t>
  </si>
  <si>
    <t>ExpLY16</t>
  </si>
  <si>
    <t>ExpLY17</t>
  </si>
  <si>
    <t>ExpLY18</t>
  </si>
  <si>
    <t>ExpLY19</t>
  </si>
  <si>
    <t>ExpLY2</t>
  </si>
  <si>
    <t>ExpLY3</t>
  </si>
  <si>
    <t>ExpLY4</t>
  </si>
  <si>
    <t>ExpLY5</t>
  </si>
  <si>
    <t>ExpLY7</t>
  </si>
  <si>
    <t>ExpLY8</t>
  </si>
  <si>
    <t>ExpLY9</t>
  </si>
  <si>
    <t>ExpPurp1</t>
  </si>
  <si>
    <t>ExpPurp10</t>
  </si>
  <si>
    <t>ExpPurp11</t>
  </si>
  <si>
    <t>ExpPurp12</t>
  </si>
  <si>
    <t>ExpPurp13</t>
  </si>
  <si>
    <t>ExpPurp14</t>
  </si>
  <si>
    <t>ExpPurp15</t>
  </si>
  <si>
    <t>ExpPurp16</t>
  </si>
  <si>
    <t>ExpPurp17</t>
  </si>
  <si>
    <t>ExpPurp18</t>
  </si>
  <si>
    <t>ExpPurp19</t>
  </si>
  <si>
    <t>ExpPurp2</t>
  </si>
  <si>
    <t>ExpPurp3</t>
  </si>
  <si>
    <t>ExpPurp4</t>
  </si>
  <si>
    <t>ExpPurp5</t>
  </si>
  <si>
    <t>ExpPurp6</t>
  </si>
  <si>
    <t>ExpPurp7</t>
  </si>
  <si>
    <t>ExpPurp8</t>
  </si>
  <si>
    <t>ExpPurp9</t>
  </si>
  <si>
    <t>ExpTY1</t>
  </si>
  <si>
    <t>ExpTY10</t>
  </si>
  <si>
    <t>ExpTY11</t>
  </si>
  <si>
    <t>ExpTY12</t>
  </si>
  <si>
    <t>ExpTY13</t>
  </si>
  <si>
    <t>ExpTY14</t>
  </si>
  <si>
    <t>ExpTY15</t>
  </si>
  <si>
    <t>ExpTY16</t>
  </si>
  <si>
    <t>ExpTY17</t>
  </si>
  <si>
    <t>ExpTY18</t>
  </si>
  <si>
    <t>ExpTY19</t>
  </si>
  <si>
    <t>ExpTY2</t>
  </si>
  <si>
    <t>ExpTY3</t>
  </si>
  <si>
    <t>ExpTY4</t>
  </si>
  <si>
    <t>ExpTY5</t>
  </si>
  <si>
    <t>ExpTY6</t>
  </si>
  <si>
    <t>ExpTY7</t>
  </si>
  <si>
    <t>ExpTY8</t>
  </si>
  <si>
    <t>ExpTY9</t>
  </si>
  <si>
    <t>ExpType1</t>
  </si>
  <si>
    <t>ExpType10</t>
  </si>
  <si>
    <t>ExpType11</t>
  </si>
  <si>
    <t>ExpType12</t>
  </si>
  <si>
    <t>ExpType13</t>
  </si>
  <si>
    <t>ExpType14</t>
  </si>
  <si>
    <t>ExpType15</t>
  </si>
  <si>
    <t>ExpType16</t>
  </si>
  <si>
    <t>ExpType17</t>
  </si>
  <si>
    <t>ExpType18</t>
  </si>
  <si>
    <t>ExpType19</t>
  </si>
  <si>
    <t>ExpType2</t>
  </si>
  <si>
    <t>ExpType3</t>
  </si>
  <si>
    <t>ExpType4</t>
  </si>
  <si>
    <t>ExpType5</t>
  </si>
  <si>
    <t>ExpType6</t>
  </si>
  <si>
    <t>ExpType7</t>
  </si>
  <si>
    <t>ExpType8</t>
  </si>
  <si>
    <t>ExpType9</t>
  </si>
  <si>
    <t>FD_MOS</t>
  </si>
  <si>
    <t>OSMOS</t>
  </si>
  <si>
    <t>Purpose1</t>
  </si>
  <si>
    <t>Purpose2</t>
  </si>
  <si>
    <t>Purpose3</t>
  </si>
  <si>
    <t>Purpose4</t>
  </si>
  <si>
    <t>Purpose5</t>
  </si>
  <si>
    <t>Purpose6</t>
  </si>
  <si>
    <t>Purpose7</t>
  </si>
  <si>
    <t>City</t>
  </si>
  <si>
    <t>Contact person</t>
  </si>
  <si>
    <t>Address</t>
  </si>
  <si>
    <t>Zip Code</t>
  </si>
  <si>
    <t>Phone</t>
  </si>
  <si>
    <t>Email</t>
  </si>
  <si>
    <t>Name</t>
  </si>
  <si>
    <t>appDate</t>
  </si>
  <si>
    <t>applicant</t>
  </si>
  <si>
    <t>city</t>
  </si>
  <si>
    <t>county</t>
  </si>
  <si>
    <t>fdAmount</t>
  </si>
  <si>
    <t>grantAmt</t>
  </si>
  <si>
    <t>grantMgmt</t>
  </si>
  <si>
    <t>grantMgmtAddr</t>
  </si>
  <si>
    <t>grantMgmtCity</t>
  </si>
  <si>
    <t>grantMgmtContact</t>
  </si>
  <si>
    <t>grantMgmtEmail</t>
  </si>
  <si>
    <t>grantMgmtPhone</t>
  </si>
  <si>
    <t>grantMgmtState</t>
  </si>
  <si>
    <t>grantMgmtZip</t>
  </si>
  <si>
    <t>hhType</t>
  </si>
  <si>
    <t>hmis</t>
  </si>
  <si>
    <t>hmisAddr</t>
  </si>
  <si>
    <t>hmisCity</t>
  </si>
  <si>
    <t>hmisContact</t>
  </si>
  <si>
    <t>hmisEmail</t>
  </si>
  <si>
    <t>hmisPhone</t>
  </si>
  <si>
    <t>hmisState</t>
  </si>
  <si>
    <t>hmisZip</t>
  </si>
  <si>
    <t>LTHUnits</t>
  </si>
  <si>
    <t>mhis</t>
  </si>
  <si>
    <t>mhisAddr</t>
  </si>
  <si>
    <t>mhisCity</t>
  </si>
  <si>
    <t>mhisContact</t>
  </si>
  <si>
    <t>mhisEmail</t>
  </si>
  <si>
    <t>mhisPhone</t>
  </si>
  <si>
    <t>mhisState</t>
  </si>
  <si>
    <t>mhisZip</t>
  </si>
  <si>
    <t>numSHunits</t>
  </si>
  <si>
    <t>ownAddr</t>
  </si>
  <si>
    <t>ownCity</t>
  </si>
  <si>
    <t>ownContact</t>
  </si>
  <si>
    <t>ownEmail</t>
  </si>
  <si>
    <t>owner</t>
  </si>
  <si>
    <t>ownPhone</t>
  </si>
  <si>
    <t>ownState</t>
  </si>
  <si>
    <t>ownZip</t>
  </si>
  <si>
    <t>projName</t>
  </si>
  <si>
    <t>propMgr</t>
  </si>
  <si>
    <t>propMgrAddr</t>
  </si>
  <si>
    <t>propMgrCity</t>
  </si>
  <si>
    <t>propMgrContact</t>
  </si>
  <si>
    <t>propMgrEmail</t>
  </si>
  <si>
    <t>propMgrPhone</t>
  </si>
  <si>
    <t>propMgrState</t>
  </si>
  <si>
    <t>propMgrZip</t>
  </si>
  <si>
    <t>rsfAmount</t>
  </si>
  <si>
    <t>servProv</t>
  </si>
  <si>
    <t>servProvAddr</t>
  </si>
  <si>
    <t>servProvCity</t>
  </si>
  <si>
    <t>servProvContact</t>
  </si>
  <si>
    <t>servProvEmail</t>
  </si>
  <si>
    <t>servProvPhone</t>
  </si>
  <si>
    <t>servProvState</t>
  </si>
  <si>
    <t>servProvZip</t>
  </si>
  <si>
    <t>smiUnits</t>
  </si>
  <si>
    <t>tscAmount</t>
  </si>
  <si>
    <t>Contact Info</t>
  </si>
  <si>
    <t>FD and TSC Budget</t>
  </si>
  <si>
    <t>Grant Renewal Info</t>
  </si>
  <si>
    <t>RSF Budget</t>
  </si>
  <si>
    <t>FrontDesk</t>
  </si>
  <si>
    <t>Tenant</t>
  </si>
  <si>
    <t>Revenue</t>
  </si>
  <si>
    <t>Current Grant Amount</t>
  </si>
  <si>
    <t>Title</t>
  </si>
  <si>
    <t>Monthly Rental Subsidy Expense</t>
  </si>
  <si>
    <t>Totals</t>
  </si>
  <si>
    <t>Monthly Housing Related Expense</t>
  </si>
  <si>
    <t>Audubon Crossing</t>
  </si>
  <si>
    <t xml:space="preserve">Camden </t>
  </si>
  <si>
    <t>Cascade Creek</t>
  </si>
  <si>
    <t>Cedarview Commons/Rivertown Commons</t>
  </si>
  <si>
    <t>Crane Ordway</t>
  </si>
  <si>
    <t>Crossing at Big Lake</t>
  </si>
  <si>
    <t>The Depot at Elk River</t>
  </si>
  <si>
    <t>Fire House Flats</t>
  </si>
  <si>
    <t>Grand Oaks Court TH</t>
  </si>
  <si>
    <t>The Jeremiah</t>
  </si>
  <si>
    <t>Maynidoowahdak Odena</t>
  </si>
  <si>
    <t>Minnesota Place</t>
  </si>
  <si>
    <t>Normandy TH</t>
  </si>
  <si>
    <t xml:space="preserve">PPL Scattered Site RA </t>
  </si>
  <si>
    <t>River Rock TH</t>
  </si>
  <si>
    <t>Vail Place</t>
  </si>
  <si>
    <t>The Wellstone</t>
  </si>
  <si>
    <t>Vicksburg Commons</t>
  </si>
  <si>
    <t>Aitkin</t>
  </si>
  <si>
    <t>Anoka</t>
  </si>
  <si>
    <t>Becker</t>
  </si>
  <si>
    <t>Beltrami</t>
  </si>
  <si>
    <t>Benton</t>
  </si>
  <si>
    <t>Big Stone</t>
  </si>
  <si>
    <t>Blue Earth</t>
  </si>
  <si>
    <t>Brown</t>
  </si>
  <si>
    <t>Carlton</t>
  </si>
  <si>
    <t>Carver</t>
  </si>
  <si>
    <t>Cass</t>
  </si>
  <si>
    <t>Chippewa</t>
  </si>
  <si>
    <t>Chisago</t>
  </si>
  <si>
    <t>Clay</t>
  </si>
  <si>
    <t>Clearwater</t>
  </si>
  <si>
    <t>Cook</t>
  </si>
  <si>
    <t>Cottonwood</t>
  </si>
  <si>
    <t>Crow Wing</t>
  </si>
  <si>
    <t>Dakota</t>
  </si>
  <si>
    <t>Dodge</t>
  </si>
  <si>
    <t>Douglas</t>
  </si>
  <si>
    <t>Faribault</t>
  </si>
  <si>
    <t>Fillmore</t>
  </si>
  <si>
    <t>Freeborn</t>
  </si>
  <si>
    <t>Goodhue</t>
  </si>
  <si>
    <t>Grant</t>
  </si>
  <si>
    <t>Hennepin</t>
  </si>
  <si>
    <t>Houston</t>
  </si>
  <si>
    <t>Hubbard</t>
  </si>
  <si>
    <t>Isanti</t>
  </si>
  <si>
    <t>Itasca</t>
  </si>
  <si>
    <t>Jackson</t>
  </si>
  <si>
    <t>Kanabec</t>
  </si>
  <si>
    <t>Kandiyohi</t>
  </si>
  <si>
    <t>Kittson</t>
  </si>
  <si>
    <t>Koochiching</t>
  </si>
  <si>
    <t>Lac qui Parle</t>
  </si>
  <si>
    <t>Lake</t>
  </si>
  <si>
    <t>Lake of the Woods</t>
  </si>
  <si>
    <t>Le Sueur</t>
  </si>
  <si>
    <t>Lincoln</t>
  </si>
  <si>
    <t>Lyon</t>
  </si>
  <si>
    <t>Mahnomen</t>
  </si>
  <si>
    <t>Marshall</t>
  </si>
  <si>
    <t>Martin</t>
  </si>
  <si>
    <t>McLeod</t>
  </si>
  <si>
    <t>Meeker</t>
  </si>
  <si>
    <t>Mille Lacs</t>
  </si>
  <si>
    <t>Morrison</t>
  </si>
  <si>
    <t>Mower</t>
  </si>
  <si>
    <t>Murray</t>
  </si>
  <si>
    <t>Nicollet</t>
  </si>
  <si>
    <t>Nobles</t>
  </si>
  <si>
    <t>Norman</t>
  </si>
  <si>
    <t>Olmsted</t>
  </si>
  <si>
    <t>Otter Tail</t>
  </si>
  <si>
    <t>Pennington</t>
  </si>
  <si>
    <t>Pine</t>
  </si>
  <si>
    <t>Pipestone</t>
  </si>
  <si>
    <t>Polk</t>
  </si>
  <si>
    <t>Pope</t>
  </si>
  <si>
    <t>Ramsey</t>
  </si>
  <si>
    <t>Red Lake</t>
  </si>
  <si>
    <t>Redwood</t>
  </si>
  <si>
    <t>Renville</t>
  </si>
  <si>
    <t>Rice</t>
  </si>
  <si>
    <t>Rock</t>
  </si>
  <si>
    <t>Roseau</t>
  </si>
  <si>
    <t>Scott</t>
  </si>
  <si>
    <t>Sherburne</t>
  </si>
  <si>
    <t>Sibley</t>
  </si>
  <si>
    <t>Saint Louis</t>
  </si>
  <si>
    <t>Stearns</t>
  </si>
  <si>
    <t>Steele</t>
  </si>
  <si>
    <t>Stevens</t>
  </si>
  <si>
    <t>Swift</t>
  </si>
  <si>
    <t>Todd</t>
  </si>
  <si>
    <t>Traverse</t>
  </si>
  <si>
    <t>Wabasha</t>
  </si>
  <si>
    <t>Wadena</t>
  </si>
  <si>
    <t>Waseca</t>
  </si>
  <si>
    <t>Washington</t>
  </si>
  <si>
    <t>Watonwan</t>
  </si>
  <si>
    <t>Wilkin</t>
  </si>
  <si>
    <t>Winona</t>
  </si>
  <si>
    <t>Wright</t>
  </si>
  <si>
    <t>Yellow Medicine</t>
  </si>
  <si>
    <t>White Earth</t>
  </si>
  <si>
    <t>Leech Lake</t>
  </si>
  <si>
    <t>Boise Forte/Nett Lake</t>
  </si>
  <si>
    <t>Grand Portage</t>
  </si>
  <si>
    <t>Fond du Lac</t>
  </si>
  <si>
    <t>Shakopee Mdewakanton Sioux</t>
  </si>
  <si>
    <t>Prairie Island</t>
  </si>
  <si>
    <t>Upper Sioux</t>
  </si>
  <si>
    <t>Lower Sioux</t>
  </si>
  <si>
    <t>Contact Information</t>
  </si>
  <si>
    <t>Contact Information Tab</t>
  </si>
  <si>
    <t>UTILIZATION PROJECTION FOR FUNDING REQUEST (To be completed by ALL applicants)</t>
  </si>
  <si>
    <t>Complete all tabs by entering relevant information in all white fields. Yellow fields are locked and will auto-populate based on information entered in the appropriate white field on the same or another tab.</t>
  </si>
  <si>
    <t>·    Number of Households (HH)/Month: Estimate the number of households expected to be in housing each month</t>
  </si>
  <si>
    <t>·    Current Administrative Fee (if applicable): Refer to current Grant Contract Agreement</t>
  </si>
  <si>
    <t>·    Current Target Number of Households/Month: Refer to current Grant Contract Agreement</t>
  </si>
  <si>
    <t>·    Current Grant Amount: Refer to current Grant Contract Agreement</t>
  </si>
  <si>
    <t>THIS IS THE TOTAL AMOUNT OF FUNDING REQUESTED FOR RENTAL SUBSIDIES, HOUSING RELATED EXPENSES, AND ADMINISTRATIVE FEES</t>
  </si>
  <si>
    <t>·    Average Housing Related Expenses: Include security deposits, application fees, and other eligible housing related expenses. Some months this should be blank or $0</t>
  </si>
  <si>
    <t xml:space="preserve">Monthly Administrative 
Fee </t>
  </si>
  <si>
    <t>Utilization Projection Tab</t>
  </si>
  <si>
    <t>Housing Trust Fund Program Rental Assistance Budget Instructions</t>
  </si>
  <si>
    <t>·    Administrative Fee/HH (if applicable): Permitted range of $62-$76 (refer to the Program Guide found on our website for guidance)</t>
  </si>
  <si>
    <t>Multifamily Secure Upload Tool.</t>
  </si>
  <si>
    <t>Save this funding request form using the naming convention of HTF_ApplicantName_BudgetForm and submit via the</t>
  </si>
  <si>
    <r>
      <t xml:space="preserve">Authorized Representative </t>
    </r>
    <r>
      <rPr>
        <b/>
        <sz val="12"/>
        <rFont val="Calibri"/>
        <family val="2"/>
        <scheme val="minor"/>
      </rPr>
      <t>(required)</t>
    </r>
  </si>
  <si>
    <r>
      <t xml:space="preserve">Contact person </t>
    </r>
    <r>
      <rPr>
        <b/>
        <sz val="12"/>
        <color theme="1"/>
        <rFont val="Calibri"/>
        <family val="2"/>
        <scheme val="minor"/>
      </rPr>
      <t>(required)</t>
    </r>
  </si>
  <si>
    <t>RA Administrator and/or Alternate Authorized Contact *</t>
  </si>
  <si>
    <t xml:space="preserve">Applicant Organization Name </t>
  </si>
  <si>
    <t>Service Provider Organization Name</t>
  </si>
  <si>
    <t>Contact Person</t>
  </si>
  <si>
    <t>individuals who are authorized to provide materials or additional information</t>
  </si>
  <si>
    <t>* Minnesota Housing strongly recommends providing contacts for alternate</t>
  </si>
  <si>
    <t>Applicant Name:</t>
  </si>
  <si>
    <t>Category</t>
  </si>
  <si>
    <t>Budget</t>
  </si>
  <si>
    <t>%</t>
  </si>
  <si>
    <t>Rental Assistance</t>
  </si>
  <si>
    <t>Administration*</t>
  </si>
  <si>
    <t>Total Households Projected to Be Served</t>
  </si>
  <si>
    <t>Housing-Related Expenses</t>
  </si>
  <si>
    <t>Eligible Uses</t>
  </si>
  <si>
    <t>Ineligible Uses</t>
  </si>
  <si>
    <t>Any expense not listed under "Eligible Use" or explicitly approved by Minnesota Housing.</t>
  </si>
  <si>
    <t>Moving and storage; household furnishing expenses; internet, phone, or mobile phone hardware and services; vehicles, vehicle repair and maintenance; local transportation service fares; food and other cash equivalents.</t>
  </si>
  <si>
    <t>Average Housing Related Expenses per HH</t>
  </si>
  <si>
    <t># of Households (HH) per Month</t>
  </si>
  <si>
    <t>Average Rental Subsidy per HH</t>
  </si>
  <si>
    <t>Administrative Fee per HH</t>
  </si>
  <si>
    <t>This will calculate automatically.</t>
  </si>
  <si>
    <r>
      <t xml:space="preserve">Minnesota Housing will approve an Administrative Fee within </t>
    </r>
    <r>
      <rPr>
        <b/>
        <i/>
        <sz val="11"/>
        <rFont val="Calibri"/>
        <family val="2"/>
        <scheme val="minor"/>
      </rPr>
      <t>a range of $62 to $76 per household per month</t>
    </r>
    <r>
      <rPr>
        <i/>
        <sz val="11"/>
        <rFont val="Calibri"/>
        <family val="2"/>
        <scheme val="minor"/>
      </rPr>
      <t>. The applicant's proposed monthly Administrative Fee may not exceed the fee paid by HUD to administrators of the Section 8 housing assistance program in the same jurisdiction.</t>
    </r>
  </si>
  <si>
    <t xml:space="preserve">Salaries, fringe, or other aspects of compensation for Applicant staff; applicant space and supplies costs with the exception of eligible Housing Navigation expenses as below. </t>
  </si>
  <si>
    <t>Rental Assistance Grantee:</t>
  </si>
  <si>
    <t>MHFA D#:</t>
  </si>
  <si>
    <t>MHFA Project Number:</t>
  </si>
  <si>
    <t>Contact Person:</t>
  </si>
  <si>
    <t>Phone:</t>
  </si>
  <si>
    <t>Email:</t>
  </si>
  <si>
    <t>Housing Navigation Award:</t>
  </si>
  <si>
    <t>Housing Navigation Services</t>
  </si>
  <si>
    <t>Staffing</t>
  </si>
  <si>
    <t>Housing Navigation Eligible Activities</t>
  </si>
  <si>
    <t>Amount of Housing Navigation Funds</t>
  </si>
  <si>
    <r>
      <t xml:space="preserve">Service Provider     </t>
    </r>
    <r>
      <rPr>
        <b/>
        <i/>
        <sz val="12"/>
        <color theme="1"/>
        <rFont val="Calibri"/>
        <family val="2"/>
        <scheme val="minor"/>
      </rPr>
      <t>(if not grantee)</t>
    </r>
  </si>
  <si>
    <t>Utilizing housing search engines to locate housing opportunities</t>
  </si>
  <si>
    <t>Assisting households in completing housing applications</t>
  </si>
  <si>
    <t>Assisting households in obtaining application fees or other needed funds</t>
  </si>
  <si>
    <t>Transporting households to housing appointments</t>
  </si>
  <si>
    <t>Assisting households in communicating to potential landlords</t>
  </si>
  <si>
    <t>Providing tenant education on tenant/landlord rights and responsibilities</t>
  </si>
  <si>
    <t>Expediting the move-in timeline, when feasible, between the date of acceptance and lease signing</t>
  </si>
  <si>
    <r>
      <rPr>
        <b/>
        <sz val="12"/>
        <color theme="1"/>
        <rFont val="Calibri"/>
        <family val="2"/>
        <scheme val="minor"/>
      </rPr>
      <t>Program Summary</t>
    </r>
    <r>
      <rPr>
        <sz val="12"/>
        <color theme="1"/>
        <rFont val="Calibri"/>
        <family val="2"/>
        <scheme val="minor"/>
      </rPr>
      <t xml:space="preserve">: </t>
    </r>
    <r>
      <rPr>
        <i/>
        <sz val="12"/>
        <color theme="1"/>
        <rFont val="Calibri"/>
        <family val="2"/>
        <scheme val="minor"/>
      </rPr>
      <t>Based on the awarded amount, briefly describe any changes to the originally proposed use of Housing Navigation Funds.</t>
    </r>
  </si>
  <si>
    <t>Staffing Expenses</t>
  </si>
  <si>
    <t>$</t>
  </si>
  <si>
    <t>FTE</t>
  </si>
  <si>
    <t>Staffing Expenses Subtotal</t>
  </si>
  <si>
    <t>Other Expenses</t>
  </si>
  <si>
    <t>Other Expenses Subtotal</t>
  </si>
  <si>
    <t>Summary</t>
  </si>
  <si>
    <t>Total Funding Award</t>
  </si>
  <si>
    <t>Other</t>
  </si>
  <si>
    <t xml:space="preserve">TOTAL  </t>
  </si>
  <si>
    <t>Housing Trust Fund Rental Assistance Budget Summary</t>
  </si>
  <si>
    <t>TOTAL</t>
  </si>
  <si>
    <t>Total Optional Housing Navigation Requested</t>
  </si>
  <si>
    <t>ORIGINAL PROPOSED</t>
  </si>
  <si>
    <t>Percent of Housing Navigation Funds</t>
  </si>
  <si>
    <t>2 Years' Housing Navigator salary</t>
  </si>
  <si>
    <t>Mileage</t>
  </si>
  <si>
    <t>Total</t>
  </si>
  <si>
    <t>SAMPLE HOUSING NAVIGATION BUDGET</t>
  </si>
  <si>
    <t>HOUSING NAVIGATION BUDGET</t>
  </si>
  <si>
    <t>Total Funding Proposed</t>
  </si>
  <si>
    <t xml:space="preserve">Total Rental Assistance and Administration Requested </t>
  </si>
  <si>
    <r>
      <t>CURRENT GRANT UTILIZATION (</t>
    </r>
    <r>
      <rPr>
        <b/>
        <sz val="16"/>
        <color rgb="FF0070C0"/>
        <rFont val="Calibri"/>
        <family val="2"/>
      </rPr>
      <t>Current Grantees Only</t>
    </r>
    <r>
      <rPr>
        <b/>
        <sz val="16"/>
        <rFont val="Calibri"/>
        <family val="2"/>
      </rPr>
      <t>)</t>
    </r>
  </si>
  <si>
    <t>Current Target Number of Households per Month</t>
  </si>
  <si>
    <r>
      <t>Month (</t>
    </r>
    <r>
      <rPr>
        <b/>
        <sz val="12"/>
        <color rgb="FF0070C0"/>
        <rFont val="Calibri"/>
        <family val="2"/>
        <scheme val="minor"/>
      </rPr>
      <t>New Applicants</t>
    </r>
    <r>
      <rPr>
        <b/>
        <sz val="12"/>
        <rFont val="Calibri"/>
        <family val="2"/>
        <scheme val="minor"/>
      </rPr>
      <t>: consider adding a few households each month as you grow a new program. It is rare for organizations to achieve serving the total projected households in the first few months of their grant.)</t>
    </r>
  </si>
  <si>
    <r>
      <t>UTILIZATION PROJECTION FOR FUNDING REQUEST (</t>
    </r>
    <r>
      <rPr>
        <b/>
        <sz val="16"/>
        <color rgb="FF0070C0"/>
        <rFont val="Calibri"/>
        <family val="2"/>
        <scheme val="minor"/>
      </rPr>
      <t>All Applicants</t>
    </r>
    <r>
      <rPr>
        <b/>
        <sz val="16"/>
        <rFont val="Calibri"/>
        <family val="2"/>
        <scheme val="minor"/>
      </rPr>
      <t>)</t>
    </r>
  </si>
  <si>
    <r>
      <t xml:space="preserve">Estimate the average subsidy amount, using the gross rent </t>
    </r>
    <r>
      <rPr>
        <i/>
        <sz val="11"/>
        <color rgb="FF0070C0"/>
        <rFont val="Calibri"/>
        <family val="2"/>
        <scheme val="minor"/>
      </rPr>
      <t>(gross rent = monthly rent + any utility allowance. Refer to your local PHA or HRA for these rates)</t>
    </r>
    <r>
      <rPr>
        <i/>
        <sz val="11"/>
        <rFont val="Calibri"/>
        <family val="2"/>
        <scheme val="minor"/>
      </rPr>
      <t xml:space="preserve"> minus expected income contributions. Also, consider rent increases at lease renewals. There may be a local percent-increase history available in your region.</t>
    </r>
  </si>
  <si>
    <t>CURRENT GRANT UTILIZATION (Row 33) (To be completed by CURRENT grantees only)</t>
  </si>
  <si>
    <t>HOUSING NAVIGATION WORKPLAN</t>
  </si>
  <si>
    <t>Phone, copies, laptop use, office supplies</t>
  </si>
  <si>
    <t>2 Years' Housing Navigator Fringe (32%)</t>
  </si>
  <si>
    <t>Optional Housing Navigation Tab</t>
  </si>
  <si>
    <r>
      <t xml:space="preserve">Application fees; security deposits; damage claims; vacancy payment; utility connection fees; crisis-participant income diverted; other allowed expenses with </t>
    </r>
    <r>
      <rPr>
        <sz val="12"/>
        <rFont val="Calibri"/>
        <family val="2"/>
        <scheme val="minor"/>
      </rPr>
      <t xml:space="preserve">Minnesota Housing </t>
    </r>
    <r>
      <rPr>
        <sz val="12"/>
        <color theme="1"/>
        <rFont val="Calibri"/>
        <family val="2"/>
        <scheme val="minor"/>
      </rPr>
      <t>approval.</t>
    </r>
  </si>
  <si>
    <r>
      <t xml:space="preserve">The Administrative Fee will be paid to the Administrator each month in which a Participant resides in an eligible Assisted Unit. Minnesota Housing will approve an Administrative Fee within a range of $62 to $76 per household per month. Applicants should refer to the </t>
    </r>
    <r>
      <rPr>
        <sz val="12"/>
        <rFont val="Calibri"/>
        <family val="2"/>
        <scheme val="minor"/>
      </rPr>
      <t xml:space="preserve">HTF Program Rental Assistance Guide </t>
    </r>
    <r>
      <rPr>
        <sz val="12"/>
        <color theme="1"/>
        <rFont val="Calibri"/>
        <family val="2"/>
        <scheme val="minor"/>
      </rPr>
      <t>for further guidance. The applicant's proposed monthly Administrative Fee may not exceed the fee paid by HUD to administrators of the Section 8 housing assistance program in the same jurisdiction, as described in</t>
    </r>
    <r>
      <rPr>
        <sz val="12"/>
        <rFont val="Calibri"/>
        <family val="2"/>
        <scheme val="minor"/>
      </rPr>
      <t xml:space="preserve"> Code of Federal Regulations, title 24, section 982.152</t>
    </r>
    <r>
      <rPr>
        <sz val="12"/>
        <color theme="1"/>
        <rFont val="Calibri"/>
        <family val="2"/>
        <scheme val="minor"/>
      </rPr>
      <t xml:space="preserve">. </t>
    </r>
  </si>
  <si>
    <t>Complete each of the white fields.</t>
  </si>
  <si>
    <r>
      <t xml:space="preserve">·    Average Rental Subsidy/HH: Estimate the average subsidy amount, using the </t>
    </r>
    <r>
      <rPr>
        <sz val="12"/>
        <rFont val="Calibri"/>
        <family val="2"/>
        <scheme val="minor"/>
      </rPr>
      <t xml:space="preserve">gross </t>
    </r>
    <r>
      <rPr>
        <sz val="12"/>
        <color theme="1"/>
        <rFont val="Calibri"/>
        <family val="2"/>
        <scheme val="minor"/>
      </rPr>
      <t>rent minus expected income contributions</t>
    </r>
  </si>
  <si>
    <t>that may be required during your application's review process.</t>
  </si>
  <si>
    <t>Supplying these contacts may assist in the timely submission of requested</t>
  </si>
  <si>
    <t>materials or additional information.</t>
  </si>
  <si>
    <t>Estimate the number of households in housing each month. Consider unit turn rates &amp; new lease-up timelines.</t>
  </si>
  <si>
    <t>APPLICANT PLANNING TOOL</t>
  </si>
  <si>
    <r>
      <t>Assisting households in communicating to pote</t>
    </r>
    <r>
      <rPr>
        <b/>
        <sz val="12"/>
        <rFont val="Calibri"/>
        <family val="2"/>
        <scheme val="minor"/>
      </rPr>
      <t>ntial property owner/managers</t>
    </r>
  </si>
  <si>
    <r>
      <t>Assist</t>
    </r>
    <r>
      <rPr>
        <b/>
        <sz val="12"/>
        <rFont val="Calibri"/>
        <family val="2"/>
        <scheme val="minor"/>
      </rPr>
      <t>ing households in communicating to property owners/managers</t>
    </r>
  </si>
  <si>
    <r>
      <t>Providing tenant educ</t>
    </r>
    <r>
      <rPr>
        <b/>
        <sz val="12"/>
        <rFont val="Calibri"/>
        <family val="2"/>
        <scheme val="minor"/>
      </rPr>
      <t>ation on tenant/property owner</t>
    </r>
    <r>
      <rPr>
        <b/>
        <sz val="12"/>
        <color theme="1"/>
        <rFont val="Calibri"/>
        <family val="2"/>
        <scheme val="minor"/>
      </rPr>
      <t xml:space="preserve"> rights and responsibilities</t>
    </r>
  </si>
  <si>
    <t>Providing tenant education on tenant/property owner rights and responsibilities</t>
  </si>
  <si>
    <t>Applicant Organization Name: This should be the legal name that will appear on the Grant Contract Agreement.</t>
  </si>
  <si>
    <t>For Applicant Organization, the Authorized Representative will be named on the Grant Contract Agreement.</t>
  </si>
  <si>
    <r>
      <t xml:space="preserve">These are typically application fees; security deposits; damage claims; vacancy payments; utility connection fees; other allowed expenses with Minnesota Housing approval. </t>
    </r>
    <r>
      <rPr>
        <b/>
        <i/>
        <sz val="11"/>
        <rFont val="Calibri"/>
        <family val="2"/>
        <scheme val="minor"/>
      </rPr>
      <t>They do not repeat every month</t>
    </r>
    <r>
      <rPr>
        <i/>
        <sz val="11"/>
        <rFont val="Calibri"/>
        <family val="2"/>
        <scheme val="minor"/>
      </rPr>
      <t>.</t>
    </r>
  </si>
  <si>
    <t>Enter full information for each relevant contact type. If one organization fills more than one role, enter information in each contact type.</t>
  </si>
  <si>
    <t>·    Actual Number of Households/Month (as of August 1, 2026)</t>
  </si>
  <si>
    <t>·    Current Average Rental Assistance (RA only) (as of August 1, 2026)</t>
  </si>
  <si>
    <t>·    Projected Unspent Balance at end of Grant Term: Estimate expected unspent funds effective August 1, 2026</t>
  </si>
  <si>
    <t>·     Provide requested funds for housing navigation (refer to the 2027-2029 Program Guide found on our website for guidance). Refer to the "Optional Housing Navigation" Tab Instructions.</t>
  </si>
  <si>
    <t>Average Number of Households per Month (as of August 1, 2026)</t>
  </si>
  <si>
    <t>Current Average Rental Subsidy (as of August 1, 2026)</t>
  </si>
  <si>
    <t>Budget Summary for October 1, 2027-September 30, 2029</t>
  </si>
  <si>
    <t>Rental Assistance funds available through this RFP may be used to provide TBRA and SBRA; other fees—as approved by Minnesota Housing—necessary to obtain landlord participation or to prevent repeat episodes of homelessness.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</si>
</sst>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quot;$&quot;#,##0.00"/>
    <numFmt numFmtId="167" formatCode="_(&quot;$&quot;* #,##0.0_);_(&quot;$&quot;* \(#,##0.0\);_(&quot;$&quot;* &quot;-&quot;??_);_(@_)"/>
    <numFmt numFmtId="168" formatCode="0.000"/>
  </numFmts>
  <fonts count="36" x14ac:knownFonts="1">
    <font>
      <sz val="11"/>
      <color theme="1"/>
      <name val="Calibri"/>
      <family val="2"/>
      <scheme val="minor"/>
    </font>
    <font>
      <b/>
      <sz val="11"/>
      <color theme="1"/>
      <name val="Calibri"/>
      <family val="2"/>
      <scheme val="minor"/>
    </font>
    <font>
      <b/>
      <sz val="12"/>
      <color theme="1"/>
      <name val="Calibri"/>
      <family val="2"/>
      <scheme val="minor"/>
    </font>
    <font>
      <sz val="11"/>
      <name val="Calibri"/>
      <family val="2"/>
      <scheme val="minor"/>
    </font>
    <font>
      <b/>
      <sz val="14"/>
      <name val="Calibri"/>
      <family val="2"/>
      <scheme val="minor"/>
    </font>
    <font>
      <u/>
      <sz val="11"/>
      <color theme="10"/>
      <name val="Calibri"/>
      <family val="2"/>
      <scheme val="minor"/>
    </font>
    <font>
      <b/>
      <sz val="8"/>
      <name val="Arial"/>
      <family val="2"/>
    </font>
    <font>
      <sz val="8"/>
      <name val="Arial"/>
      <family val="2"/>
    </font>
    <font>
      <b/>
      <sz val="12"/>
      <name val="Calibri"/>
      <family val="2"/>
      <scheme val="minor"/>
    </font>
    <font>
      <sz val="12"/>
      <color theme="1"/>
      <name val="Calibri"/>
      <family val="2"/>
      <scheme val="minor"/>
    </font>
    <font>
      <sz val="12"/>
      <name val="Calibri"/>
      <family val="2"/>
      <scheme val="minor"/>
    </font>
    <font>
      <sz val="12"/>
      <color theme="1"/>
      <name val="Symbol"/>
      <family val="1"/>
      <charset val="2"/>
    </font>
    <font>
      <sz val="12"/>
      <color theme="1"/>
      <name val="Cambria"/>
      <family val="1"/>
    </font>
    <font>
      <b/>
      <sz val="14"/>
      <color rgb="FFFF0000"/>
      <name val="Calibri"/>
      <family val="2"/>
      <scheme val="minor"/>
    </font>
    <font>
      <sz val="9"/>
      <color indexed="81"/>
      <name val="Tahoma"/>
      <family val="2"/>
    </font>
    <font>
      <sz val="16"/>
      <color theme="1"/>
      <name val="Calibri"/>
      <family val="2"/>
      <scheme val="minor"/>
    </font>
    <font>
      <b/>
      <sz val="14"/>
      <color theme="1"/>
      <name val="Calibri"/>
      <family val="2"/>
      <scheme val="minor"/>
    </font>
    <font>
      <b/>
      <sz val="16"/>
      <color theme="1"/>
      <name val="Calibri"/>
      <family val="2"/>
      <scheme val="minor"/>
    </font>
    <font>
      <b/>
      <sz val="18"/>
      <color theme="1"/>
      <name val="Calibri"/>
      <family val="2"/>
      <scheme val="minor"/>
    </font>
    <font>
      <b/>
      <sz val="16"/>
      <name val="Calibri"/>
      <family val="2"/>
      <scheme val="minor"/>
    </font>
    <font>
      <b/>
      <sz val="16"/>
      <name val="Calibri"/>
      <family val="2"/>
    </font>
    <font>
      <sz val="11"/>
      <color theme="1"/>
      <name val="Calibri"/>
      <family val="2"/>
      <scheme val="minor"/>
    </font>
    <font>
      <i/>
      <sz val="11"/>
      <name val="Calibri"/>
      <family val="2"/>
      <scheme val="minor"/>
    </font>
    <font>
      <b/>
      <i/>
      <sz val="11"/>
      <name val="Calibri"/>
      <family val="2"/>
      <scheme val="minor"/>
    </font>
    <font>
      <i/>
      <sz val="11"/>
      <color rgb="FF0070C0"/>
      <name val="Calibri"/>
      <family val="2"/>
      <scheme val="minor"/>
    </font>
    <font>
      <i/>
      <sz val="11"/>
      <color theme="9" tint="-0.499984740745262"/>
      <name val="Calibri"/>
      <family val="2"/>
      <scheme val="minor"/>
    </font>
    <font>
      <b/>
      <sz val="12"/>
      <color rgb="FF000000"/>
      <name val="Calibri"/>
      <family val="2"/>
      <scheme val="minor"/>
    </font>
    <font>
      <b/>
      <i/>
      <sz val="12"/>
      <color theme="1"/>
      <name val="Calibri"/>
      <family val="2"/>
      <scheme val="minor"/>
    </font>
    <font>
      <i/>
      <sz val="12"/>
      <color theme="1"/>
      <name val="Calibri"/>
      <family val="2"/>
      <scheme val="minor"/>
    </font>
    <font>
      <b/>
      <sz val="9"/>
      <color indexed="81"/>
      <name val="Tahoma"/>
      <family val="2"/>
    </font>
    <font>
      <sz val="8"/>
      <name val="Calibri"/>
      <family val="2"/>
      <scheme val="minor"/>
    </font>
    <font>
      <b/>
      <sz val="14"/>
      <color theme="4"/>
      <name val="Calibri"/>
      <family val="2"/>
      <scheme val="minor"/>
    </font>
    <font>
      <b/>
      <sz val="12"/>
      <color theme="4"/>
      <name val="Calibri"/>
      <family val="2"/>
      <scheme val="minor"/>
    </font>
    <font>
      <b/>
      <sz val="16"/>
      <color rgb="FF0070C0"/>
      <name val="Calibri"/>
      <family val="2"/>
    </font>
    <font>
      <b/>
      <sz val="12"/>
      <color rgb="FF0070C0"/>
      <name val="Calibri"/>
      <family val="2"/>
      <scheme val="minor"/>
    </font>
    <font>
      <b/>
      <sz val="16"/>
      <color rgb="FF0070C0"/>
      <name val="Calibri"/>
      <family val="2"/>
      <scheme val="minor"/>
    </font>
  </fonts>
  <fills count="11">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rgb="FFFFFFCC"/>
        <bgColor rgb="FF000000"/>
      </patternFill>
    </fill>
    <fill>
      <patternFill patternType="solid">
        <fgColor rgb="FFA4BCC2"/>
        <bgColor indexed="64"/>
      </patternFill>
    </fill>
    <fill>
      <patternFill patternType="solid">
        <fgColor rgb="FF969696"/>
        <bgColor indexed="64"/>
      </patternFill>
    </fill>
    <fill>
      <patternFill patternType="solid">
        <fgColor rgb="FFF5E1A4"/>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s>
  <cellStyleXfs count="7">
    <xf numFmtId="0" fontId="0" fillId="0" borderId="0"/>
    <xf numFmtId="0" fontId="5" fillId="0" borderId="0" applyNumberFormat="0" applyFill="0" applyBorder="0" applyAlignment="0" applyProtection="0"/>
    <xf numFmtId="43" fontId="21" fillId="0" borderId="0" applyFont="0" applyFill="0" applyBorder="0" applyAlignment="0" applyProtection="0"/>
    <xf numFmtId="44" fontId="21" fillId="0" borderId="0" applyFont="0" applyFill="0" applyBorder="0" applyAlignment="0" applyProtection="0"/>
    <xf numFmtId="9" fontId="21" fillId="0" borderId="0" applyFont="0" applyFill="0" applyBorder="0" applyAlignment="0" applyProtection="0"/>
    <xf numFmtId="44" fontId="21" fillId="0" borderId="0" applyFont="0" applyFill="0" applyBorder="0" applyAlignment="0" applyProtection="0"/>
    <xf numFmtId="9" fontId="21" fillId="0" borderId="0" applyFont="0" applyFill="0" applyBorder="0" applyAlignment="0" applyProtection="0"/>
  </cellStyleXfs>
  <cellXfs count="246">
    <xf numFmtId="0" fontId="0" fillId="0" borderId="0" xfId="0"/>
    <xf numFmtId="0" fontId="0" fillId="0" borderId="0" xfId="0" quotePrefix="1"/>
    <xf numFmtId="0" fontId="1" fillId="0" borderId="0" xfId="0" applyFont="1"/>
    <xf numFmtId="0" fontId="3" fillId="0" borderId="0" xfId="0" applyFont="1"/>
    <xf numFmtId="49" fontId="6" fillId="0" borderId="0" xfId="0" applyNumberFormat="1" applyFont="1" applyAlignment="1">
      <alignment horizontal="left"/>
    </xf>
    <xf numFmtId="0" fontId="3" fillId="0" borderId="0" xfId="0" applyFont="1" applyAlignment="1">
      <alignment vertical="center" wrapText="1"/>
    </xf>
    <xf numFmtId="49" fontId="7" fillId="0" borderId="0" xfId="0" applyNumberFormat="1" applyFont="1" applyAlignment="1">
      <alignment horizontal="left"/>
    </xf>
    <xf numFmtId="49" fontId="3" fillId="0" borderId="0" xfId="0" applyNumberFormat="1" applyFont="1" applyAlignment="1">
      <alignment horizontal="left"/>
    </xf>
    <xf numFmtId="0" fontId="9" fillId="0" borderId="0" xfId="0" applyFont="1"/>
    <xf numFmtId="0" fontId="9" fillId="0" borderId="1" xfId="0" applyFont="1" applyBorder="1" applyProtection="1">
      <protection locked="0"/>
    </xf>
    <xf numFmtId="0" fontId="9" fillId="0" borderId="1" xfId="0" applyFont="1" applyBorder="1" applyAlignment="1" applyProtection="1">
      <alignment horizontal="left"/>
      <protection locked="0"/>
    </xf>
    <xf numFmtId="0" fontId="10" fillId="0" borderId="1" xfId="1" applyFont="1" applyFill="1" applyBorder="1" applyProtection="1">
      <protection locked="0"/>
    </xf>
    <xf numFmtId="164" fontId="10" fillId="0" borderId="1" xfId="0" applyNumberFormat="1" applyFont="1" applyBorder="1" applyProtection="1">
      <protection locked="0"/>
    </xf>
    <xf numFmtId="42" fontId="9" fillId="0" borderId="1" xfId="0" applyNumberFormat="1" applyFont="1" applyBorder="1" applyAlignment="1" applyProtection="1">
      <alignment horizontal="center"/>
      <protection locked="0"/>
    </xf>
    <xf numFmtId="0" fontId="9" fillId="0" borderId="1" xfId="0" applyFont="1" applyBorder="1" applyAlignment="1" applyProtection="1">
      <alignment horizontal="center"/>
      <protection locked="0"/>
    </xf>
    <xf numFmtId="0" fontId="9" fillId="0" borderId="2" xfId="0" applyFont="1" applyBorder="1" applyAlignment="1" applyProtection="1">
      <alignment horizontal="center"/>
      <protection locked="0"/>
    </xf>
    <xf numFmtId="165" fontId="8" fillId="6" borderId="1" xfId="3" applyNumberFormat="1" applyFont="1" applyFill="1" applyBorder="1" applyAlignment="1" applyProtection="1">
      <alignment horizontal="center" vertical="center" wrapText="1"/>
    </xf>
    <xf numFmtId="9" fontId="9" fillId="0" borderId="13" xfId="4" applyFont="1" applyFill="1" applyBorder="1" applyAlignment="1" applyProtection="1">
      <alignment vertical="center" wrapText="1"/>
    </xf>
    <xf numFmtId="10" fontId="2" fillId="7" borderId="1" xfId="4" applyNumberFormat="1" applyFont="1" applyFill="1" applyBorder="1" applyAlignment="1" applyProtection="1">
      <alignment horizontal="center" vertical="center" wrapText="1"/>
    </xf>
    <xf numFmtId="9" fontId="2" fillId="7" borderId="13" xfId="4" applyFont="1" applyFill="1" applyBorder="1" applyAlignment="1" applyProtection="1">
      <alignment vertical="center" wrapText="1"/>
    </xf>
    <xf numFmtId="0" fontId="5" fillId="0" borderId="1" xfId="1" applyFill="1" applyBorder="1" applyProtection="1">
      <protection locked="0"/>
    </xf>
    <xf numFmtId="0" fontId="9" fillId="0" borderId="1" xfId="0" applyFont="1" applyBorder="1" applyAlignment="1" applyProtection="1">
      <alignment shrinkToFit="1"/>
      <protection locked="0"/>
    </xf>
    <xf numFmtId="0" fontId="0" fillId="0" borderId="10" xfId="0" applyBorder="1"/>
    <xf numFmtId="0" fontId="0" fillId="0" borderId="17" xfId="0" applyBorder="1"/>
    <xf numFmtId="0" fontId="2" fillId="0" borderId="1" xfId="0" applyFont="1" applyBorder="1" applyAlignment="1">
      <alignment horizontal="center" vertical="top" wrapText="1"/>
    </xf>
    <xf numFmtId="0" fontId="2" fillId="0" borderId="1" xfId="0" applyFont="1" applyBorder="1" applyAlignment="1">
      <alignment wrapText="1"/>
    </xf>
    <xf numFmtId="0" fontId="2" fillId="8" borderId="5" xfId="0" applyFont="1" applyFill="1" applyBorder="1"/>
    <xf numFmtId="0" fontId="9" fillId="8" borderId="6" xfId="0" applyFont="1" applyFill="1" applyBorder="1"/>
    <xf numFmtId="0" fontId="2" fillId="8" borderId="5" xfId="0" applyFont="1" applyFill="1" applyBorder="1" applyAlignment="1">
      <alignment horizontal="right"/>
    </xf>
    <xf numFmtId="0" fontId="2" fillId="8" borderId="1" xfId="0" applyFont="1" applyFill="1" applyBorder="1" applyAlignment="1">
      <alignment wrapText="1"/>
    </xf>
    <xf numFmtId="0" fontId="2" fillId="9" borderId="0" xfId="0" applyFont="1" applyFill="1" applyAlignment="1">
      <alignment horizontal="center"/>
    </xf>
    <xf numFmtId="0" fontId="9" fillId="9" borderId="0" xfId="0" applyFont="1" applyFill="1"/>
    <xf numFmtId="1" fontId="10" fillId="0" borderId="1" xfId="2" applyNumberFormat="1" applyFont="1" applyBorder="1" applyAlignment="1" applyProtection="1">
      <alignment horizontal="right" vertical="top"/>
      <protection locked="0"/>
    </xf>
    <xf numFmtId="164" fontId="10" fillId="0" borderId="1" xfId="0" applyNumberFormat="1" applyFont="1" applyBorder="1" applyAlignment="1" applyProtection="1">
      <alignment horizontal="right" vertical="top"/>
      <protection locked="0"/>
    </xf>
    <xf numFmtId="165" fontId="2" fillId="7" borderId="1" xfId="3" applyNumberFormat="1" applyFont="1" applyFill="1" applyBorder="1" applyAlignment="1" applyProtection="1">
      <alignment horizontal="center"/>
    </xf>
    <xf numFmtId="165" fontId="10" fillId="0" borderId="1" xfId="3" applyNumberFormat="1" applyFont="1" applyFill="1" applyBorder="1" applyAlignment="1" applyProtection="1">
      <alignment horizontal="center" vertical="center"/>
    </xf>
    <xf numFmtId="165" fontId="0" fillId="0" borderId="1" xfId="5" applyNumberFormat="1" applyFont="1" applyBorder="1" applyProtection="1">
      <protection locked="0"/>
    </xf>
    <xf numFmtId="165" fontId="9" fillId="0" borderId="5" xfId="5" applyNumberFormat="1" applyFont="1" applyBorder="1" applyProtection="1">
      <protection locked="0"/>
    </xf>
    <xf numFmtId="168" fontId="9" fillId="0" borderId="2" xfId="5" applyNumberFormat="1" applyFont="1" applyBorder="1" applyProtection="1">
      <protection locked="0"/>
    </xf>
    <xf numFmtId="165" fontId="9" fillId="0" borderId="3" xfId="5" applyNumberFormat="1" applyFont="1" applyBorder="1" applyProtection="1">
      <protection locked="0"/>
    </xf>
    <xf numFmtId="2" fontId="9" fillId="0" borderId="5" xfId="0" applyNumberFormat="1" applyFont="1" applyBorder="1" applyAlignment="1" applyProtection="1">
      <alignment horizontal="right"/>
      <protection locked="0"/>
    </xf>
    <xf numFmtId="0" fontId="9" fillId="0" borderId="5" xfId="0" applyFont="1" applyBorder="1" applyAlignment="1" applyProtection="1">
      <alignment horizontal="left"/>
      <protection locked="0"/>
    </xf>
    <xf numFmtId="0" fontId="9" fillId="0" borderId="6" xfId="0" applyFont="1" applyBorder="1" applyProtection="1">
      <protection locked="0"/>
    </xf>
    <xf numFmtId="0" fontId="9" fillId="0" borderId="5" xfId="0" applyFont="1" applyBorder="1" applyAlignment="1" applyProtection="1">
      <alignment horizontal="right"/>
      <protection locked="0"/>
    </xf>
    <xf numFmtId="0" fontId="16" fillId="8" borderId="0" xfId="0" applyFont="1" applyFill="1"/>
    <xf numFmtId="0" fontId="0" fillId="8" borderId="0" xfId="0" applyFill="1"/>
    <xf numFmtId="0" fontId="16" fillId="8" borderId="0" xfId="0" applyFont="1" applyFill="1" applyAlignment="1">
      <alignment horizontal="left"/>
    </xf>
    <xf numFmtId="0" fontId="16" fillId="0" borderId="5" xfId="0" applyFont="1" applyBorder="1"/>
    <xf numFmtId="0" fontId="16" fillId="0" borderId="18" xfId="0" applyFont="1" applyBorder="1"/>
    <xf numFmtId="0" fontId="0" fillId="0" borderId="5" xfId="0" applyBorder="1" applyAlignment="1">
      <alignment horizontal="left"/>
    </xf>
    <xf numFmtId="0" fontId="0" fillId="0" borderId="6" xfId="0" applyBorder="1"/>
    <xf numFmtId="0" fontId="0" fillId="0" borderId="18" xfId="0" applyBorder="1" applyAlignment="1">
      <alignment horizontal="left"/>
    </xf>
    <xf numFmtId="0" fontId="16" fillId="0" borderId="4" xfId="0" applyFont="1" applyBorder="1"/>
    <xf numFmtId="0" fontId="16" fillId="0" borderId="17" xfId="0" applyFont="1" applyBorder="1"/>
    <xf numFmtId="0" fontId="0" fillId="0" borderId="4" xfId="0" applyBorder="1" applyAlignment="1">
      <alignment horizontal="left"/>
    </xf>
    <xf numFmtId="0" fontId="0" fillId="0" borderId="17" xfId="0" applyBorder="1" applyAlignment="1">
      <alignment horizontal="left"/>
    </xf>
    <xf numFmtId="0" fontId="16" fillId="0" borderId="4" xfId="0" applyFont="1" applyBorder="1" applyAlignment="1">
      <alignment horizontal="left"/>
    </xf>
    <xf numFmtId="0" fontId="16" fillId="0" borderId="17" xfId="0" applyFont="1" applyBorder="1" applyAlignment="1">
      <alignment horizontal="left"/>
    </xf>
    <xf numFmtId="0" fontId="0" fillId="0" borderId="18" xfId="0" applyBorder="1"/>
    <xf numFmtId="166" fontId="16" fillId="0" borderId="4" xfId="5" applyNumberFormat="1" applyFont="1" applyBorder="1" applyAlignment="1" applyProtection="1">
      <alignment horizontal="left"/>
    </xf>
    <xf numFmtId="166" fontId="16" fillId="0" borderId="17" xfId="5" applyNumberFormat="1" applyFont="1" applyBorder="1" applyAlignment="1" applyProtection="1">
      <alignment horizontal="left"/>
    </xf>
    <xf numFmtId="0" fontId="32" fillId="0" borderId="0" xfId="0" applyFont="1" applyAlignment="1">
      <alignment horizontal="center" vertical="center"/>
    </xf>
    <xf numFmtId="0" fontId="0" fillId="0" borderId="0" xfId="0" applyAlignment="1">
      <alignment horizontal="left" vertical="center"/>
    </xf>
    <xf numFmtId="0" fontId="26" fillId="0" borderId="0" xfId="0" applyFont="1" applyAlignment="1">
      <alignment horizontal="center" vertical="center"/>
    </xf>
    <xf numFmtId="165" fontId="0" fillId="0" borderId="1" xfId="5" applyNumberFormat="1" applyFont="1" applyBorder="1" applyProtection="1"/>
    <xf numFmtId="9" fontId="0" fillId="0" borderId="1" xfId="6" applyFont="1" applyBorder="1" applyAlignment="1" applyProtection="1">
      <alignment horizontal="center"/>
    </xf>
    <xf numFmtId="0" fontId="0" fillId="0" borderId="1" xfId="0" applyBorder="1" applyAlignment="1">
      <alignment wrapText="1"/>
    </xf>
    <xf numFmtId="0" fontId="0" fillId="0" borderId="1" xfId="0" applyBorder="1"/>
    <xf numFmtId="0" fontId="8" fillId="0" borderId="1" xfId="0" applyFont="1" applyBorder="1" applyAlignment="1">
      <alignment wrapText="1"/>
    </xf>
    <xf numFmtId="0" fontId="2" fillId="0" borderId="0" xfId="0" applyFont="1"/>
    <xf numFmtId="0" fontId="0" fillId="9" borderId="0" xfId="0" applyFill="1"/>
    <xf numFmtId="165" fontId="9" fillId="0" borderId="5" xfId="5" applyNumberFormat="1" applyFont="1" applyBorder="1" applyProtection="1"/>
    <xf numFmtId="168" fontId="0" fillId="0" borderId="21" xfId="0" applyNumberFormat="1" applyBorder="1"/>
    <xf numFmtId="0" fontId="0" fillId="8" borderId="20" xfId="0" applyFill="1" applyBorder="1"/>
    <xf numFmtId="0" fontId="9" fillId="8" borderId="19" xfId="0" applyFont="1" applyFill="1" applyBorder="1" applyAlignment="1">
      <alignment horizontal="right"/>
    </xf>
    <xf numFmtId="0" fontId="0" fillId="8" borderId="21" xfId="0" applyFill="1" applyBorder="1"/>
    <xf numFmtId="0" fontId="9" fillId="8" borderId="3" xfId="0" applyFont="1" applyFill="1" applyBorder="1" applyAlignment="1">
      <alignment horizontal="right"/>
    </xf>
    <xf numFmtId="164" fontId="2" fillId="8" borderId="5" xfId="5" applyNumberFormat="1" applyFont="1" applyFill="1" applyBorder="1" applyProtection="1"/>
    <xf numFmtId="0" fontId="0" fillId="8" borderId="17" xfId="0" applyFill="1" applyBorder="1"/>
    <xf numFmtId="2" fontId="2" fillId="8" borderId="5" xfId="0" applyNumberFormat="1" applyFont="1" applyFill="1" applyBorder="1" applyAlignment="1">
      <alignment horizontal="right"/>
    </xf>
    <xf numFmtId="0" fontId="0" fillId="8" borderId="18" xfId="0" applyFill="1" applyBorder="1"/>
    <xf numFmtId="0" fontId="5" fillId="0" borderId="0" xfId="1" applyFill="1" applyAlignment="1" applyProtection="1">
      <alignment vertical="center"/>
      <protection locked="0"/>
    </xf>
    <xf numFmtId="0" fontId="9" fillId="10" borderId="5" xfId="0" applyFont="1" applyFill="1" applyBorder="1" applyAlignment="1" applyProtection="1">
      <alignment wrapText="1"/>
      <protection locked="0"/>
    </xf>
    <xf numFmtId="0" fontId="0" fillId="0" borderId="6" xfId="0" applyBorder="1" applyAlignment="1" applyProtection="1">
      <alignment wrapText="1"/>
      <protection locked="0"/>
    </xf>
    <xf numFmtId="0" fontId="0" fillId="0" borderId="18" xfId="0" applyBorder="1" applyAlignment="1" applyProtection="1">
      <alignment wrapText="1"/>
      <protection locked="0"/>
    </xf>
    <xf numFmtId="0" fontId="9" fillId="10" borderId="19" xfId="0" applyFont="1" applyFill="1" applyBorder="1" applyAlignment="1" applyProtection="1">
      <alignment wrapText="1"/>
      <protection locked="0"/>
    </xf>
    <xf numFmtId="0" fontId="0" fillId="0" borderId="22" xfId="0" applyBorder="1" applyAlignment="1" applyProtection="1">
      <alignment wrapText="1"/>
      <protection locked="0"/>
    </xf>
    <xf numFmtId="0" fontId="0" fillId="0" borderId="20" xfId="0" applyBorder="1" applyAlignment="1" applyProtection="1">
      <alignment wrapText="1"/>
      <protection locked="0"/>
    </xf>
    <xf numFmtId="0" fontId="9" fillId="0" borderId="4" xfId="0" applyFont="1" applyBorder="1" applyAlignment="1" applyProtection="1">
      <alignment wrapText="1"/>
      <protection locked="0"/>
    </xf>
    <xf numFmtId="0" fontId="0" fillId="0" borderId="10" xfId="0" applyBorder="1" applyAlignment="1" applyProtection="1">
      <alignment wrapText="1"/>
      <protection locked="0"/>
    </xf>
    <xf numFmtId="0" fontId="0" fillId="0" borderId="17" xfId="0" applyBorder="1" applyAlignment="1" applyProtection="1">
      <alignment wrapText="1"/>
      <protection locked="0"/>
    </xf>
    <xf numFmtId="0" fontId="9" fillId="0" borderId="5" xfId="0" applyFont="1" applyBorder="1" applyAlignment="1" applyProtection="1">
      <alignment wrapText="1"/>
      <protection locked="0"/>
    </xf>
    <xf numFmtId="0" fontId="9" fillId="0" borderId="5" xfId="0" applyFont="1" applyBorder="1" applyAlignment="1">
      <alignment horizontal="left"/>
    </xf>
    <xf numFmtId="0" fontId="9" fillId="0" borderId="6" xfId="0" applyFont="1" applyBorder="1" applyAlignment="1">
      <alignment horizontal="left"/>
    </xf>
    <xf numFmtId="0" fontId="2" fillId="9" borderId="0" xfId="0" applyFont="1" applyFill="1"/>
    <xf numFmtId="0" fontId="2" fillId="9" borderId="4" xfId="0" applyFont="1" applyFill="1" applyBorder="1"/>
    <xf numFmtId="0" fontId="2" fillId="9" borderId="10" xfId="0" applyFont="1" applyFill="1" applyBorder="1"/>
    <xf numFmtId="164" fontId="2" fillId="9" borderId="10" xfId="5" applyNumberFormat="1" applyFont="1" applyFill="1" applyBorder="1" applyProtection="1"/>
    <xf numFmtId="164" fontId="2" fillId="9" borderId="17" xfId="5" applyNumberFormat="1" applyFont="1" applyFill="1" applyBorder="1" applyProtection="1"/>
    <xf numFmtId="0" fontId="2" fillId="9" borderId="17" xfId="0" applyFont="1" applyFill="1" applyBorder="1"/>
    <xf numFmtId="0" fontId="2" fillId="8" borderId="4" xfId="0" applyFont="1" applyFill="1" applyBorder="1"/>
    <xf numFmtId="0" fontId="2" fillId="8" borderId="10" xfId="0" applyFont="1" applyFill="1" applyBorder="1"/>
    <xf numFmtId="164" fontId="2" fillId="8" borderId="10" xfId="5" applyNumberFormat="1" applyFont="1" applyFill="1" applyBorder="1" applyProtection="1"/>
    <xf numFmtId="164" fontId="2" fillId="8" borderId="17" xfId="5" applyNumberFormat="1" applyFont="1" applyFill="1" applyBorder="1" applyProtection="1"/>
    <xf numFmtId="0" fontId="2" fillId="0" borderId="4" xfId="0" applyFont="1" applyBorder="1"/>
    <xf numFmtId="0" fontId="2" fillId="0" borderId="10" xfId="0" applyFont="1" applyBorder="1"/>
    <xf numFmtId="164" fontId="2" fillId="0" borderId="10" xfId="5" applyNumberFormat="1" applyFont="1" applyFill="1" applyBorder="1" applyProtection="1"/>
    <xf numFmtId="164" fontId="2" fillId="0" borderId="17" xfId="5" applyNumberFormat="1" applyFont="1" applyFill="1" applyBorder="1" applyProtection="1"/>
    <xf numFmtId="0" fontId="9" fillId="0" borderId="5" xfId="0" applyFont="1" applyBorder="1" applyAlignment="1" applyProtection="1">
      <alignment horizontal="left"/>
      <protection locked="0"/>
    </xf>
    <xf numFmtId="0" fontId="9" fillId="0" borderId="6" xfId="0" applyFont="1" applyBorder="1" applyAlignment="1" applyProtection="1">
      <alignment horizontal="left"/>
      <protection locked="0"/>
    </xf>
    <xf numFmtId="0" fontId="9" fillId="0" borderId="18" xfId="0" applyFont="1" applyBorder="1" applyAlignment="1" applyProtection="1">
      <alignment horizontal="left"/>
      <protection locked="0"/>
    </xf>
    <xf numFmtId="0" fontId="9" fillId="8" borderId="0" xfId="0" applyFont="1" applyFill="1"/>
    <xf numFmtId="0" fontId="0" fillId="8" borderId="0" xfId="0" applyFill="1"/>
    <xf numFmtId="0" fontId="18" fillId="0" borderId="0" xfId="0" applyFont="1" applyProtection="1"/>
    <xf numFmtId="0" fontId="15" fillId="0" borderId="0" xfId="0" applyFont="1" applyProtection="1"/>
    <xf numFmtId="0" fontId="9" fillId="0" borderId="0" xfId="0" applyFont="1" applyProtection="1"/>
    <xf numFmtId="0" fontId="9" fillId="0" borderId="0" xfId="0" applyFont="1" applyAlignment="1" applyProtection="1">
      <alignment vertical="center" wrapText="1"/>
    </xf>
    <xf numFmtId="0" fontId="9" fillId="0" borderId="0" xfId="0" applyFont="1" applyAlignment="1" applyProtection="1">
      <alignment wrapText="1"/>
    </xf>
    <xf numFmtId="0" fontId="11" fillId="0" borderId="0" xfId="0" applyFont="1" applyAlignment="1" applyProtection="1">
      <alignment horizontal="left" vertical="center" indent="5"/>
    </xf>
    <xf numFmtId="0" fontId="16" fillId="0" borderId="0" xfId="0" applyFont="1" applyAlignment="1" applyProtection="1">
      <alignment vertical="center"/>
    </xf>
    <xf numFmtId="0" fontId="9" fillId="0" borderId="0" xfId="0" applyFont="1" applyAlignment="1" applyProtection="1">
      <alignment horizontal="left" vertical="center" indent="2"/>
    </xf>
    <xf numFmtId="0" fontId="10" fillId="0" borderId="0" xfId="0" applyFont="1" applyProtection="1"/>
    <xf numFmtId="0" fontId="8" fillId="0" borderId="0" xfId="0" applyFont="1" applyProtection="1"/>
    <xf numFmtId="0" fontId="12" fillId="0" borderId="0" xfId="0" applyFont="1" applyAlignment="1" applyProtection="1">
      <alignment vertical="center"/>
    </xf>
    <xf numFmtId="0" fontId="17" fillId="2" borderId="0" xfId="0" applyFont="1" applyFill="1" applyProtection="1"/>
    <xf numFmtId="0" fontId="9" fillId="2" borderId="0" xfId="0" applyFont="1" applyFill="1" applyProtection="1"/>
    <xf numFmtId="0" fontId="2" fillId="2" borderId="1" xfId="0" applyFont="1" applyFill="1" applyBorder="1" applyProtection="1"/>
    <xf numFmtId="0" fontId="10" fillId="2" borderId="1" xfId="0" applyFont="1" applyFill="1" applyBorder="1" applyProtection="1"/>
    <xf numFmtId="0" fontId="9" fillId="2" borderId="1" xfId="0" applyFont="1" applyFill="1" applyBorder="1" applyProtection="1"/>
    <xf numFmtId="0" fontId="2" fillId="2" borderId="0" xfId="0" applyFont="1" applyFill="1" applyProtection="1"/>
    <xf numFmtId="0" fontId="0" fillId="2" borderId="0" xfId="0" applyFill="1" applyProtection="1"/>
    <xf numFmtId="0" fontId="1" fillId="2" borderId="0" xfId="0" applyFont="1" applyFill="1" applyProtection="1"/>
    <xf numFmtId="0" fontId="0" fillId="2" borderId="0" xfId="0" applyFill="1" applyAlignment="1" applyProtection="1">
      <alignment horizontal="center"/>
    </xf>
    <xf numFmtId="0" fontId="19" fillId="2" borderId="0" xfId="0" applyFont="1" applyFill="1" applyAlignment="1" applyProtection="1">
      <alignment horizontal="left"/>
    </xf>
    <xf numFmtId="0" fontId="3" fillId="2" borderId="0" xfId="0" applyFont="1" applyFill="1" applyAlignment="1" applyProtection="1">
      <alignment horizontal="left"/>
    </xf>
    <xf numFmtId="0" fontId="0" fillId="2" borderId="6" xfId="0" applyFill="1" applyBorder="1" applyProtection="1"/>
    <xf numFmtId="0" fontId="13" fillId="2" borderId="0" xfId="0" applyFont="1" applyFill="1" applyAlignment="1" applyProtection="1">
      <alignment horizontal="center"/>
    </xf>
    <xf numFmtId="0" fontId="4" fillId="2" borderId="0" xfId="0" applyFont="1" applyFill="1" applyAlignment="1" applyProtection="1">
      <alignment horizontal="center"/>
    </xf>
    <xf numFmtId="0" fontId="8" fillId="3" borderId="1" xfId="0" applyFont="1" applyFill="1" applyBorder="1" applyAlignment="1" applyProtection="1">
      <alignment horizontal="left" vertical="center" wrapText="1"/>
    </xf>
    <xf numFmtId="0" fontId="8" fillId="3" borderId="1" xfId="0" applyFont="1" applyFill="1" applyBorder="1" applyAlignment="1" applyProtection="1">
      <alignment horizontal="center" vertical="center" wrapText="1"/>
    </xf>
    <xf numFmtId="0" fontId="22" fillId="3" borderId="1" xfId="0" applyFont="1" applyFill="1" applyBorder="1" applyAlignment="1" applyProtection="1">
      <alignment horizontal="left" vertical="top" wrapText="1"/>
    </xf>
    <xf numFmtId="0" fontId="25" fillId="3" borderId="1" xfId="0" applyFont="1" applyFill="1" applyBorder="1" applyAlignment="1" applyProtection="1">
      <alignment horizontal="left" vertical="top" wrapText="1"/>
    </xf>
    <xf numFmtId="17" fontId="10" fillId="2" borderId="1" xfId="0" applyNumberFormat="1" applyFont="1" applyFill="1" applyBorder="1" applyProtection="1"/>
    <xf numFmtId="164" fontId="10" fillId="2" borderId="1" xfId="0" applyNumberFormat="1" applyFont="1" applyFill="1" applyBorder="1" applyAlignment="1" applyProtection="1">
      <alignment horizontal="right" vertical="top"/>
    </xf>
    <xf numFmtId="164" fontId="10" fillId="2" borderId="1" xfId="0" applyNumberFormat="1" applyFont="1" applyFill="1" applyBorder="1" applyProtection="1"/>
    <xf numFmtId="164" fontId="10" fillId="2" borderId="0" xfId="0" applyNumberFormat="1" applyFont="1" applyFill="1" applyProtection="1"/>
    <xf numFmtId="0" fontId="8" fillId="3" borderId="1" xfId="0" applyFont="1" applyFill="1" applyBorder="1" applyAlignment="1" applyProtection="1">
      <alignment horizontal="center"/>
    </xf>
    <xf numFmtId="1" fontId="8" fillId="3" borderId="1" xfId="0" applyNumberFormat="1" applyFont="1" applyFill="1" applyBorder="1" applyProtection="1"/>
    <xf numFmtId="0" fontId="8" fillId="3" borderId="1" xfId="0" applyFont="1" applyFill="1" applyBorder="1" applyProtection="1"/>
    <xf numFmtId="164" fontId="8" fillId="2" borderId="1" xfId="0" applyNumberFormat="1" applyFont="1" applyFill="1" applyBorder="1" applyProtection="1"/>
    <xf numFmtId="164" fontId="8" fillId="3" borderId="1" xfId="0" applyNumberFormat="1" applyFont="1" applyFill="1" applyBorder="1" applyProtection="1"/>
    <xf numFmtId="164" fontId="8" fillId="2" borderId="0" xfId="0" applyNumberFormat="1" applyFont="1" applyFill="1" applyProtection="1"/>
    <xf numFmtId="0" fontId="20" fillId="4" borderId="6" xfId="0" applyFont="1" applyFill="1" applyBorder="1" applyAlignment="1" applyProtection="1">
      <alignment wrapText="1"/>
    </xf>
    <xf numFmtId="0" fontId="17" fillId="2" borderId="0" xfId="0" applyFont="1" applyFill="1" applyAlignment="1" applyProtection="1">
      <alignment horizontal="center"/>
    </xf>
    <xf numFmtId="0" fontId="10" fillId="2" borderId="4" xfId="0" applyFont="1" applyFill="1" applyBorder="1" applyProtection="1"/>
    <xf numFmtId="0" fontId="10" fillId="2" borderId="1" xfId="0" applyFont="1" applyFill="1" applyBorder="1" applyAlignment="1" applyProtection="1">
      <alignment horizontal="left"/>
    </xf>
    <xf numFmtId="165" fontId="0" fillId="0" borderId="0" xfId="5" applyNumberFormat="1" applyFont="1" applyProtection="1"/>
    <xf numFmtId="0" fontId="0" fillId="0" borderId="0" xfId="0" applyProtection="1"/>
    <xf numFmtId="165" fontId="0" fillId="0" borderId="0" xfId="0" applyNumberFormat="1" applyProtection="1"/>
    <xf numFmtId="0" fontId="31" fillId="0" borderId="4" xfId="0" applyFont="1" applyBorder="1" applyProtection="1"/>
    <xf numFmtId="0" fontId="0" fillId="0" borderId="10" xfId="0" applyBorder="1" applyProtection="1"/>
    <xf numFmtId="0" fontId="0" fillId="0" borderId="17" xfId="0" applyBorder="1" applyProtection="1"/>
    <xf numFmtId="0" fontId="2" fillId="0" borderId="1" xfId="0" applyFont="1" applyBorder="1" applyAlignment="1" applyProtection="1">
      <alignment horizontal="center" vertical="top" wrapText="1"/>
    </xf>
    <xf numFmtId="0" fontId="4" fillId="0" borderId="19"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20" xfId="0" applyFont="1" applyBorder="1" applyAlignment="1" applyProtection="1">
      <alignment horizontal="center" vertical="center"/>
    </xf>
    <xf numFmtId="0" fontId="31" fillId="0" borderId="19" xfId="0" applyFont="1" applyBorder="1" applyProtection="1"/>
    <xf numFmtId="0" fontId="0" fillId="0" borderId="22" xfId="0" applyBorder="1" applyProtection="1"/>
    <xf numFmtId="0" fontId="0" fillId="0" borderId="20" xfId="0" applyBorder="1" applyProtection="1"/>
    <xf numFmtId="0" fontId="2" fillId="0" borderId="1" xfId="0" applyFont="1" applyBorder="1" applyAlignment="1" applyProtection="1">
      <alignment wrapText="1"/>
    </xf>
    <xf numFmtId="0" fontId="2" fillId="9" borderId="3" xfId="0" applyFont="1" applyFill="1" applyBorder="1" applyProtection="1"/>
    <xf numFmtId="0" fontId="2" fillId="9" borderId="0" xfId="0" applyFont="1" applyFill="1" applyProtection="1"/>
    <xf numFmtId="0" fontId="2" fillId="9" borderId="0" xfId="0" applyFont="1" applyFill="1" applyAlignment="1" applyProtection="1">
      <alignment horizontal="center"/>
    </xf>
    <xf numFmtId="0" fontId="2" fillId="9" borderId="21" xfId="0" applyFont="1" applyFill="1" applyBorder="1" applyAlignment="1" applyProtection="1">
      <alignment horizontal="center"/>
    </xf>
    <xf numFmtId="0" fontId="9" fillId="2" borderId="5" xfId="0" applyFont="1" applyFill="1" applyBorder="1" applyAlignment="1" applyProtection="1">
      <alignment horizontal="left"/>
    </xf>
    <xf numFmtId="165" fontId="9" fillId="2" borderId="5" xfId="5" applyNumberFormat="1" applyFont="1" applyFill="1" applyBorder="1" applyProtection="1"/>
    <xf numFmtId="168" fontId="9" fillId="2" borderId="23" xfId="0" applyNumberFormat="1" applyFont="1" applyFill="1" applyBorder="1" applyProtection="1"/>
    <xf numFmtId="0" fontId="9" fillId="9" borderId="20" xfId="0" applyFont="1" applyFill="1" applyBorder="1" applyProtection="1"/>
    <xf numFmtId="0" fontId="9" fillId="2" borderId="5" xfId="0" applyFont="1" applyFill="1" applyBorder="1" applyProtection="1"/>
    <xf numFmtId="0" fontId="9" fillId="9" borderId="21" xfId="0" applyFont="1" applyFill="1" applyBorder="1" applyProtection="1"/>
    <xf numFmtId="0" fontId="9" fillId="9" borderId="19" xfId="0" applyFont="1" applyFill="1" applyBorder="1" applyAlignment="1" applyProtection="1">
      <alignment horizontal="left" wrapText="1"/>
    </xf>
    <xf numFmtId="0" fontId="0" fillId="9" borderId="22" xfId="0" applyFill="1" applyBorder="1" applyAlignment="1" applyProtection="1">
      <alignment horizontal="left" wrapText="1"/>
    </xf>
    <xf numFmtId="0" fontId="9" fillId="9" borderId="22" xfId="0" applyFont="1" applyFill="1" applyBorder="1" applyProtection="1"/>
    <xf numFmtId="0" fontId="9" fillId="9" borderId="3" xfId="0" applyFont="1" applyFill="1" applyBorder="1" applyAlignment="1" applyProtection="1">
      <alignment horizontal="left" wrapText="1"/>
    </xf>
    <xf numFmtId="0" fontId="0" fillId="9" borderId="0" xfId="0" applyFill="1" applyAlignment="1" applyProtection="1">
      <alignment horizontal="left" wrapText="1"/>
    </xf>
    <xf numFmtId="0" fontId="9" fillId="9" borderId="0" xfId="0" applyFont="1" applyFill="1" applyProtection="1"/>
    <xf numFmtId="0" fontId="9" fillId="9" borderId="5" xfId="0" applyFont="1" applyFill="1" applyBorder="1" applyAlignment="1" applyProtection="1">
      <alignment horizontal="left" wrapText="1"/>
    </xf>
    <xf numFmtId="0" fontId="0" fillId="9" borderId="6" xfId="0" applyFill="1" applyBorder="1" applyAlignment="1" applyProtection="1">
      <alignment horizontal="left" wrapText="1"/>
    </xf>
    <xf numFmtId="0" fontId="9" fillId="9" borderId="6" xfId="0" applyFont="1" applyFill="1" applyBorder="1" applyProtection="1"/>
    <xf numFmtId="0" fontId="2" fillId="8" borderId="1" xfId="0" applyFont="1" applyFill="1" applyBorder="1" applyAlignment="1" applyProtection="1">
      <alignment wrapText="1"/>
    </xf>
    <xf numFmtId="165" fontId="0" fillId="8" borderId="1" xfId="5" applyNumberFormat="1" applyFont="1" applyFill="1" applyBorder="1" applyProtection="1"/>
    <xf numFmtId="9" fontId="0" fillId="8" borderId="1" xfId="6" applyFont="1" applyFill="1" applyBorder="1" applyAlignment="1" applyProtection="1">
      <alignment horizontal="center"/>
    </xf>
    <xf numFmtId="0" fontId="2" fillId="8" borderId="5" xfId="0" applyFont="1" applyFill="1" applyBorder="1" applyAlignment="1" applyProtection="1">
      <alignment horizontal="right"/>
    </xf>
    <xf numFmtId="0" fontId="2" fillId="8" borderId="6" xfId="0" applyFont="1" applyFill="1" applyBorder="1" applyAlignment="1" applyProtection="1">
      <alignment horizontal="right"/>
    </xf>
    <xf numFmtId="164" fontId="2" fillId="8" borderId="18" xfId="5" applyNumberFormat="1" applyFont="1" applyFill="1" applyBorder="1" applyProtection="1"/>
    <xf numFmtId="0" fontId="2" fillId="8" borderId="4" xfId="0" applyFont="1" applyFill="1" applyBorder="1" applyAlignment="1" applyProtection="1">
      <alignment horizontal="right"/>
    </xf>
    <xf numFmtId="0" fontId="2" fillId="8" borderId="18" xfId="0" applyFont="1" applyFill="1" applyBorder="1" applyAlignment="1" applyProtection="1">
      <alignment horizontal="right"/>
    </xf>
    <xf numFmtId="0" fontId="2" fillId="8" borderId="5" xfId="0" applyFont="1" applyFill="1" applyBorder="1" applyAlignment="1" applyProtection="1">
      <alignment horizontal="left"/>
    </xf>
    <xf numFmtId="0" fontId="2" fillId="8" borderId="2" xfId="0" applyFont="1" applyFill="1" applyBorder="1" applyAlignment="1" applyProtection="1">
      <alignment horizontal="right"/>
    </xf>
    <xf numFmtId="168" fontId="2" fillId="8" borderId="2" xfId="0" applyNumberFormat="1" applyFont="1" applyFill="1" applyBorder="1" applyAlignment="1" applyProtection="1">
      <alignment horizontal="right"/>
    </xf>
    <xf numFmtId="0" fontId="9" fillId="0" borderId="5" xfId="0" applyFont="1" applyBorder="1" applyProtection="1"/>
    <xf numFmtId="0" fontId="9" fillId="0" borderId="2" xfId="0" applyFont="1" applyBorder="1" applyAlignment="1" applyProtection="1">
      <alignment horizontal="right"/>
    </xf>
    <xf numFmtId="0" fontId="9" fillId="0" borderId="5" xfId="0" applyFont="1" applyBorder="1" applyAlignment="1" applyProtection="1">
      <alignment horizontal="right"/>
    </xf>
    <xf numFmtId="0" fontId="2" fillId="8" borderId="5" xfId="0" applyFont="1" applyFill="1" applyBorder="1" applyProtection="1"/>
    <xf numFmtId="0" fontId="9" fillId="8" borderId="6" xfId="0" applyFont="1" applyFill="1" applyBorder="1" applyProtection="1"/>
    <xf numFmtId="165" fontId="2" fillId="8" borderId="5" xfId="5" applyNumberFormat="1" applyFont="1" applyFill="1" applyBorder="1" applyProtection="1"/>
    <xf numFmtId="166" fontId="2" fillId="8" borderId="2" xfId="5" applyNumberFormat="1" applyFont="1" applyFill="1" applyBorder="1" applyProtection="1"/>
    <xf numFmtId="0" fontId="9" fillId="0" borderId="3" xfId="0" applyFont="1" applyBorder="1" applyProtection="1"/>
    <xf numFmtId="165" fontId="9" fillId="0" borderId="0" xfId="0" applyNumberFormat="1" applyFont="1" applyProtection="1"/>
    <xf numFmtId="0" fontId="9" fillId="0" borderId="21" xfId="0" applyFont="1" applyBorder="1" applyProtection="1"/>
    <xf numFmtId="0" fontId="2" fillId="9" borderId="4" xfId="0" applyFont="1" applyFill="1" applyBorder="1" applyProtection="1"/>
    <xf numFmtId="0" fontId="2" fillId="9" borderId="10" xfId="0" applyFont="1" applyFill="1" applyBorder="1" applyProtection="1"/>
    <xf numFmtId="165" fontId="2" fillId="9" borderId="10" xfId="0" applyNumberFormat="1" applyFont="1" applyFill="1" applyBorder="1" applyProtection="1"/>
    <xf numFmtId="0" fontId="2" fillId="9" borderId="17" xfId="0" applyFont="1" applyFill="1" applyBorder="1" applyProtection="1"/>
    <xf numFmtId="0" fontId="2" fillId="0" borderId="4" xfId="0" applyFont="1" applyBorder="1" applyProtection="1"/>
    <xf numFmtId="0" fontId="2" fillId="0" borderId="10" xfId="0" applyFont="1" applyBorder="1" applyProtection="1"/>
    <xf numFmtId="165" fontId="2" fillId="0" borderId="10" xfId="5" applyNumberFormat="1" applyFont="1" applyFill="1" applyBorder="1" applyAlignment="1" applyProtection="1"/>
    <xf numFmtId="166" fontId="2" fillId="0" borderId="17" xfId="5" applyNumberFormat="1" applyFont="1" applyFill="1" applyBorder="1" applyAlignment="1" applyProtection="1"/>
    <xf numFmtId="166" fontId="2" fillId="0" borderId="4" xfId="5" applyNumberFormat="1" applyFont="1" applyFill="1" applyBorder="1" applyAlignment="1" applyProtection="1"/>
    <xf numFmtId="165" fontId="2" fillId="9" borderId="10" xfId="5" applyNumberFormat="1" applyFont="1" applyFill="1" applyBorder="1" applyAlignment="1" applyProtection="1"/>
    <xf numFmtId="166" fontId="2" fillId="9" borderId="17" xfId="5" applyNumberFormat="1" applyFont="1" applyFill="1" applyBorder="1" applyAlignment="1" applyProtection="1"/>
    <xf numFmtId="166" fontId="2" fillId="9" borderId="4" xfId="5" applyNumberFormat="1" applyFont="1" applyFill="1" applyBorder="1" applyAlignment="1" applyProtection="1"/>
    <xf numFmtId="167" fontId="9" fillId="0" borderId="2" xfId="5" applyNumberFormat="1" applyFont="1" applyBorder="1" applyProtection="1">
      <protection locked="0"/>
    </xf>
    <xf numFmtId="0" fontId="17" fillId="0" borderId="7" xfId="0" applyFont="1" applyBorder="1" applyAlignment="1" applyProtection="1">
      <alignment horizontal="center" vertical="center" wrapText="1"/>
    </xf>
    <xf numFmtId="0" fontId="17" fillId="0" borderId="8" xfId="0" applyFont="1" applyBorder="1" applyAlignment="1" applyProtection="1">
      <alignment horizontal="center" vertical="center"/>
    </xf>
    <xf numFmtId="0" fontId="17" fillId="0" borderId="9" xfId="0" applyFont="1" applyBorder="1" applyAlignment="1" applyProtection="1">
      <alignment horizontal="center" vertical="center"/>
    </xf>
    <xf numFmtId="0" fontId="16" fillId="0" borderId="12" xfId="0" applyFont="1" applyBorder="1" applyAlignment="1" applyProtection="1">
      <alignment horizontal="left" vertical="center" wrapText="1"/>
    </xf>
    <xf numFmtId="0" fontId="16" fillId="0" borderId="4" xfId="0" applyFont="1" applyBorder="1" applyAlignment="1" applyProtection="1">
      <alignment horizontal="left" vertical="center" wrapText="1"/>
    </xf>
    <xf numFmtId="0" fontId="16" fillId="0" borderId="10" xfId="0" applyFont="1" applyBorder="1" applyAlignment="1" applyProtection="1">
      <alignment horizontal="left" vertical="center" wrapText="1"/>
    </xf>
    <xf numFmtId="0" fontId="16" fillId="0" borderId="11" xfId="0" applyFont="1" applyBorder="1" applyAlignment="1" applyProtection="1">
      <alignment horizontal="left" vertical="center" wrapText="1"/>
    </xf>
    <xf numFmtId="0" fontId="4" fillId="5" borderId="12" xfId="0" applyFont="1" applyFill="1" applyBorder="1" applyAlignment="1" applyProtection="1">
      <alignment horizontal="left" vertical="center" wrapText="1"/>
    </xf>
    <xf numFmtId="0" fontId="4" fillId="5" borderId="1" xfId="0" applyFont="1" applyFill="1" applyBorder="1" applyAlignment="1" applyProtection="1">
      <alignment horizontal="left" vertical="center" wrapText="1"/>
    </xf>
    <xf numFmtId="0" fontId="4" fillId="5" borderId="13" xfId="0" applyFont="1" applyFill="1" applyBorder="1" applyAlignment="1" applyProtection="1">
      <alignment horizontal="left" vertical="center" wrapText="1"/>
    </xf>
    <xf numFmtId="0" fontId="8" fillId="6" borderId="12"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xf>
    <xf numFmtId="0" fontId="8" fillId="6" borderId="13" xfId="0" applyFont="1" applyFill="1" applyBorder="1" applyAlignment="1" applyProtection="1">
      <alignment horizontal="center" vertical="center" wrapText="1"/>
    </xf>
    <xf numFmtId="0" fontId="10" fillId="0" borderId="12" xfId="0" applyFont="1" applyBorder="1" applyAlignment="1" applyProtection="1">
      <alignment vertical="center" wrapText="1"/>
    </xf>
    <xf numFmtId="0" fontId="10" fillId="0" borderId="12" xfId="0" applyFont="1" applyBorder="1" applyAlignment="1" applyProtection="1">
      <alignment vertical="top" wrapText="1"/>
    </xf>
    <xf numFmtId="0" fontId="10" fillId="0" borderId="17" xfId="0" applyFont="1" applyBorder="1" applyAlignment="1" applyProtection="1">
      <alignment vertical="top" wrapText="1"/>
    </xf>
    <xf numFmtId="0" fontId="9" fillId="0" borderId="1" xfId="0" applyFont="1" applyBorder="1" applyAlignment="1" applyProtection="1">
      <alignment horizontal="left" vertical="top" wrapText="1"/>
    </xf>
    <xf numFmtId="0" fontId="2" fillId="7" borderId="12" xfId="0" applyFont="1" applyFill="1" applyBorder="1" applyAlignment="1" applyProtection="1">
      <alignment horizontal="left" vertical="center" wrapText="1"/>
    </xf>
    <xf numFmtId="0" fontId="8" fillId="3" borderId="14" xfId="0" applyFont="1" applyFill="1" applyBorder="1" applyAlignment="1" applyProtection="1">
      <alignment vertical="center"/>
    </xf>
    <xf numFmtId="0" fontId="10" fillId="3" borderId="15" xfId="0" applyFont="1" applyFill="1" applyBorder="1" applyAlignment="1" applyProtection="1">
      <alignment vertical="center"/>
    </xf>
    <xf numFmtId="165" fontId="8" fillId="3" borderId="15" xfId="0" applyNumberFormat="1" applyFont="1" applyFill="1" applyBorder="1" applyAlignment="1" applyProtection="1">
      <alignment horizontal="center"/>
    </xf>
    <xf numFmtId="0" fontId="10" fillId="3" borderId="16" xfId="0" applyFont="1" applyFill="1" applyBorder="1" applyAlignment="1" applyProtection="1">
      <alignment vertical="center"/>
    </xf>
    <xf numFmtId="1" fontId="2" fillId="7" borderId="12" xfId="0" applyNumberFormat="1" applyFont="1" applyFill="1" applyBorder="1" applyAlignment="1" applyProtection="1">
      <alignment horizontal="center" wrapText="1"/>
    </xf>
  </cellXfs>
  <cellStyles count="7">
    <cellStyle name="Comma" xfId="2" builtinId="3"/>
    <cellStyle name="Currency" xfId="5" builtinId="4"/>
    <cellStyle name="Currency 2" xfId="3" xr:uid="{F517BB93-DE27-4A55-A2B8-B436F1A80D44}"/>
    <cellStyle name="Hyperlink" xfId="1" builtinId="8"/>
    <cellStyle name="Normal" xfId="0" builtinId="0"/>
    <cellStyle name="Percent" xfId="6" builtinId="5"/>
    <cellStyle name="Percent 2" xfId="4" xr:uid="{079F5BF6-A033-40B7-BFC8-DBC10D0542CE}"/>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19050</xdr:rowOff>
    </xdr:from>
    <xdr:to>
      <xdr:col>15</xdr:col>
      <xdr:colOff>34290</xdr:colOff>
      <xdr:row>21</xdr:row>
      <xdr:rowOff>15240</xdr:rowOff>
    </xdr:to>
    <xdr:sp macro="" textlink="">
      <xdr:nvSpPr>
        <xdr:cNvPr id="2" name="TextBox 1">
          <a:extLst>
            <a:ext uri="{FF2B5EF4-FFF2-40B4-BE49-F238E27FC236}">
              <a16:creationId xmlns:a16="http://schemas.microsoft.com/office/drawing/2014/main" id="{9F4421BF-F92F-508D-092A-5179B492635D}"/>
            </a:ext>
          </a:extLst>
        </xdr:cNvPr>
        <xdr:cNvSpPr txBox="1"/>
      </xdr:nvSpPr>
      <xdr:spPr>
        <a:xfrm>
          <a:off x="19050" y="209550"/>
          <a:ext cx="10445115" cy="38061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i="0" u="none" strike="noStrike" baseline="0">
              <a:solidFill>
                <a:schemeClr val="dk1"/>
              </a:solidFill>
              <a:latin typeface="+mn-lt"/>
              <a:ea typeface="+mn-ea"/>
              <a:cs typeface="+mn-cs"/>
            </a:rPr>
            <a:t>Housing Navigation (</a:t>
          </a:r>
          <a:r>
            <a:rPr lang="en-US" sz="1400" b="1" i="0" u="none" strike="noStrike" baseline="0">
              <a:solidFill>
                <a:srgbClr val="0070C0"/>
              </a:solidFill>
              <a:latin typeface="+mn-lt"/>
              <a:ea typeface="+mn-ea"/>
              <a:cs typeface="+mn-cs"/>
            </a:rPr>
            <a:t>optional</a:t>
          </a:r>
          <a:r>
            <a:rPr lang="en-US" sz="1400" b="1" i="0" u="none" strike="noStrike" baseline="0">
              <a:solidFill>
                <a:schemeClr val="dk1"/>
              </a:solidFill>
              <a:latin typeface="+mn-lt"/>
              <a:ea typeface="+mn-ea"/>
              <a:cs typeface="+mn-cs"/>
            </a:rPr>
            <a:t>) </a:t>
          </a:r>
          <a:endParaRPr lang="en-US" sz="1400" b="0" i="0" u="none" strike="noStrike" baseline="0">
            <a:solidFill>
              <a:schemeClr val="dk1"/>
            </a:solidFill>
            <a:latin typeface="+mn-lt"/>
            <a:ea typeface="+mn-ea"/>
            <a:cs typeface="+mn-cs"/>
          </a:endParaRPr>
        </a:p>
        <a:p>
          <a:endParaRPr lang="en-US" sz="1200" b="0" i="0" u="none" strike="noStrike" baseline="0">
            <a:solidFill>
              <a:schemeClr val="dk1"/>
            </a:solidFill>
            <a:latin typeface="+mn-lt"/>
            <a:ea typeface="+mn-ea"/>
            <a:cs typeface="+mn-cs"/>
          </a:endParaRPr>
        </a:p>
        <a:p>
          <a:r>
            <a:rPr lang="en-US" sz="1200" b="0" i="0" u="none" strike="noStrike" baseline="0">
              <a:solidFill>
                <a:schemeClr val="dk1"/>
              </a:solidFill>
              <a:latin typeface="+mn-lt"/>
              <a:ea typeface="+mn-ea"/>
              <a:cs typeface="+mn-cs"/>
            </a:rPr>
            <a:t>To enhance utilization and increase housing access for Participants, Minnesota Housing is temporarily supporting the following housing navigation activities funded as a limited time opportunity through a competitive process for </a:t>
          </a:r>
          <a:r>
            <a:rPr lang="en-US" sz="1200" b="0" i="0" u="sng" strike="noStrike" baseline="0">
              <a:solidFill>
                <a:schemeClr val="dk1"/>
              </a:solidFill>
              <a:latin typeface="+mn-lt"/>
              <a:ea typeface="+mn-ea"/>
              <a:cs typeface="+mn-cs"/>
            </a:rPr>
            <a:t>Tenant-Based Rental Assistance</a:t>
          </a:r>
          <a:r>
            <a:rPr lang="en-US" sz="1200" b="0" i="0" u="none" strike="noStrike" baseline="0">
              <a:solidFill>
                <a:schemeClr val="dk1"/>
              </a:solidFill>
              <a:latin typeface="+mn-lt"/>
              <a:ea typeface="+mn-ea"/>
              <a:cs typeface="+mn-cs"/>
            </a:rPr>
            <a:t> Administrators only. Eligible uses include:</a:t>
          </a:r>
        </a:p>
        <a:p>
          <a:r>
            <a:rPr lang="en-US" sz="1200" b="0" i="0" u="none" strike="noStrike" baseline="0">
              <a:solidFill>
                <a:schemeClr val="dk1"/>
              </a:solidFill>
              <a:latin typeface="+mn-lt"/>
              <a:ea typeface="+mn-ea"/>
              <a:cs typeface="+mn-cs"/>
            </a:rPr>
            <a:t> </a:t>
          </a:r>
        </a:p>
        <a:p>
          <a:r>
            <a:rPr lang="en-US" sz="1200" b="0" i="0" u="none" strike="noStrike" baseline="0">
              <a:solidFill>
                <a:schemeClr val="dk1"/>
              </a:solidFill>
              <a:latin typeface="+mn-lt"/>
              <a:ea typeface="+mn-ea"/>
              <a:cs typeface="+mn-cs"/>
            </a:rPr>
            <a:t>• Utilizing housing search engines to locate opportunities </a:t>
          </a:r>
        </a:p>
        <a:p>
          <a:r>
            <a:rPr lang="en-US" sz="1200" b="0" i="0" u="none" strike="noStrike" baseline="0">
              <a:solidFill>
                <a:schemeClr val="dk1"/>
              </a:solidFill>
              <a:latin typeface="+mn-lt"/>
              <a:ea typeface="+mn-ea"/>
              <a:cs typeface="+mn-cs"/>
            </a:rPr>
            <a:t>• Assisting households in completing housing applications </a:t>
          </a:r>
        </a:p>
        <a:p>
          <a:r>
            <a:rPr lang="en-US" sz="1200" b="0" i="0" u="none" strike="noStrike" baseline="0">
              <a:solidFill>
                <a:schemeClr val="dk1"/>
              </a:solidFill>
              <a:latin typeface="+mn-lt"/>
              <a:ea typeface="+mn-ea"/>
              <a:cs typeface="+mn-cs"/>
            </a:rPr>
            <a:t>• Assisting households in obtaining application fees, if needed </a:t>
          </a:r>
        </a:p>
        <a:p>
          <a:r>
            <a:rPr lang="en-US" sz="1200" b="0" i="0" u="none" strike="noStrike" baseline="0">
              <a:solidFill>
                <a:schemeClr val="dk1"/>
              </a:solidFill>
              <a:latin typeface="+mn-lt"/>
              <a:ea typeface="+mn-ea"/>
              <a:cs typeface="+mn-cs"/>
            </a:rPr>
            <a:t>• Transporting households to housing appointments </a:t>
          </a:r>
        </a:p>
        <a:p>
          <a:r>
            <a:rPr lang="en-US" sz="1200" b="0" i="0" u="none" strike="noStrike" baseline="0">
              <a:solidFill>
                <a:schemeClr val="dk1"/>
              </a:solidFill>
              <a:latin typeface="+mn-lt"/>
              <a:ea typeface="+mn-ea"/>
              <a:cs typeface="+mn-cs"/>
            </a:rPr>
            <a:t>• Assisting households in communicating to a potential landlord any housing barriers </a:t>
          </a:r>
        </a:p>
        <a:p>
          <a:r>
            <a:rPr lang="en-US" sz="1200" b="0" i="0" u="none" strike="noStrike" baseline="0">
              <a:solidFill>
                <a:schemeClr val="dk1"/>
              </a:solidFill>
              <a:latin typeface="+mn-lt"/>
              <a:ea typeface="+mn-ea"/>
              <a:cs typeface="+mn-cs"/>
            </a:rPr>
            <a:t>• Providing tenant education on landlord and tenant rights and responsibilities </a:t>
          </a:r>
        </a:p>
        <a:p>
          <a:r>
            <a:rPr lang="en-US" sz="1200" b="0" i="0" u="none" strike="noStrike" baseline="0">
              <a:solidFill>
                <a:schemeClr val="dk1"/>
              </a:solidFill>
              <a:latin typeface="+mn-lt"/>
              <a:ea typeface="+mn-ea"/>
              <a:cs typeface="+mn-cs"/>
            </a:rPr>
            <a:t>• Expediting the move-in timeline when feasible, between the date of acceptance and lease signing </a:t>
          </a:r>
        </a:p>
        <a:p>
          <a:endParaRPr lang="en-US" sz="1200" b="0" i="0" u="none" strike="noStrike" baseline="0">
            <a:solidFill>
              <a:schemeClr val="dk1"/>
            </a:solidFill>
            <a:latin typeface="+mn-lt"/>
            <a:ea typeface="+mn-ea"/>
            <a:cs typeface="+mn-cs"/>
          </a:endParaRPr>
        </a:p>
        <a:p>
          <a:r>
            <a:rPr lang="en-US" sz="1200" b="0" i="0" u="none" strike="noStrike" baseline="0">
              <a:solidFill>
                <a:schemeClr val="dk1"/>
              </a:solidFill>
              <a:latin typeface="+mn-lt"/>
              <a:ea typeface="+mn-ea"/>
              <a:cs typeface="+mn-cs"/>
            </a:rPr>
            <a:t>Up to $500,000 in Housing Navigation funds may be awarded, collectively, to Applicants that choose to apply for this option. For context, in the 2023-2025 grant term, a median of $10,000 and an average of $24,000 was awarded to 19 Housing Navigation Applicants.</a:t>
          </a:r>
        </a:p>
        <a:p>
          <a:endParaRPr lang="en-US" sz="1200" b="0" i="1" u="none" strike="noStrike" baseline="0">
            <a:solidFill>
              <a:schemeClr val="dk1"/>
            </a:solidFill>
            <a:latin typeface="+mn-lt"/>
            <a:ea typeface="+mn-ea"/>
            <a:cs typeface="+mn-cs"/>
          </a:endParaRPr>
        </a:p>
        <a:p>
          <a:r>
            <a:rPr lang="en-US" sz="1200" b="0" i="1" u="none" strike="noStrike" baseline="0">
              <a:solidFill>
                <a:schemeClr val="dk1"/>
              </a:solidFill>
              <a:latin typeface="+mn-lt"/>
              <a:ea typeface="+mn-ea"/>
              <a:cs typeface="+mn-cs"/>
            </a:rPr>
            <a:t>Important Note: </a:t>
          </a:r>
          <a:r>
            <a:rPr lang="en-US" sz="1200" b="0" i="1">
              <a:solidFill>
                <a:schemeClr val="dk1"/>
              </a:solidFill>
              <a:effectLst/>
              <a:latin typeface="+mn-lt"/>
              <a:ea typeface="+mn-ea"/>
              <a:cs typeface="+mn-cs"/>
            </a:rPr>
            <a:t>The previous</a:t>
          </a:r>
          <a:r>
            <a:rPr lang="en-US" sz="1200" b="0" i="1" baseline="0">
              <a:solidFill>
                <a:schemeClr val="dk1"/>
              </a:solidFill>
              <a:effectLst/>
              <a:latin typeface="+mn-lt"/>
              <a:ea typeface="+mn-ea"/>
              <a:cs typeface="+mn-cs"/>
            </a:rPr>
            <a:t> grant term's award information is </a:t>
          </a:r>
          <a:r>
            <a:rPr lang="en-US" sz="1200" b="0" i="1">
              <a:solidFill>
                <a:schemeClr val="dk1"/>
              </a:solidFill>
              <a:effectLst/>
              <a:latin typeface="+mn-lt"/>
              <a:ea typeface="+mn-ea"/>
              <a:cs typeface="+mn-cs"/>
            </a:rPr>
            <a:t>provided to allow potential Applicants the opportunity to consider what</a:t>
          </a:r>
          <a:r>
            <a:rPr lang="en-US" sz="1200" b="0" i="1" baseline="0">
              <a:solidFill>
                <a:schemeClr val="dk1"/>
              </a:solidFill>
              <a:effectLst/>
              <a:latin typeface="+mn-lt"/>
              <a:ea typeface="+mn-ea"/>
              <a:cs typeface="+mn-cs"/>
            </a:rPr>
            <a:t> amounts of Housing Navigation awards have been made in the past. T</a:t>
          </a:r>
          <a:r>
            <a:rPr lang="en-US" sz="1200" b="0" i="1">
              <a:solidFill>
                <a:schemeClr val="dk1"/>
              </a:solidFill>
              <a:effectLst/>
              <a:latin typeface="+mn-lt"/>
              <a:ea typeface="+mn-ea"/>
              <a:cs typeface="+mn-cs"/>
            </a:rPr>
            <a:t>hey are not guarantees of future award amounts, and undue reliance should not be placed on them.</a:t>
          </a:r>
          <a:endParaRPr lang="en-US" sz="1200" b="0" i="1" u="none" strike="noStrike" baseline="0">
            <a:solidFill>
              <a:schemeClr val="dk1"/>
            </a:solidFill>
            <a:latin typeface="+mn-lt"/>
            <a:ea typeface="+mn-ea"/>
            <a:cs typeface="+mn-cs"/>
          </a:endParaRPr>
        </a:p>
        <a:p>
          <a:endParaRPr lang="en-US" sz="1100"/>
        </a:p>
      </xdr:txBody>
    </xdr:sp>
    <xdr:clientData/>
  </xdr:twoCellAnchor>
  <xdr:twoCellAnchor>
    <xdr:from>
      <xdr:col>0</xdr:col>
      <xdr:colOff>0</xdr:colOff>
      <xdr:row>28</xdr:row>
      <xdr:rowOff>169543</xdr:rowOff>
    </xdr:from>
    <xdr:to>
      <xdr:col>10</xdr:col>
      <xdr:colOff>19050</xdr:colOff>
      <xdr:row>32</xdr:row>
      <xdr:rowOff>733424</xdr:rowOff>
    </xdr:to>
    <xdr:sp macro="" textlink="">
      <xdr:nvSpPr>
        <xdr:cNvPr id="3" name="TextBox 2">
          <a:extLst>
            <a:ext uri="{FF2B5EF4-FFF2-40B4-BE49-F238E27FC236}">
              <a16:creationId xmlns:a16="http://schemas.microsoft.com/office/drawing/2014/main" id="{CAD4EA3C-A5C2-26B3-7502-A428DF951081}"/>
            </a:ext>
          </a:extLst>
        </xdr:cNvPr>
        <xdr:cNvSpPr txBox="1"/>
      </xdr:nvSpPr>
      <xdr:spPr>
        <a:xfrm>
          <a:off x="0" y="5236843"/>
          <a:ext cx="6115050" cy="35356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i="0" u="none" strike="noStrike" baseline="0">
              <a:solidFill>
                <a:srgbClr val="0070C0"/>
              </a:solidFill>
              <a:latin typeface="+mn-lt"/>
              <a:ea typeface="+mn-ea"/>
              <a:cs typeface="+mn-cs"/>
            </a:rPr>
            <a:t>Optional</a:t>
          </a:r>
          <a:r>
            <a:rPr lang="en-US" sz="1400" b="1" i="0" u="none" strike="noStrike" baseline="0">
              <a:solidFill>
                <a:schemeClr val="dk1"/>
              </a:solidFill>
              <a:latin typeface="+mn-lt"/>
              <a:ea typeface="+mn-ea"/>
              <a:cs typeface="+mn-cs"/>
            </a:rPr>
            <a:t> Housing Navigation Application Instructions</a:t>
          </a:r>
        </a:p>
        <a:p>
          <a:endParaRPr lang="en-US" sz="1400" b="1" i="0" u="none" strike="noStrike" baseline="0">
            <a:solidFill>
              <a:schemeClr val="dk1"/>
            </a:solidFill>
            <a:latin typeface="+mn-lt"/>
            <a:ea typeface="+mn-ea"/>
            <a:cs typeface="+mn-cs"/>
          </a:endParaRPr>
        </a:p>
        <a:p>
          <a:r>
            <a:rPr lang="en-US" sz="1200" b="0" i="0" u="none" strike="noStrike" baseline="0">
              <a:solidFill>
                <a:schemeClr val="dk1"/>
              </a:solidFill>
              <a:latin typeface="+mn-lt"/>
              <a:ea typeface="+mn-ea"/>
              <a:cs typeface="+mn-cs"/>
            </a:rPr>
            <a:t>1. In the </a:t>
          </a:r>
          <a:r>
            <a:rPr lang="en-US" sz="1200" b="1" i="0" u="none" strike="noStrike" baseline="0">
              <a:solidFill>
                <a:schemeClr val="dk1"/>
              </a:solidFill>
              <a:latin typeface="+mn-lt"/>
              <a:ea typeface="+mn-ea"/>
              <a:cs typeface="+mn-cs"/>
            </a:rPr>
            <a:t>HOUSING NAVIGATION PLANNING TOOL </a:t>
          </a:r>
          <a:r>
            <a:rPr lang="en-US" sz="1200" b="0" i="0" u="none" strike="noStrike" baseline="0">
              <a:solidFill>
                <a:schemeClr val="dk1"/>
              </a:solidFill>
              <a:latin typeface="+mn-lt"/>
              <a:ea typeface="+mn-ea"/>
              <a:cs typeface="+mn-cs"/>
            </a:rPr>
            <a:t>at the right, in Column M, Rows 31 through 37, enter whole dollar amounts, rounded to the nearest $100, estimated for each eligible Housing Navigation activity listed in Column L. While you may, you do </a:t>
          </a:r>
          <a:r>
            <a:rPr lang="en-US" sz="1200" b="0" i="0" u="sng" strike="noStrike" baseline="0">
              <a:solidFill>
                <a:schemeClr val="dk1"/>
              </a:solidFill>
              <a:latin typeface="+mn-lt"/>
              <a:ea typeface="+mn-ea"/>
              <a:cs typeface="+mn-cs"/>
            </a:rPr>
            <a:t>not</a:t>
          </a:r>
          <a:r>
            <a:rPr lang="en-US" sz="1200" b="0" i="0" u="none" strike="noStrike" baseline="0">
              <a:solidFill>
                <a:schemeClr val="dk1"/>
              </a:solidFill>
              <a:latin typeface="+mn-lt"/>
              <a:ea typeface="+mn-ea"/>
              <a:cs typeface="+mn-cs"/>
            </a:rPr>
            <a:t> have to budget for and engage in every eligible activity. As you enter your estimated amounts, the percent-to-total will populate, for your reference.</a:t>
          </a:r>
        </a:p>
        <a:p>
          <a:endParaRPr lang="en-US" sz="1200" b="0" i="0" u="none" strike="noStrike"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u="none" strike="noStrike" baseline="0">
              <a:solidFill>
                <a:schemeClr val="dk1"/>
              </a:solidFill>
              <a:latin typeface="+mn-lt"/>
              <a:ea typeface="+mn-ea"/>
              <a:cs typeface="+mn-cs"/>
            </a:rPr>
            <a:t>2. </a:t>
          </a:r>
          <a:r>
            <a:rPr lang="en-US" sz="1100" b="0" i="0" baseline="0">
              <a:solidFill>
                <a:schemeClr val="dk1"/>
              </a:solidFill>
              <a:effectLst/>
              <a:latin typeface="+mn-lt"/>
              <a:ea typeface="+mn-ea"/>
              <a:cs typeface="+mn-cs"/>
            </a:rPr>
            <a:t> A </a:t>
          </a:r>
          <a:r>
            <a:rPr lang="en-US" sz="1200" b="1" i="0" u="none" strike="noStrike" cap="all" baseline="0">
              <a:solidFill>
                <a:srgbClr val="0070C0"/>
              </a:solidFill>
              <a:latin typeface="+mn-lt"/>
              <a:ea typeface="+mn-ea"/>
              <a:cs typeface="+mn-cs"/>
            </a:rPr>
            <a:t>Sample</a:t>
          </a:r>
          <a:r>
            <a:rPr lang="en-US" sz="1100" b="0" i="0" baseline="0">
              <a:solidFill>
                <a:srgbClr val="0070C0"/>
              </a:solidFill>
              <a:effectLst/>
              <a:latin typeface="+mn-lt"/>
              <a:ea typeface="+mn-ea"/>
              <a:cs typeface="+mn-cs"/>
            </a:rPr>
            <a:t> </a:t>
          </a:r>
          <a:r>
            <a:rPr lang="en-US" sz="1200" b="1" i="0" u="none" strike="noStrike" cap="all" baseline="0">
              <a:solidFill>
                <a:srgbClr val="0070C0"/>
              </a:solidFill>
              <a:latin typeface="+mn-lt"/>
              <a:ea typeface="+mn-ea"/>
              <a:cs typeface="+mn-cs"/>
            </a:rPr>
            <a:t>Housing Navigation Budget </a:t>
          </a:r>
          <a:r>
            <a:rPr lang="en-US" sz="1100" b="0" i="0" baseline="0">
              <a:solidFill>
                <a:schemeClr val="dk1"/>
              </a:solidFill>
              <a:effectLst/>
              <a:latin typeface="+mn-lt"/>
              <a:ea typeface="+mn-ea"/>
              <a:cs typeface="+mn-cs"/>
            </a:rPr>
            <a:t>is provided in Columns V through X. </a:t>
          </a:r>
          <a:r>
            <a:rPr lang="en-US" sz="1200" b="0" i="0" u="none" strike="noStrike" baseline="0">
              <a:solidFill>
                <a:schemeClr val="dk1"/>
              </a:solidFill>
              <a:latin typeface="+mn-lt"/>
              <a:ea typeface="+mn-ea"/>
              <a:cs typeface="+mn-cs"/>
            </a:rPr>
            <a:t>In the </a:t>
          </a:r>
          <a:r>
            <a:rPr lang="en-US" sz="1200" b="1" i="0" u="none" strike="noStrike" baseline="0">
              <a:solidFill>
                <a:schemeClr val="dk1"/>
              </a:solidFill>
              <a:latin typeface="+mn-lt"/>
              <a:ea typeface="+mn-ea"/>
              <a:cs typeface="+mn-cs"/>
            </a:rPr>
            <a:t>HOUSING NAVIGATION BUDGET</a:t>
          </a:r>
          <a:r>
            <a:rPr lang="en-US" sz="1200" b="0" i="0" u="none" strike="noStrike" baseline="0">
              <a:solidFill>
                <a:schemeClr val="dk1"/>
              </a:solidFill>
              <a:latin typeface="+mn-lt"/>
              <a:ea typeface="+mn-ea"/>
              <a:cs typeface="+mn-cs"/>
            </a:rPr>
            <a:t> at the right, in Column P, name Staff Expense categories. In Column S, indicate 2 years' worth of Staff Expenses (i.e. Salary) in whole dollars, rounded to the nearest $100. Indicate any Fringe in another row. Make sure to indicate the Fringe %. In Column T, Row 32, indicate what percentage of their time you estimate staff will be engaged in eligible Housing Navigation activities </a:t>
          </a:r>
          <a:r>
            <a:rPr lang="en-US" sz="1200" b="0" i="0" baseline="0">
              <a:solidFill>
                <a:schemeClr val="dk1"/>
              </a:solidFill>
              <a:effectLst/>
              <a:latin typeface="+mn-lt"/>
              <a:ea typeface="+mn-ea"/>
              <a:cs typeface="+mn-cs"/>
            </a:rPr>
            <a:t>where 1.00 = 40 hours per week. (The Sample Housing Navigation Budget's 0.125 FTE = 5 hours per week, or 5/40).</a:t>
          </a:r>
          <a:r>
            <a:rPr lang="en-US" sz="1200" b="0" i="0" u="none" strike="noStrike" baseline="0">
              <a:solidFill>
                <a:schemeClr val="dk1"/>
              </a:solidFill>
              <a:latin typeface="+mn-lt"/>
              <a:ea typeface="+mn-ea"/>
              <a:cs typeface="+mn-cs"/>
            </a:rPr>
            <a:t> Show estimated Other Expenses in Rows 42 through 49.</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15240</xdr:colOff>
      <xdr:row>0</xdr:row>
      <xdr:rowOff>152400</xdr:rowOff>
    </xdr:from>
    <xdr:to>
      <xdr:col>9</xdr:col>
      <xdr:colOff>1356360</xdr:colOff>
      <xdr:row>7</xdr:row>
      <xdr:rowOff>114300</xdr:rowOff>
    </xdr:to>
    <xdr:sp macro="" textlink="">
      <xdr:nvSpPr>
        <xdr:cNvPr id="2" name="TextBox 1">
          <a:extLst>
            <a:ext uri="{FF2B5EF4-FFF2-40B4-BE49-F238E27FC236}">
              <a16:creationId xmlns:a16="http://schemas.microsoft.com/office/drawing/2014/main" id="{60E13C4F-30C6-E650-C60C-CAAECA50B51F}"/>
            </a:ext>
          </a:extLst>
        </xdr:cNvPr>
        <xdr:cNvSpPr txBox="1"/>
      </xdr:nvSpPr>
      <xdr:spPr>
        <a:xfrm>
          <a:off x="10142220" y="152400"/>
          <a:ext cx="8275320" cy="12420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a:t>EXHIBIT</a:t>
          </a:r>
          <a:r>
            <a:rPr lang="en-US" sz="1200" b="1" baseline="0"/>
            <a:t> C</a:t>
          </a:r>
        </a:p>
        <a:p>
          <a:pPr algn="ctr"/>
          <a:r>
            <a:rPr lang="en-US" sz="1200" b="1" baseline="0"/>
            <a:t>HOUSING TRUST FUND</a:t>
          </a:r>
        </a:p>
        <a:p>
          <a:pPr algn="ctr"/>
          <a:r>
            <a:rPr lang="en-US" sz="1200" b="1" baseline="0"/>
            <a:t>HOUSING NAVIGATION WORKPLAN</a:t>
          </a:r>
          <a:endParaRPr lang="en-US" sz="1200" b="1"/>
        </a:p>
      </xdr:txBody>
    </xdr:sp>
    <xdr:clientData/>
  </xdr:twoCellAnchor>
  <xdr:twoCellAnchor>
    <xdr:from>
      <xdr:col>5</xdr:col>
      <xdr:colOff>0</xdr:colOff>
      <xdr:row>17</xdr:row>
      <xdr:rowOff>0</xdr:rowOff>
    </xdr:from>
    <xdr:to>
      <xdr:col>10</xdr:col>
      <xdr:colOff>22860</xdr:colOff>
      <xdr:row>27</xdr:row>
      <xdr:rowOff>0</xdr:rowOff>
    </xdr:to>
    <xdr:sp macro="" textlink="">
      <xdr:nvSpPr>
        <xdr:cNvPr id="3" name="TextBox 2">
          <a:extLst>
            <a:ext uri="{FF2B5EF4-FFF2-40B4-BE49-F238E27FC236}">
              <a16:creationId xmlns:a16="http://schemas.microsoft.com/office/drawing/2014/main" id="{607677EC-9ED8-444C-B6A1-444FEC4C28B3}"/>
            </a:ext>
          </a:extLst>
        </xdr:cNvPr>
        <xdr:cNvSpPr txBox="1"/>
      </xdr:nvSpPr>
      <xdr:spPr>
        <a:xfrm>
          <a:off x="10126980" y="3429000"/>
          <a:ext cx="8321040" cy="1828800"/>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i="0" u="none" strike="noStrike" baseline="0">
              <a:solidFill>
                <a:schemeClr val="dk1"/>
              </a:solidFill>
              <a:latin typeface="+mn-lt"/>
              <a:ea typeface="+mn-ea"/>
              <a:cs typeface="+mn-cs"/>
            </a:rPr>
            <a:t>Housing Navigation Funds are intended to enhance utilization with emphasis on dedicated staff to provide the extra support participants may need to secure housing. These funds are to be used for participants receiving Housing Trust Fund rental assistance only. </a:t>
          </a:r>
        </a:p>
        <a:p>
          <a:r>
            <a:rPr lang="en-US" sz="1200" b="0" i="0" u="none" strike="noStrike" baseline="0">
              <a:solidFill>
                <a:schemeClr val="dk1"/>
              </a:solidFill>
              <a:latin typeface="+mn-lt"/>
              <a:ea typeface="+mn-ea"/>
              <a:cs typeface="+mn-cs"/>
            </a:rPr>
            <a:t>Based on the awarded amount, revise the table below to indicate the funding amount designated for each activity, the specific services that will be provided, designate staffing levels and what organization will provide the housing navigation service (if not to be provided by the Grantee). </a:t>
          </a:r>
          <a:r>
            <a:rPr lang="en-US" sz="1100" b="0" i="0" u="none" strike="noStrike" baseline="0">
              <a:solidFill>
                <a:schemeClr val="dk1"/>
              </a:solidFill>
              <a:latin typeface="+mn-lt"/>
              <a:ea typeface="+mn-ea"/>
              <a:cs typeface="+mn-cs"/>
            </a:rPr>
            <a:t>	</a:t>
          </a:r>
        </a:p>
        <a:p>
          <a:endParaRPr lang="en-US" sz="1100" b="0" i="0" u="none" strike="noStrike" baseline="0">
            <a:solidFill>
              <a:schemeClr val="dk1"/>
            </a:solidFill>
            <a:latin typeface="+mn-lt"/>
            <a:ea typeface="+mn-ea"/>
            <a:cs typeface="+mn-cs"/>
          </a:endParaRPr>
        </a:p>
        <a:p>
          <a:r>
            <a:rPr lang="en-US" sz="1200" b="1" i="0" u="none" strike="noStrike" baseline="0">
              <a:solidFill>
                <a:schemeClr val="dk1"/>
              </a:solidFill>
              <a:latin typeface="+mn-lt"/>
              <a:ea typeface="+mn-ea"/>
              <a:cs typeface="+mn-cs"/>
            </a:rPr>
            <a:t>Also complete the attached budget form (below the table) outlining the proposed expenses based on the awarded amount and the workplan below.</a:t>
          </a:r>
        </a:p>
      </xdr:txBody>
    </xdr:sp>
    <xdr:clientData/>
  </xdr:twoCellAnchor>
  <xdr:oneCellAnchor>
    <xdr:from>
      <xdr:col>5</xdr:col>
      <xdr:colOff>22860</xdr:colOff>
      <xdr:row>39</xdr:row>
      <xdr:rowOff>30480</xdr:rowOff>
    </xdr:from>
    <xdr:ext cx="8763000" cy="264560"/>
    <xdr:sp macro="" textlink="">
      <xdr:nvSpPr>
        <xdr:cNvPr id="4" name="TextBox 3">
          <a:extLst>
            <a:ext uri="{FF2B5EF4-FFF2-40B4-BE49-F238E27FC236}">
              <a16:creationId xmlns:a16="http://schemas.microsoft.com/office/drawing/2014/main" id="{2467B60E-58C0-50A4-E6B9-2B7ECAF0E3EB}"/>
            </a:ext>
          </a:extLst>
        </xdr:cNvPr>
        <xdr:cNvSpPr txBox="1"/>
      </xdr:nvSpPr>
      <xdr:spPr>
        <a:xfrm>
          <a:off x="10149840" y="13380720"/>
          <a:ext cx="8763000" cy="2645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endParaRPr lang="en-US" sz="1100"/>
        </a:p>
      </xdr:txBody>
    </xdr:sp>
    <xdr:clientData/>
  </xdr:oneCellAnchor>
  <xdr:oneCellAnchor>
    <xdr:from>
      <xdr:col>5</xdr:col>
      <xdr:colOff>0</xdr:colOff>
      <xdr:row>46</xdr:row>
      <xdr:rowOff>0</xdr:rowOff>
    </xdr:from>
    <xdr:ext cx="8763000" cy="655949"/>
    <xdr:sp macro="" textlink="">
      <xdr:nvSpPr>
        <xdr:cNvPr id="5" name="TextBox 4">
          <a:extLst>
            <a:ext uri="{FF2B5EF4-FFF2-40B4-BE49-F238E27FC236}">
              <a16:creationId xmlns:a16="http://schemas.microsoft.com/office/drawing/2014/main" id="{3D520BE4-9079-4766-8C88-B98B82C568A3}"/>
            </a:ext>
          </a:extLst>
        </xdr:cNvPr>
        <xdr:cNvSpPr txBox="1"/>
      </xdr:nvSpPr>
      <xdr:spPr>
        <a:xfrm>
          <a:off x="10126980" y="14630400"/>
          <a:ext cx="8763000" cy="655949"/>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b="1"/>
            <a:t>Monitoring and Evaluation</a:t>
          </a:r>
          <a:r>
            <a:rPr lang="en-US" sz="1200" b="0"/>
            <a:t>: </a:t>
          </a:r>
          <a:r>
            <a:rPr lang="en-US" sz="1200" b="0" i="1"/>
            <a:t>Describe</a:t>
          </a:r>
          <a:r>
            <a:rPr lang="en-US" sz="1200" b="0" i="1" baseline="0"/>
            <a:t> the specific strategies that will be used to monitor and evaluate the effectiveness of the housing navigation services, including performance measures that will be tracked and how this data will be used to address continuous improvement throughout the Grant Period.</a:t>
          </a:r>
          <a:endParaRPr lang="en-US" sz="1200" b="1" i="1"/>
        </a:p>
      </xdr:txBody>
    </xdr:sp>
    <xdr:clientData/>
  </xdr:oneCellAnchor>
  <xdr:oneCellAnchor>
    <xdr:from>
      <xdr:col>5</xdr:col>
      <xdr:colOff>0</xdr:colOff>
      <xdr:row>50</xdr:row>
      <xdr:rowOff>0</xdr:rowOff>
    </xdr:from>
    <xdr:ext cx="8763000" cy="264560"/>
    <xdr:sp macro="" textlink="">
      <xdr:nvSpPr>
        <xdr:cNvPr id="6" name="TextBox 5">
          <a:extLst>
            <a:ext uri="{FF2B5EF4-FFF2-40B4-BE49-F238E27FC236}">
              <a16:creationId xmlns:a16="http://schemas.microsoft.com/office/drawing/2014/main" id="{72B12250-B1C5-444C-984D-B90B0C9772D3}"/>
            </a:ext>
          </a:extLst>
        </xdr:cNvPr>
        <xdr:cNvSpPr txBox="1"/>
      </xdr:nvSpPr>
      <xdr:spPr>
        <a:xfrm>
          <a:off x="10126980" y="15377160"/>
          <a:ext cx="8763000" cy="2645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endParaRPr lang="en-US" sz="1100"/>
        </a:p>
      </xdr:txBody>
    </xdr:sp>
    <xdr:clientData/>
  </xdr:oneCellAnchor>
  <xdr:oneCellAnchor>
    <xdr:from>
      <xdr:col>5</xdr:col>
      <xdr:colOff>0</xdr:colOff>
      <xdr:row>56</xdr:row>
      <xdr:rowOff>0</xdr:rowOff>
    </xdr:from>
    <xdr:ext cx="8763000" cy="468077"/>
    <xdr:sp macro="" textlink="">
      <xdr:nvSpPr>
        <xdr:cNvPr id="7" name="TextBox 6">
          <a:extLst>
            <a:ext uri="{FF2B5EF4-FFF2-40B4-BE49-F238E27FC236}">
              <a16:creationId xmlns:a16="http://schemas.microsoft.com/office/drawing/2014/main" id="{42D62EC9-C877-46DD-8AC4-435CF9356C67}"/>
            </a:ext>
          </a:extLst>
        </xdr:cNvPr>
        <xdr:cNvSpPr txBox="1"/>
      </xdr:nvSpPr>
      <xdr:spPr>
        <a:xfrm>
          <a:off x="10126980" y="16474440"/>
          <a:ext cx="8763000" cy="468077"/>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b="1"/>
            <a:t>Ongoing Implementation</a:t>
          </a:r>
          <a:r>
            <a:rPr lang="en-US" sz="1200" b="0"/>
            <a:t>:</a:t>
          </a:r>
          <a:r>
            <a:rPr lang="en-US" sz="1200" b="0" baseline="0"/>
            <a:t> </a:t>
          </a:r>
          <a:r>
            <a:rPr lang="en-US" sz="1200" b="0" i="1" baseline="0"/>
            <a:t>Since this is one-time funding, briefly describe how housing navigation services will continue to be incorporated into the program after completion of the Grant Period.</a:t>
          </a:r>
          <a:endParaRPr lang="en-US" sz="1200" b="1"/>
        </a:p>
      </xdr:txBody>
    </xdr:sp>
    <xdr:clientData/>
  </xdr:oneCellAnchor>
  <xdr:oneCellAnchor>
    <xdr:from>
      <xdr:col>5</xdr:col>
      <xdr:colOff>0</xdr:colOff>
      <xdr:row>59</xdr:row>
      <xdr:rowOff>0</xdr:rowOff>
    </xdr:from>
    <xdr:ext cx="8763000" cy="264560"/>
    <xdr:sp macro="" textlink="">
      <xdr:nvSpPr>
        <xdr:cNvPr id="8" name="TextBox 7">
          <a:extLst>
            <a:ext uri="{FF2B5EF4-FFF2-40B4-BE49-F238E27FC236}">
              <a16:creationId xmlns:a16="http://schemas.microsoft.com/office/drawing/2014/main" id="{741C0617-32B2-4725-9A4D-EFF01B8CC199}"/>
            </a:ext>
          </a:extLst>
        </xdr:cNvPr>
        <xdr:cNvSpPr txBox="1"/>
      </xdr:nvSpPr>
      <xdr:spPr>
        <a:xfrm>
          <a:off x="10126980" y="17023080"/>
          <a:ext cx="8763000" cy="2645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endParaRPr lang="en-US" sz="1100"/>
        </a:p>
      </xdr:txBody>
    </xdr:sp>
    <xdr:clientData/>
  </xdr:oneCellAnchor>
  <xdr:oneCellAnchor>
    <xdr:from>
      <xdr:col>4</xdr:col>
      <xdr:colOff>601980</xdr:colOff>
      <xdr:row>70</xdr:row>
      <xdr:rowOff>30480</xdr:rowOff>
    </xdr:from>
    <xdr:ext cx="8900160" cy="468077"/>
    <xdr:sp macro="" textlink="">
      <xdr:nvSpPr>
        <xdr:cNvPr id="9" name="TextBox 8">
          <a:extLst>
            <a:ext uri="{FF2B5EF4-FFF2-40B4-BE49-F238E27FC236}">
              <a16:creationId xmlns:a16="http://schemas.microsoft.com/office/drawing/2014/main" id="{167F38DA-CEBE-45FE-8526-D6104B2AC1FA}"/>
            </a:ext>
          </a:extLst>
        </xdr:cNvPr>
        <xdr:cNvSpPr txBox="1"/>
      </xdr:nvSpPr>
      <xdr:spPr>
        <a:xfrm>
          <a:off x="10119360" y="19080480"/>
          <a:ext cx="8900160" cy="468077"/>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ctr"/>
          <a:r>
            <a:rPr lang="en-US" sz="1200" b="1" i="0" u="none" strike="noStrike">
              <a:solidFill>
                <a:schemeClr val="dk1"/>
              </a:solidFill>
              <a:effectLst/>
              <a:latin typeface="+mn-lt"/>
              <a:ea typeface="+mn-ea"/>
              <a:cs typeface="+mn-cs"/>
            </a:rPr>
            <a:t>HOUSING NAVIGATION BUDGET</a:t>
          </a:r>
          <a:r>
            <a:rPr lang="en-US" sz="1200"/>
            <a:t> </a:t>
          </a:r>
        </a:p>
        <a:p>
          <a:pPr algn="ctr"/>
          <a:r>
            <a:rPr lang="en-US" sz="1200" b="1"/>
            <a:t>October</a:t>
          </a:r>
          <a:r>
            <a:rPr lang="en-US" sz="1200" b="1" baseline="0"/>
            <a:t> 1, 2025 - September 30, 2027</a:t>
          </a:r>
          <a:endParaRPr lang="en-US" sz="1200" b="1"/>
        </a:p>
      </xdr:txBody>
    </xdr:sp>
    <xdr:clientData/>
  </xdr:oneCellAnchor>
  <xdr:oneCellAnchor>
    <xdr:from>
      <xdr:col>5</xdr:col>
      <xdr:colOff>0</xdr:colOff>
      <xdr:row>73</xdr:row>
      <xdr:rowOff>0</xdr:rowOff>
    </xdr:from>
    <xdr:ext cx="8900160" cy="468077"/>
    <xdr:sp macro="" textlink="">
      <xdr:nvSpPr>
        <xdr:cNvPr id="10" name="TextBox 9">
          <a:extLst>
            <a:ext uri="{FF2B5EF4-FFF2-40B4-BE49-F238E27FC236}">
              <a16:creationId xmlns:a16="http://schemas.microsoft.com/office/drawing/2014/main" id="{AA23D682-E7E2-4EAE-83DD-AD3766C04B81}"/>
            </a:ext>
          </a:extLst>
        </xdr:cNvPr>
        <xdr:cNvSpPr txBox="1"/>
      </xdr:nvSpPr>
      <xdr:spPr>
        <a:xfrm>
          <a:off x="10126980" y="19598640"/>
          <a:ext cx="8900160" cy="468077"/>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lang="en-US" sz="1200" b="1"/>
            <a:t>Instructions</a:t>
          </a:r>
          <a:r>
            <a:rPr lang="en-US" sz="1200" b="0"/>
            <a:t>:</a:t>
          </a:r>
          <a:r>
            <a:rPr lang="en-US" sz="1200" b="0" baseline="0"/>
            <a:t> Complete the budget chart to reflect the entire Housing Navigation budget for the program based on the final award amount. For each line item identified, record the amount to be paid with Housing Navigation funds and assigned FTEs, if applicable.</a:t>
          </a:r>
          <a:endParaRPr lang="en-US" sz="1200" b="1"/>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nhousing.leapfile.ne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theme="0" tint="-0.499984740745262"/>
    <pageSetUpPr fitToPage="1"/>
  </sheetPr>
  <dimension ref="B1:P30"/>
  <sheetViews>
    <sheetView showGridLines="0" zoomScaleNormal="100" workbookViewId="0">
      <selection activeCell="C5" sqref="C5"/>
    </sheetView>
  </sheetViews>
  <sheetFormatPr defaultColWidth="9.140625" defaultRowHeight="15.75" x14ac:dyDescent="0.25"/>
  <cols>
    <col min="1" max="1" width="2.28515625" style="115" customWidth="1"/>
    <col min="2" max="2" width="3.5703125" style="115" customWidth="1"/>
    <col min="3" max="3" width="87.140625" style="115" customWidth="1"/>
    <col min="4" max="16384" width="9.140625" style="115"/>
  </cols>
  <sheetData>
    <row r="1" spans="2:16" ht="23.25" x14ac:dyDescent="0.35">
      <c r="B1" s="113" t="s">
        <v>444</v>
      </c>
      <c r="C1" s="114"/>
    </row>
    <row r="2" spans="2:16" ht="47.25" x14ac:dyDescent="0.25">
      <c r="C2" s="116" t="s">
        <v>435</v>
      </c>
    </row>
    <row r="3" spans="2:16" x14ac:dyDescent="0.25">
      <c r="C3" s="116"/>
    </row>
    <row r="4" spans="2:16" ht="31.5" x14ac:dyDescent="0.25">
      <c r="C4" s="116" t="s">
        <v>447</v>
      </c>
      <c r="D4" s="117"/>
      <c r="E4" s="117"/>
      <c r="F4" s="117"/>
      <c r="G4" s="117"/>
      <c r="H4" s="117"/>
      <c r="I4" s="117"/>
      <c r="J4" s="117"/>
      <c r="K4" s="117"/>
      <c r="L4" s="117"/>
      <c r="M4" s="117"/>
      <c r="N4" s="117"/>
      <c r="O4" s="117"/>
      <c r="P4" s="117"/>
    </row>
    <row r="5" spans="2:16" x14ac:dyDescent="0.25">
      <c r="C5" s="81" t="s">
        <v>446</v>
      </c>
    </row>
    <row r="6" spans="2:16" x14ac:dyDescent="0.25">
      <c r="B6" s="118"/>
    </row>
    <row r="7" spans="2:16" ht="18.75" x14ac:dyDescent="0.25">
      <c r="B7" s="119" t="s">
        <v>433</v>
      </c>
    </row>
    <row r="8" spans="2:16" x14ac:dyDescent="0.25">
      <c r="B8" s="120"/>
      <c r="C8" s="115" t="s">
        <v>543</v>
      </c>
    </row>
    <row r="9" spans="2:16" x14ac:dyDescent="0.25">
      <c r="B9" s="120"/>
      <c r="C9" s="121" t="s">
        <v>540</v>
      </c>
    </row>
    <row r="10" spans="2:16" x14ac:dyDescent="0.25">
      <c r="B10" s="118"/>
      <c r="C10" s="121" t="s">
        <v>541</v>
      </c>
    </row>
    <row r="11" spans="2:16" x14ac:dyDescent="0.25">
      <c r="B11" s="118"/>
      <c r="C11" s="121"/>
    </row>
    <row r="12" spans="2:16" x14ac:dyDescent="0.25">
      <c r="B12" s="115" t="s">
        <v>434</v>
      </c>
    </row>
    <row r="13" spans="2:16" x14ac:dyDescent="0.25">
      <c r="C13" s="122" t="s">
        <v>440</v>
      </c>
    </row>
    <row r="14" spans="2:16" x14ac:dyDescent="0.25">
      <c r="B14" s="118"/>
      <c r="C14" s="115" t="s">
        <v>529</v>
      </c>
    </row>
    <row r="15" spans="2:16" x14ac:dyDescent="0.25">
      <c r="B15" s="118"/>
      <c r="C15" s="115" t="s">
        <v>436</v>
      </c>
    </row>
    <row r="16" spans="2:16" x14ac:dyDescent="0.25">
      <c r="B16" s="118"/>
      <c r="C16" s="115" t="s">
        <v>530</v>
      </c>
    </row>
    <row r="17" spans="2:3" x14ac:dyDescent="0.25">
      <c r="B17" s="118"/>
      <c r="C17" s="115" t="s">
        <v>441</v>
      </c>
    </row>
    <row r="18" spans="2:3" x14ac:dyDescent="0.25">
      <c r="B18" s="118"/>
      <c r="C18" s="121" t="s">
        <v>445</v>
      </c>
    </row>
    <row r="19" spans="2:3" x14ac:dyDescent="0.25">
      <c r="B19" s="118"/>
      <c r="C19" s="121"/>
    </row>
    <row r="20" spans="2:3" ht="18.75" x14ac:dyDescent="0.25">
      <c r="B20" s="119" t="s">
        <v>443</v>
      </c>
    </row>
    <row r="21" spans="2:3" x14ac:dyDescent="0.25">
      <c r="B21" s="115" t="s">
        <v>522</v>
      </c>
    </row>
    <row r="22" spans="2:3" x14ac:dyDescent="0.25">
      <c r="B22" s="118"/>
      <c r="C22" s="115" t="s">
        <v>439</v>
      </c>
    </row>
    <row r="23" spans="2:3" x14ac:dyDescent="0.25">
      <c r="B23" s="118"/>
      <c r="C23" s="115" t="s">
        <v>438</v>
      </c>
    </row>
    <row r="24" spans="2:3" x14ac:dyDescent="0.25">
      <c r="B24" s="118"/>
      <c r="C24" s="121" t="s">
        <v>544</v>
      </c>
    </row>
    <row r="25" spans="2:3" x14ac:dyDescent="0.25">
      <c r="B25" s="120"/>
      <c r="C25" s="121" t="s">
        <v>545</v>
      </c>
    </row>
    <row r="26" spans="2:3" x14ac:dyDescent="0.25">
      <c r="B26" s="118"/>
      <c r="C26" s="121" t="s">
        <v>437</v>
      </c>
    </row>
    <row r="27" spans="2:3" x14ac:dyDescent="0.25">
      <c r="B27" s="118"/>
      <c r="C27" s="121" t="s">
        <v>546</v>
      </c>
    </row>
    <row r="29" spans="2:3" ht="18.75" x14ac:dyDescent="0.25">
      <c r="B29" s="119" t="s">
        <v>526</v>
      </c>
      <c r="C29" s="123"/>
    </row>
    <row r="30" spans="2:3" x14ac:dyDescent="0.25">
      <c r="C30" s="121" t="s">
        <v>547</v>
      </c>
    </row>
  </sheetData>
  <sheetProtection algorithmName="SHA-512" hashValue="/oW6fRs5cU72Iy2QgRNhQHXBn2eChqB1N/JP7DzZdm4+RUAPASdJerxf2aXiPrFzXKTtJNYPsOUaqpV5DsLymQ==" saltValue="13icYs4d1Z1t52XU8c0cIQ==" spinCount="100000" sheet="1" objects="1" scenarios="1"/>
  <hyperlinks>
    <hyperlink ref="C5" r:id="rId1" xr:uid="{87D0FED7-9848-4130-8AA7-98435EC2F500}"/>
  </hyperlinks>
  <pageMargins left="0.7" right="0.7" top="0.75" bottom="0.75" header="0.3" footer="0.3"/>
  <pageSetup scale="72"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B0F0"/>
    <pageSetUpPr fitToPage="1"/>
  </sheetPr>
  <dimension ref="B1:F27"/>
  <sheetViews>
    <sheetView zoomScaleNormal="100" workbookViewId="0">
      <selection activeCell="C3" sqref="C3"/>
    </sheetView>
  </sheetViews>
  <sheetFormatPr defaultColWidth="9.140625" defaultRowHeight="15.75" x14ac:dyDescent="0.25"/>
  <cols>
    <col min="1" max="1" width="9.140625" style="125"/>
    <col min="2" max="2" width="35.28515625" style="125" customWidth="1"/>
    <col min="3" max="3" width="24.28515625" style="125" bestFit="1" customWidth="1"/>
    <col min="4" max="4" width="3.7109375" style="125" customWidth="1"/>
    <col min="5" max="5" width="36.140625" style="125" bestFit="1" customWidth="1"/>
    <col min="6" max="6" width="35.42578125" style="125" customWidth="1"/>
    <col min="7" max="16384" width="9.140625" style="125"/>
  </cols>
  <sheetData>
    <row r="1" spans="2:6" ht="21" x14ac:dyDescent="0.35">
      <c r="B1" s="124" t="s">
        <v>432</v>
      </c>
    </row>
    <row r="3" spans="2:6" x14ac:dyDescent="0.25">
      <c r="B3" s="126" t="s">
        <v>451</v>
      </c>
      <c r="C3" s="21"/>
      <c r="E3" s="126" t="s">
        <v>452</v>
      </c>
      <c r="F3" s="9"/>
    </row>
    <row r="4" spans="2:6" x14ac:dyDescent="0.25">
      <c r="B4" s="127" t="s">
        <v>448</v>
      </c>
      <c r="C4" s="9"/>
      <c r="E4" s="128" t="s">
        <v>449</v>
      </c>
      <c r="F4" s="9"/>
    </row>
    <row r="5" spans="2:6" x14ac:dyDescent="0.25">
      <c r="B5" s="128" t="s">
        <v>314</v>
      </c>
      <c r="C5" s="9"/>
      <c r="E5" s="128" t="s">
        <v>314</v>
      </c>
      <c r="F5" s="9"/>
    </row>
    <row r="6" spans="2:6" x14ac:dyDescent="0.25">
      <c r="B6" s="128" t="s">
        <v>240</v>
      </c>
      <c r="C6" s="9"/>
      <c r="E6" s="128" t="s">
        <v>240</v>
      </c>
      <c r="F6" s="9"/>
    </row>
    <row r="7" spans="2:6" x14ac:dyDescent="0.25">
      <c r="B7" s="128" t="s">
        <v>238</v>
      </c>
      <c r="C7" s="9"/>
      <c r="E7" s="128" t="s">
        <v>238</v>
      </c>
      <c r="F7" s="9"/>
    </row>
    <row r="8" spans="2:6" x14ac:dyDescent="0.25">
      <c r="B8" s="128" t="s">
        <v>132</v>
      </c>
      <c r="C8" s="9"/>
      <c r="E8" s="128" t="s">
        <v>132</v>
      </c>
      <c r="F8" s="9"/>
    </row>
    <row r="9" spans="2:6" x14ac:dyDescent="0.25">
      <c r="B9" s="128" t="s">
        <v>241</v>
      </c>
      <c r="C9" s="10"/>
      <c r="E9" s="128" t="s">
        <v>241</v>
      </c>
      <c r="F9" s="10"/>
    </row>
    <row r="10" spans="2:6" x14ac:dyDescent="0.25">
      <c r="B10" s="128" t="s">
        <v>242</v>
      </c>
      <c r="C10" s="9"/>
      <c r="E10" s="128" t="s">
        <v>242</v>
      </c>
      <c r="F10" s="9"/>
    </row>
    <row r="11" spans="2:6" x14ac:dyDescent="0.25">
      <c r="B11" s="128" t="s">
        <v>243</v>
      </c>
      <c r="C11" s="20"/>
      <c r="E11" s="128" t="s">
        <v>243</v>
      </c>
      <c r="F11" s="11"/>
    </row>
    <row r="13" spans="2:6" x14ac:dyDescent="0.25">
      <c r="B13" s="126" t="s">
        <v>450</v>
      </c>
      <c r="C13" s="126"/>
      <c r="E13" s="126" t="s">
        <v>452</v>
      </c>
      <c r="F13" s="9"/>
    </row>
    <row r="14" spans="2:6" x14ac:dyDescent="0.25">
      <c r="B14" s="127" t="s">
        <v>453</v>
      </c>
      <c r="C14" s="9"/>
      <c r="E14" s="128" t="s">
        <v>239</v>
      </c>
      <c r="F14" s="9"/>
    </row>
    <row r="15" spans="2:6" x14ac:dyDescent="0.25">
      <c r="B15" s="128" t="s">
        <v>242</v>
      </c>
      <c r="C15" s="9"/>
      <c r="E15" s="128" t="s">
        <v>314</v>
      </c>
      <c r="F15" s="9"/>
    </row>
    <row r="16" spans="2:6" x14ac:dyDescent="0.25">
      <c r="B16" s="128" t="s">
        <v>243</v>
      </c>
      <c r="C16" s="11"/>
      <c r="E16" s="128" t="s">
        <v>240</v>
      </c>
      <c r="F16" s="9"/>
    </row>
    <row r="17" spans="2:6" x14ac:dyDescent="0.25">
      <c r="E17" s="128" t="s">
        <v>238</v>
      </c>
      <c r="F17" s="9"/>
    </row>
    <row r="18" spans="2:6" x14ac:dyDescent="0.25">
      <c r="B18" s="126" t="s">
        <v>450</v>
      </c>
      <c r="C18" s="126"/>
      <c r="E18" s="128" t="s">
        <v>132</v>
      </c>
      <c r="F18" s="9"/>
    </row>
    <row r="19" spans="2:6" x14ac:dyDescent="0.25">
      <c r="B19" s="127" t="s">
        <v>453</v>
      </c>
      <c r="C19" s="9"/>
      <c r="E19" s="128" t="s">
        <v>241</v>
      </c>
      <c r="F19" s="10"/>
    </row>
    <row r="20" spans="2:6" x14ac:dyDescent="0.25">
      <c r="B20" s="128" t="s">
        <v>242</v>
      </c>
      <c r="C20" s="9"/>
      <c r="E20" s="128" t="s">
        <v>242</v>
      </c>
      <c r="F20" s="9"/>
    </row>
    <row r="21" spans="2:6" x14ac:dyDescent="0.25">
      <c r="B21" s="128" t="s">
        <v>243</v>
      </c>
      <c r="C21" s="11"/>
      <c r="E21" s="128" t="s">
        <v>243</v>
      </c>
      <c r="F21" s="11"/>
    </row>
    <row r="23" spans="2:6" x14ac:dyDescent="0.25">
      <c r="B23" s="125" t="s">
        <v>455</v>
      </c>
    </row>
    <row r="24" spans="2:6" x14ac:dyDescent="0.25">
      <c r="B24" s="125" t="s">
        <v>454</v>
      </c>
      <c r="E24" s="129"/>
    </row>
    <row r="25" spans="2:6" x14ac:dyDescent="0.25">
      <c r="B25" s="125" t="s">
        <v>531</v>
      </c>
    </row>
    <row r="26" spans="2:6" x14ac:dyDescent="0.25">
      <c r="B26" s="125" t="s">
        <v>532</v>
      </c>
    </row>
    <row r="27" spans="2:6" x14ac:dyDescent="0.25">
      <c r="B27" s="125" t="s">
        <v>533</v>
      </c>
    </row>
  </sheetData>
  <sheetProtection algorithmName="SHA-512" hashValue="0DFPUFWqkvjYHuFNRoHX7GF2aBP/0uBTALkeT1DRVcns5nOquDEBP7/8SWD8s4AWxe/xZf/iuNk65oRh5MWyPQ==" saltValue="CfyoDaepSYtlZAeS/GGKtQ==" spinCount="100000" sheet="1" objects="1" scenarios="1"/>
  <pageMargins left="0.7" right="0.7" top="0.75" bottom="0.75" header="0.3" footer="0.3"/>
  <pageSetup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00B0F0"/>
    <pageSetUpPr fitToPage="1"/>
  </sheetPr>
  <dimension ref="A1:R37"/>
  <sheetViews>
    <sheetView showZeros="0" topLeftCell="A5" zoomScaleNormal="100" workbookViewId="0">
      <selection activeCell="D6" sqref="D6"/>
    </sheetView>
  </sheetViews>
  <sheetFormatPr defaultColWidth="9.140625" defaultRowHeight="15" x14ac:dyDescent="0.25"/>
  <cols>
    <col min="1" max="2" width="1.5703125" style="130" customWidth="1"/>
    <col min="3" max="3" width="81.85546875" style="130" bestFit="1" customWidth="1"/>
    <col min="4" max="4" width="16.42578125" style="130" customWidth="1"/>
    <col min="5" max="7" width="15.42578125" style="130" customWidth="1"/>
    <col min="8" max="8" width="17.28515625" style="130" customWidth="1"/>
    <col min="9" max="9" width="15.42578125" style="130" customWidth="1"/>
    <col min="10" max="14" width="17.28515625" style="130" customWidth="1"/>
    <col min="15" max="15" width="7.28515625" style="130" customWidth="1"/>
    <col min="16" max="16" width="6.28515625" style="130" customWidth="1"/>
    <col min="17" max="17" width="18.28515625" style="130" customWidth="1"/>
    <col min="18" max="18" width="16.85546875" style="130" customWidth="1"/>
    <col min="19" max="19" width="3.28515625" style="130" customWidth="1"/>
    <col min="20" max="20" width="13.85546875" style="130" customWidth="1"/>
    <col min="21" max="16384" width="9.140625" style="130"/>
  </cols>
  <sheetData>
    <row r="1" spans="1:18" ht="14.45" customHeight="1" x14ac:dyDescent="0.25">
      <c r="E1" s="131"/>
      <c r="F1" s="131"/>
      <c r="G1" s="132"/>
      <c r="H1" s="132"/>
      <c r="I1" s="132"/>
      <c r="J1" s="132"/>
      <c r="K1" s="132"/>
      <c r="L1" s="132"/>
      <c r="M1" s="132"/>
      <c r="N1" s="132"/>
      <c r="O1" s="132"/>
      <c r="P1" s="132"/>
      <c r="Q1" s="132"/>
      <c r="R1" s="132"/>
    </row>
    <row r="2" spans="1:18" ht="21" x14ac:dyDescent="0.35">
      <c r="C2" s="133" t="s">
        <v>520</v>
      </c>
      <c r="D2" s="133"/>
      <c r="E2" s="133"/>
      <c r="F2" s="133"/>
      <c r="G2" s="133"/>
      <c r="H2" s="133"/>
      <c r="I2" s="133"/>
      <c r="J2" s="133"/>
      <c r="K2" s="133"/>
      <c r="L2" s="133"/>
      <c r="M2" s="133"/>
      <c r="N2" s="133"/>
      <c r="O2" s="133"/>
      <c r="P2" s="133"/>
      <c r="Q2" s="133"/>
      <c r="R2" s="133"/>
    </row>
    <row r="3" spans="1:18" ht="14.45" customHeight="1" x14ac:dyDescent="0.3">
      <c r="C3" s="134"/>
      <c r="D3" s="135"/>
      <c r="E3" s="136"/>
      <c r="F3" s="137"/>
      <c r="G3" s="137"/>
      <c r="H3" s="137"/>
      <c r="I3" s="137"/>
      <c r="J3" s="137"/>
      <c r="K3" s="137"/>
      <c r="L3" s="137"/>
      <c r="M3" s="137"/>
      <c r="N3" s="137"/>
      <c r="O3" s="137"/>
      <c r="P3" s="137"/>
      <c r="Q3" s="137"/>
      <c r="R3" s="137"/>
    </row>
    <row r="4" spans="1:18" ht="78.75" x14ac:dyDescent="0.25">
      <c r="C4" s="138" t="s">
        <v>519</v>
      </c>
      <c r="D4" s="139" t="s">
        <v>469</v>
      </c>
      <c r="E4" s="139" t="s">
        <v>470</v>
      </c>
      <c r="F4" s="139" t="s">
        <v>315</v>
      </c>
      <c r="G4" s="139" t="s">
        <v>468</v>
      </c>
      <c r="H4" s="139" t="s">
        <v>317</v>
      </c>
      <c r="I4" s="139" t="s">
        <v>471</v>
      </c>
      <c r="J4" s="139" t="s">
        <v>442</v>
      </c>
      <c r="K4" s="132"/>
      <c r="L4" s="132"/>
      <c r="M4" s="132"/>
      <c r="N4" s="132"/>
      <c r="O4" s="132"/>
      <c r="P4" s="132"/>
      <c r="Q4" s="132"/>
      <c r="R4" s="132"/>
    </row>
    <row r="5" spans="1:18" ht="329.45" customHeight="1" x14ac:dyDescent="0.25">
      <c r="C5" s="139"/>
      <c r="D5" s="140" t="s">
        <v>534</v>
      </c>
      <c r="E5" s="140" t="s">
        <v>521</v>
      </c>
      <c r="F5" s="141" t="s">
        <v>472</v>
      </c>
      <c r="G5" s="140" t="s">
        <v>542</v>
      </c>
      <c r="H5" s="141" t="s">
        <v>472</v>
      </c>
      <c r="I5" s="140" t="s">
        <v>473</v>
      </c>
      <c r="J5" s="141" t="s">
        <v>472</v>
      </c>
      <c r="K5" s="132"/>
      <c r="L5" s="132"/>
      <c r="M5" s="132"/>
      <c r="N5" s="132"/>
      <c r="O5" s="132"/>
      <c r="P5" s="132"/>
      <c r="Q5" s="132"/>
      <c r="R5" s="132"/>
    </row>
    <row r="6" spans="1:18" ht="15.75" x14ac:dyDescent="0.25">
      <c r="C6" s="142">
        <v>46661</v>
      </c>
      <c r="D6" s="32"/>
      <c r="E6" s="33"/>
      <c r="F6" s="143">
        <f>D6*E6</f>
        <v>0</v>
      </c>
      <c r="G6" s="33"/>
      <c r="H6" s="144">
        <f>D6*G6</f>
        <v>0</v>
      </c>
      <c r="I6" s="12"/>
      <c r="J6" s="144">
        <f>D6*I6</f>
        <v>0</v>
      </c>
      <c r="K6" s="145"/>
      <c r="L6" s="145"/>
      <c r="M6" s="145"/>
      <c r="N6" s="145"/>
      <c r="O6" s="145"/>
      <c r="P6" s="145"/>
      <c r="Q6" s="145"/>
      <c r="R6" s="145"/>
    </row>
    <row r="7" spans="1:18" ht="15.75" x14ac:dyDescent="0.25">
      <c r="C7" s="142">
        <f>DATE(YEAR(C6)+0,MONTH(C6)+1,DAY(C6)+0)</f>
        <v>46692</v>
      </c>
      <c r="D7" s="32"/>
      <c r="E7" s="33"/>
      <c r="F7" s="144">
        <f t="shared" ref="F7:F29" si="0">D7*E7</f>
        <v>0</v>
      </c>
      <c r="G7" s="33"/>
      <c r="H7" s="144">
        <f t="shared" ref="H7:H29" si="1">D7*G7</f>
        <v>0</v>
      </c>
      <c r="I7" s="12"/>
      <c r="J7" s="144">
        <f t="shared" ref="J7:J29" si="2">D7*I7</f>
        <v>0</v>
      </c>
      <c r="K7" s="145"/>
      <c r="L7" s="145"/>
      <c r="M7" s="145"/>
      <c r="N7" s="145"/>
      <c r="O7" s="145"/>
      <c r="P7" s="145"/>
      <c r="Q7" s="145"/>
      <c r="R7" s="145"/>
    </row>
    <row r="8" spans="1:18" ht="14.45" customHeight="1" x14ac:dyDescent="0.25">
      <c r="C8" s="142">
        <f t="shared" ref="C8:C29" si="3">DATE(YEAR(C7)+0,MONTH(C7)+1,DAY(C7)+0)</f>
        <v>46722</v>
      </c>
      <c r="D8" s="32"/>
      <c r="E8" s="33"/>
      <c r="F8" s="144">
        <f>D8*E8</f>
        <v>0</v>
      </c>
      <c r="G8" s="33"/>
      <c r="H8" s="144">
        <f t="shared" si="1"/>
        <v>0</v>
      </c>
      <c r="I8" s="12"/>
      <c r="J8" s="144">
        <f t="shared" si="2"/>
        <v>0</v>
      </c>
      <c r="K8" s="145"/>
      <c r="L8" s="145"/>
      <c r="M8" s="145"/>
      <c r="N8" s="145"/>
      <c r="O8" s="145"/>
      <c r="P8" s="145"/>
      <c r="Q8" s="145"/>
      <c r="R8" s="145"/>
    </row>
    <row r="9" spans="1:18" ht="14.45" customHeight="1" x14ac:dyDescent="0.25">
      <c r="C9" s="142">
        <f t="shared" si="3"/>
        <v>46753</v>
      </c>
      <c r="D9" s="32"/>
      <c r="E9" s="33"/>
      <c r="F9" s="144">
        <f>D9*E9</f>
        <v>0</v>
      </c>
      <c r="G9" s="33"/>
      <c r="H9" s="144">
        <f t="shared" si="1"/>
        <v>0</v>
      </c>
      <c r="I9" s="12"/>
      <c r="J9" s="144">
        <f t="shared" si="2"/>
        <v>0</v>
      </c>
      <c r="K9" s="145"/>
      <c r="L9" s="145"/>
      <c r="M9" s="145"/>
      <c r="N9" s="145"/>
      <c r="O9" s="145"/>
      <c r="P9" s="145"/>
      <c r="Q9" s="145"/>
      <c r="R9" s="145"/>
    </row>
    <row r="10" spans="1:18" ht="14.45" customHeight="1" x14ac:dyDescent="0.25">
      <c r="C10" s="142">
        <f t="shared" si="3"/>
        <v>46784</v>
      </c>
      <c r="D10" s="32"/>
      <c r="E10" s="33"/>
      <c r="F10" s="144">
        <f t="shared" si="0"/>
        <v>0</v>
      </c>
      <c r="G10" s="33"/>
      <c r="H10" s="144">
        <f t="shared" si="1"/>
        <v>0</v>
      </c>
      <c r="I10" s="12"/>
      <c r="J10" s="144">
        <f t="shared" si="2"/>
        <v>0</v>
      </c>
      <c r="K10" s="145"/>
      <c r="L10" s="145"/>
      <c r="M10" s="145"/>
      <c r="N10" s="145"/>
      <c r="O10" s="145"/>
      <c r="P10" s="145"/>
      <c r="Q10" s="145"/>
      <c r="R10" s="145"/>
    </row>
    <row r="11" spans="1:18" ht="14.45" customHeight="1" x14ac:dyDescent="0.25">
      <c r="C11" s="142">
        <f t="shared" si="3"/>
        <v>46813</v>
      </c>
      <c r="D11" s="32"/>
      <c r="E11" s="33"/>
      <c r="F11" s="144">
        <f t="shared" si="0"/>
        <v>0</v>
      </c>
      <c r="G11" s="33"/>
      <c r="H11" s="144">
        <f t="shared" si="1"/>
        <v>0</v>
      </c>
      <c r="I11" s="12"/>
      <c r="J11" s="144">
        <f t="shared" si="2"/>
        <v>0</v>
      </c>
      <c r="K11" s="145"/>
      <c r="L11" s="145"/>
      <c r="M11" s="145"/>
      <c r="N11" s="145"/>
      <c r="O11" s="145"/>
      <c r="P11" s="145"/>
      <c r="Q11" s="145"/>
      <c r="R11" s="145"/>
    </row>
    <row r="12" spans="1:18" ht="14.45" customHeight="1" x14ac:dyDescent="0.25">
      <c r="C12" s="142">
        <f t="shared" si="3"/>
        <v>46844</v>
      </c>
      <c r="D12" s="32"/>
      <c r="E12" s="33"/>
      <c r="F12" s="144">
        <f t="shared" si="0"/>
        <v>0</v>
      </c>
      <c r="G12" s="33"/>
      <c r="H12" s="144">
        <f t="shared" si="1"/>
        <v>0</v>
      </c>
      <c r="I12" s="12"/>
      <c r="J12" s="144">
        <f t="shared" si="2"/>
        <v>0</v>
      </c>
      <c r="K12" s="145"/>
      <c r="L12" s="145"/>
      <c r="M12" s="145"/>
      <c r="N12" s="145"/>
      <c r="O12" s="145"/>
      <c r="P12" s="145"/>
      <c r="Q12" s="145"/>
      <c r="R12" s="145"/>
    </row>
    <row r="13" spans="1:18" ht="14.45" customHeight="1" x14ac:dyDescent="0.25">
      <c r="C13" s="142">
        <f t="shared" si="3"/>
        <v>46874</v>
      </c>
      <c r="D13" s="32"/>
      <c r="E13" s="33"/>
      <c r="F13" s="144">
        <f t="shared" si="0"/>
        <v>0</v>
      </c>
      <c r="G13" s="33"/>
      <c r="H13" s="144">
        <f t="shared" si="1"/>
        <v>0</v>
      </c>
      <c r="I13" s="12"/>
      <c r="J13" s="144">
        <f t="shared" si="2"/>
        <v>0</v>
      </c>
      <c r="K13" s="145"/>
      <c r="L13" s="145"/>
      <c r="M13" s="145"/>
      <c r="N13" s="145"/>
      <c r="O13" s="145"/>
      <c r="P13" s="145"/>
      <c r="Q13" s="145"/>
      <c r="R13" s="145"/>
    </row>
    <row r="14" spans="1:18" ht="15.75" x14ac:dyDescent="0.25">
      <c r="C14" s="142">
        <f t="shared" si="3"/>
        <v>46905</v>
      </c>
      <c r="D14" s="32"/>
      <c r="E14" s="33"/>
      <c r="F14" s="144">
        <f t="shared" si="0"/>
        <v>0</v>
      </c>
      <c r="G14" s="33"/>
      <c r="H14" s="144">
        <f t="shared" si="1"/>
        <v>0</v>
      </c>
      <c r="I14" s="12"/>
      <c r="J14" s="144">
        <f t="shared" si="2"/>
        <v>0</v>
      </c>
      <c r="K14" s="145"/>
      <c r="L14" s="145"/>
      <c r="M14" s="145"/>
      <c r="N14" s="145"/>
      <c r="O14" s="145"/>
      <c r="P14" s="145"/>
      <c r="Q14" s="145"/>
      <c r="R14" s="145"/>
    </row>
    <row r="15" spans="1:18" ht="15.75" x14ac:dyDescent="0.25">
      <c r="C15" s="142">
        <f t="shared" si="3"/>
        <v>46935</v>
      </c>
      <c r="D15" s="32"/>
      <c r="E15" s="33"/>
      <c r="F15" s="144">
        <f t="shared" si="0"/>
        <v>0</v>
      </c>
      <c r="G15" s="33"/>
      <c r="H15" s="144">
        <f t="shared" si="1"/>
        <v>0</v>
      </c>
      <c r="I15" s="12"/>
      <c r="J15" s="144">
        <f t="shared" si="2"/>
        <v>0</v>
      </c>
      <c r="K15" s="145"/>
      <c r="L15" s="145"/>
      <c r="M15" s="145"/>
      <c r="N15" s="145"/>
      <c r="O15" s="145"/>
      <c r="P15" s="145"/>
      <c r="Q15" s="145"/>
      <c r="R15" s="145"/>
    </row>
    <row r="16" spans="1:18" s="129" customFormat="1" ht="15.75" x14ac:dyDescent="0.25">
      <c r="A16" s="130"/>
      <c r="B16" s="130"/>
      <c r="C16" s="142">
        <f t="shared" si="3"/>
        <v>46966</v>
      </c>
      <c r="D16" s="32"/>
      <c r="E16" s="33"/>
      <c r="F16" s="144">
        <f t="shared" si="0"/>
        <v>0</v>
      </c>
      <c r="G16" s="33"/>
      <c r="H16" s="144">
        <f t="shared" si="1"/>
        <v>0</v>
      </c>
      <c r="I16" s="12"/>
      <c r="J16" s="144">
        <f t="shared" si="2"/>
        <v>0</v>
      </c>
      <c r="K16" s="145"/>
      <c r="L16" s="145"/>
      <c r="M16" s="145"/>
      <c r="N16" s="145"/>
      <c r="O16" s="145"/>
      <c r="P16" s="145"/>
      <c r="Q16" s="145"/>
      <c r="R16" s="145"/>
    </row>
    <row r="17" spans="1:18" ht="14.45" customHeight="1" x14ac:dyDescent="0.25">
      <c r="A17" s="129"/>
      <c r="B17" s="129"/>
      <c r="C17" s="142">
        <f t="shared" si="3"/>
        <v>46997</v>
      </c>
      <c r="D17" s="32"/>
      <c r="E17" s="33"/>
      <c r="F17" s="144">
        <f t="shared" si="0"/>
        <v>0</v>
      </c>
      <c r="G17" s="33"/>
      <c r="H17" s="144">
        <f t="shared" si="1"/>
        <v>0</v>
      </c>
      <c r="I17" s="12"/>
      <c r="J17" s="144">
        <f t="shared" si="2"/>
        <v>0</v>
      </c>
      <c r="K17" s="145"/>
      <c r="L17" s="145"/>
      <c r="M17" s="145"/>
      <c r="N17" s="145"/>
      <c r="O17" s="145"/>
      <c r="P17" s="145"/>
      <c r="Q17" s="145"/>
      <c r="R17" s="145"/>
    </row>
    <row r="18" spans="1:18" ht="15.75" x14ac:dyDescent="0.25">
      <c r="C18" s="142">
        <f t="shared" si="3"/>
        <v>47027</v>
      </c>
      <c r="D18" s="32"/>
      <c r="E18" s="33"/>
      <c r="F18" s="144">
        <f t="shared" si="0"/>
        <v>0</v>
      </c>
      <c r="G18" s="33"/>
      <c r="H18" s="144">
        <f t="shared" si="1"/>
        <v>0</v>
      </c>
      <c r="I18" s="12"/>
      <c r="J18" s="144">
        <f t="shared" si="2"/>
        <v>0</v>
      </c>
      <c r="K18" s="145"/>
      <c r="L18" s="145"/>
      <c r="M18" s="145"/>
      <c r="N18" s="145"/>
      <c r="O18" s="145"/>
      <c r="P18" s="145"/>
      <c r="Q18" s="145"/>
      <c r="R18" s="145"/>
    </row>
    <row r="19" spans="1:18" ht="15.75" x14ac:dyDescent="0.25">
      <c r="C19" s="142">
        <f t="shared" si="3"/>
        <v>47058</v>
      </c>
      <c r="D19" s="32"/>
      <c r="E19" s="33"/>
      <c r="F19" s="144">
        <f t="shared" si="0"/>
        <v>0</v>
      </c>
      <c r="G19" s="33"/>
      <c r="H19" s="144">
        <f t="shared" si="1"/>
        <v>0</v>
      </c>
      <c r="I19" s="12"/>
      <c r="J19" s="144">
        <f t="shared" si="2"/>
        <v>0</v>
      </c>
      <c r="K19" s="145"/>
      <c r="L19" s="145"/>
      <c r="M19" s="145"/>
      <c r="N19" s="145"/>
      <c r="O19" s="145"/>
      <c r="P19" s="145"/>
      <c r="Q19" s="145"/>
      <c r="R19" s="145"/>
    </row>
    <row r="20" spans="1:18" ht="15.75" x14ac:dyDescent="0.25">
      <c r="C20" s="142">
        <f t="shared" si="3"/>
        <v>47088</v>
      </c>
      <c r="D20" s="32"/>
      <c r="E20" s="33"/>
      <c r="F20" s="144">
        <f t="shared" si="0"/>
        <v>0</v>
      </c>
      <c r="G20" s="33"/>
      <c r="H20" s="144">
        <f t="shared" si="1"/>
        <v>0</v>
      </c>
      <c r="I20" s="12"/>
      <c r="J20" s="144">
        <f t="shared" si="2"/>
        <v>0</v>
      </c>
      <c r="K20" s="145"/>
      <c r="L20" s="145"/>
      <c r="M20" s="145"/>
      <c r="N20" s="145"/>
      <c r="O20" s="145"/>
      <c r="P20" s="145"/>
      <c r="Q20" s="145"/>
      <c r="R20" s="145"/>
    </row>
    <row r="21" spans="1:18" ht="15.75" x14ac:dyDescent="0.25">
      <c r="C21" s="142">
        <f t="shared" si="3"/>
        <v>47119</v>
      </c>
      <c r="D21" s="32"/>
      <c r="E21" s="33"/>
      <c r="F21" s="144">
        <f t="shared" si="0"/>
        <v>0</v>
      </c>
      <c r="G21" s="33"/>
      <c r="H21" s="144">
        <f t="shared" si="1"/>
        <v>0</v>
      </c>
      <c r="I21" s="12"/>
      <c r="J21" s="144">
        <f t="shared" si="2"/>
        <v>0</v>
      </c>
      <c r="K21" s="145"/>
      <c r="L21" s="145"/>
      <c r="M21" s="145"/>
      <c r="N21" s="145"/>
      <c r="O21" s="145"/>
      <c r="P21" s="145"/>
      <c r="Q21" s="145"/>
      <c r="R21" s="145"/>
    </row>
    <row r="22" spans="1:18" ht="14.45" customHeight="1" x14ac:dyDescent="0.25">
      <c r="C22" s="142">
        <f t="shared" si="3"/>
        <v>47150</v>
      </c>
      <c r="D22" s="32"/>
      <c r="E22" s="33"/>
      <c r="F22" s="144">
        <f t="shared" si="0"/>
        <v>0</v>
      </c>
      <c r="G22" s="33"/>
      <c r="H22" s="144">
        <f t="shared" si="1"/>
        <v>0</v>
      </c>
      <c r="I22" s="12"/>
      <c r="J22" s="144">
        <f t="shared" si="2"/>
        <v>0</v>
      </c>
      <c r="K22" s="145"/>
      <c r="L22" s="145"/>
      <c r="M22" s="145"/>
      <c r="N22" s="145"/>
      <c r="O22" s="145"/>
      <c r="P22" s="145"/>
      <c r="Q22" s="145"/>
      <c r="R22" s="145"/>
    </row>
    <row r="23" spans="1:18" ht="15.75" x14ac:dyDescent="0.25">
      <c r="C23" s="142">
        <f t="shared" si="3"/>
        <v>47178</v>
      </c>
      <c r="D23" s="32"/>
      <c r="E23" s="33"/>
      <c r="F23" s="144">
        <f t="shared" si="0"/>
        <v>0</v>
      </c>
      <c r="G23" s="33"/>
      <c r="H23" s="144">
        <f t="shared" si="1"/>
        <v>0</v>
      </c>
      <c r="I23" s="12"/>
      <c r="J23" s="144">
        <f t="shared" si="2"/>
        <v>0</v>
      </c>
      <c r="K23" s="145"/>
      <c r="L23" s="145"/>
      <c r="M23" s="145"/>
      <c r="N23" s="145"/>
      <c r="O23" s="145"/>
      <c r="P23" s="145"/>
      <c r="Q23" s="145"/>
      <c r="R23" s="145"/>
    </row>
    <row r="24" spans="1:18" ht="15.75" x14ac:dyDescent="0.25">
      <c r="C24" s="142">
        <f t="shared" si="3"/>
        <v>47209</v>
      </c>
      <c r="D24" s="32"/>
      <c r="E24" s="33"/>
      <c r="F24" s="144">
        <f t="shared" si="0"/>
        <v>0</v>
      </c>
      <c r="G24" s="33"/>
      <c r="H24" s="144">
        <f t="shared" si="1"/>
        <v>0</v>
      </c>
      <c r="I24" s="12"/>
      <c r="J24" s="144">
        <f t="shared" si="2"/>
        <v>0</v>
      </c>
      <c r="K24" s="145"/>
      <c r="L24" s="145"/>
      <c r="M24" s="145"/>
      <c r="N24" s="145"/>
      <c r="O24" s="145"/>
      <c r="P24" s="145"/>
      <c r="Q24" s="145"/>
      <c r="R24" s="145"/>
    </row>
    <row r="25" spans="1:18" ht="15.75" x14ac:dyDescent="0.25">
      <c r="C25" s="142">
        <f t="shared" si="3"/>
        <v>47239</v>
      </c>
      <c r="D25" s="32"/>
      <c r="E25" s="33"/>
      <c r="F25" s="144">
        <f t="shared" si="0"/>
        <v>0</v>
      </c>
      <c r="G25" s="33"/>
      <c r="H25" s="144">
        <f t="shared" si="1"/>
        <v>0</v>
      </c>
      <c r="I25" s="12"/>
      <c r="J25" s="144">
        <f t="shared" si="2"/>
        <v>0</v>
      </c>
      <c r="K25" s="145"/>
      <c r="L25" s="145"/>
      <c r="M25" s="145"/>
      <c r="N25" s="145"/>
      <c r="O25" s="145"/>
      <c r="P25" s="145"/>
      <c r="Q25" s="145"/>
      <c r="R25" s="145"/>
    </row>
    <row r="26" spans="1:18" ht="15.75" x14ac:dyDescent="0.25">
      <c r="C26" s="142">
        <f t="shared" si="3"/>
        <v>47270</v>
      </c>
      <c r="D26" s="32"/>
      <c r="E26" s="33"/>
      <c r="F26" s="144">
        <f t="shared" si="0"/>
        <v>0</v>
      </c>
      <c r="G26" s="33"/>
      <c r="H26" s="144">
        <f t="shared" si="1"/>
        <v>0</v>
      </c>
      <c r="I26" s="12"/>
      <c r="J26" s="144">
        <f t="shared" si="2"/>
        <v>0</v>
      </c>
      <c r="K26" s="145"/>
      <c r="L26" s="145"/>
      <c r="M26" s="145"/>
      <c r="N26" s="145"/>
      <c r="O26" s="145"/>
      <c r="P26" s="145"/>
      <c r="Q26" s="145"/>
      <c r="R26" s="145"/>
    </row>
    <row r="27" spans="1:18" ht="15.75" x14ac:dyDescent="0.25">
      <c r="C27" s="142">
        <f t="shared" si="3"/>
        <v>47300</v>
      </c>
      <c r="D27" s="32"/>
      <c r="E27" s="33"/>
      <c r="F27" s="144">
        <f t="shared" si="0"/>
        <v>0</v>
      </c>
      <c r="G27" s="33"/>
      <c r="H27" s="144">
        <f t="shared" si="1"/>
        <v>0</v>
      </c>
      <c r="I27" s="12"/>
      <c r="J27" s="144">
        <f t="shared" si="2"/>
        <v>0</v>
      </c>
      <c r="K27" s="145"/>
      <c r="L27" s="145"/>
      <c r="M27" s="145"/>
      <c r="N27" s="145"/>
      <c r="O27" s="145"/>
      <c r="P27" s="145"/>
      <c r="Q27" s="145"/>
      <c r="R27" s="145"/>
    </row>
    <row r="28" spans="1:18" ht="15.75" x14ac:dyDescent="0.25">
      <c r="C28" s="142">
        <f t="shared" si="3"/>
        <v>47331</v>
      </c>
      <c r="D28" s="32"/>
      <c r="E28" s="33"/>
      <c r="F28" s="144">
        <f t="shared" si="0"/>
        <v>0</v>
      </c>
      <c r="G28" s="33"/>
      <c r="H28" s="144">
        <f t="shared" si="1"/>
        <v>0</v>
      </c>
      <c r="I28" s="12"/>
      <c r="J28" s="144">
        <f t="shared" si="2"/>
        <v>0</v>
      </c>
      <c r="K28" s="145"/>
      <c r="L28" s="145"/>
      <c r="M28" s="145"/>
      <c r="N28" s="145"/>
      <c r="O28" s="145"/>
      <c r="P28" s="145"/>
      <c r="Q28" s="145"/>
      <c r="R28" s="145"/>
    </row>
    <row r="29" spans="1:18" ht="15.75" x14ac:dyDescent="0.25">
      <c r="C29" s="142">
        <f t="shared" si="3"/>
        <v>47362</v>
      </c>
      <c r="D29" s="32"/>
      <c r="E29" s="33"/>
      <c r="F29" s="144">
        <f t="shared" si="0"/>
        <v>0</v>
      </c>
      <c r="G29" s="33"/>
      <c r="H29" s="144">
        <f t="shared" si="1"/>
        <v>0</v>
      </c>
      <c r="I29" s="12"/>
      <c r="J29" s="144">
        <f t="shared" si="2"/>
        <v>0</v>
      </c>
      <c r="K29" s="145"/>
      <c r="L29" s="145"/>
      <c r="M29" s="145"/>
      <c r="N29" s="145"/>
      <c r="O29" s="145"/>
      <c r="P29" s="145"/>
      <c r="Q29" s="145"/>
      <c r="R29" s="145"/>
    </row>
    <row r="30" spans="1:18" ht="15.75" x14ac:dyDescent="0.25">
      <c r="C30" s="146" t="s">
        <v>316</v>
      </c>
      <c r="D30" s="147">
        <f>MAX(D6:D29)</f>
        <v>0</v>
      </c>
      <c r="E30" s="148"/>
      <c r="F30" s="149">
        <f t="shared" ref="F30:J30" si="4">SUM(F6:F29)</f>
        <v>0</v>
      </c>
      <c r="G30" s="150"/>
      <c r="H30" s="149">
        <f t="shared" si="4"/>
        <v>0</v>
      </c>
      <c r="I30" s="150"/>
      <c r="J30" s="149">
        <f t="shared" si="4"/>
        <v>0</v>
      </c>
      <c r="K30" s="151"/>
      <c r="L30" s="151"/>
      <c r="M30" s="151"/>
      <c r="N30" s="151"/>
      <c r="O30" s="151"/>
      <c r="P30" s="151"/>
      <c r="Q30" s="151"/>
      <c r="R30" s="151"/>
    </row>
    <row r="33" spans="3:8" ht="21" customHeight="1" x14ac:dyDescent="0.35">
      <c r="C33" s="152" t="s">
        <v>517</v>
      </c>
      <c r="D33" s="153"/>
      <c r="E33" s="153"/>
      <c r="F33" s="153"/>
      <c r="G33" s="153"/>
      <c r="H33" s="153"/>
    </row>
    <row r="34" spans="3:8" ht="21" customHeight="1" x14ac:dyDescent="0.25">
      <c r="C34" s="128" t="s">
        <v>313</v>
      </c>
      <c r="D34" s="13"/>
    </row>
    <row r="35" spans="3:8" ht="21" customHeight="1" x14ac:dyDescent="0.25">
      <c r="C35" s="154" t="s">
        <v>518</v>
      </c>
      <c r="D35" s="14"/>
    </row>
    <row r="36" spans="3:8" ht="21" customHeight="1" x14ac:dyDescent="0.25">
      <c r="C36" s="154" t="s">
        <v>548</v>
      </c>
      <c r="D36" s="15"/>
    </row>
    <row r="37" spans="3:8" ht="21" customHeight="1" x14ac:dyDescent="0.25">
      <c r="C37" s="155" t="s">
        <v>549</v>
      </c>
      <c r="D37" s="13"/>
    </row>
  </sheetData>
  <sheetProtection algorithmName="SHA-512" hashValue="UGwW9Rt9pFb8qxLwNHknJ6WO8/FfxAOhbUuF2B6M8zOKSoETlr+fyX7vy4EZN3ckzFw8IMXDi93i4U7XoAx/OQ==" saltValue="mCcCVxAhevmIM3F21+pTwQ==" spinCount="100000" sheet="1" objects="1" scenarios="1"/>
  <mergeCells count="2">
    <mergeCell ref="C2:R2"/>
    <mergeCell ref="D33:H33"/>
  </mergeCells>
  <phoneticPr fontId="30" type="noConversion"/>
  <pageMargins left="0.7" right="0.7" top="0.75" bottom="0.75" header="0.3" footer="0.3"/>
  <pageSetup paperSize="5" scale="84" orientation="landscape"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7878E-634E-4FC6-AB30-03B3CC42D538}">
  <sheetPr>
    <tabColor rgb="FF92D050"/>
  </sheetPr>
  <dimension ref="L3:X55"/>
  <sheetViews>
    <sheetView topLeftCell="A25" workbookViewId="0">
      <selection activeCell="M31" sqref="M31"/>
    </sheetView>
  </sheetViews>
  <sheetFormatPr defaultColWidth="8.85546875" defaultRowHeight="15" x14ac:dyDescent="0.25"/>
  <cols>
    <col min="1" max="11" width="8.85546875" style="157"/>
    <col min="12" max="14" width="16.7109375" style="157" customWidth="1"/>
    <col min="15" max="17" width="8.85546875" style="157"/>
    <col min="18" max="18" width="20.28515625" style="157" customWidth="1"/>
    <col min="19" max="19" width="12.28515625" style="157" customWidth="1"/>
    <col min="20" max="21" width="8.85546875" style="157"/>
    <col min="22" max="22" width="38.140625" style="157" customWidth="1"/>
    <col min="23" max="23" width="12.28515625" style="157" customWidth="1"/>
    <col min="24" max="24" width="9.28515625" style="157" customWidth="1"/>
    <col min="25" max="16384" width="8.85546875" style="157"/>
  </cols>
  <sheetData>
    <row r="3" spans="12:12" x14ac:dyDescent="0.25">
      <c r="L3" s="156"/>
    </row>
    <row r="4" spans="12:12" x14ac:dyDescent="0.25">
      <c r="L4" s="156"/>
    </row>
    <row r="5" spans="12:12" x14ac:dyDescent="0.25">
      <c r="L5" s="156"/>
    </row>
    <row r="6" spans="12:12" x14ac:dyDescent="0.25">
      <c r="L6" s="156"/>
    </row>
    <row r="7" spans="12:12" x14ac:dyDescent="0.25">
      <c r="L7" s="156"/>
    </row>
    <row r="8" spans="12:12" x14ac:dyDescent="0.25">
      <c r="L8" s="156"/>
    </row>
    <row r="9" spans="12:12" x14ac:dyDescent="0.25">
      <c r="L9" s="156"/>
    </row>
    <row r="10" spans="12:12" x14ac:dyDescent="0.25">
      <c r="L10" s="156"/>
    </row>
    <row r="11" spans="12:12" x14ac:dyDescent="0.25">
      <c r="L11" s="156"/>
    </row>
    <row r="12" spans="12:12" x14ac:dyDescent="0.25">
      <c r="L12" s="156"/>
    </row>
    <row r="13" spans="12:12" x14ac:dyDescent="0.25">
      <c r="L13" s="156"/>
    </row>
    <row r="14" spans="12:12" x14ac:dyDescent="0.25">
      <c r="L14" s="156"/>
    </row>
    <row r="15" spans="12:12" x14ac:dyDescent="0.25">
      <c r="L15" s="156"/>
    </row>
    <row r="16" spans="12:12" x14ac:dyDescent="0.25">
      <c r="L16" s="156"/>
    </row>
    <row r="17" spans="12:24" x14ac:dyDescent="0.25">
      <c r="L17" s="156"/>
    </row>
    <row r="18" spans="12:24" x14ac:dyDescent="0.25">
      <c r="L18" s="156"/>
    </row>
    <row r="19" spans="12:24" x14ac:dyDescent="0.25">
      <c r="L19" s="156"/>
    </row>
    <row r="20" spans="12:24" x14ac:dyDescent="0.25">
      <c r="L20" s="156"/>
    </row>
    <row r="21" spans="12:24" x14ac:dyDescent="0.25">
      <c r="L21" s="156"/>
    </row>
    <row r="22" spans="12:24" x14ac:dyDescent="0.25">
      <c r="L22" s="156"/>
      <c r="M22" s="158"/>
    </row>
    <row r="29" spans="12:24" ht="18.75" x14ac:dyDescent="0.3">
      <c r="L29" s="159" t="s">
        <v>535</v>
      </c>
      <c r="M29" s="160"/>
      <c r="N29" s="161"/>
    </row>
    <row r="30" spans="12:24" ht="63" x14ac:dyDescent="0.3">
      <c r="L30" s="162" t="s">
        <v>484</v>
      </c>
      <c r="M30" s="162" t="s">
        <v>485</v>
      </c>
      <c r="N30" s="162" t="s">
        <v>509</v>
      </c>
      <c r="P30" s="163" t="s">
        <v>514</v>
      </c>
      <c r="Q30" s="164"/>
      <c r="R30" s="164"/>
      <c r="S30" s="164"/>
      <c r="T30" s="165"/>
      <c r="V30" s="166" t="s">
        <v>513</v>
      </c>
      <c r="W30" s="167"/>
      <c r="X30" s="168"/>
    </row>
    <row r="31" spans="12:24" ht="78" customHeight="1" x14ac:dyDescent="0.25">
      <c r="L31" s="169" t="s">
        <v>487</v>
      </c>
      <c r="M31" s="36"/>
      <c r="N31" s="65" t="str">
        <f>IFERROR((M31/M$38),"-")</f>
        <v>-</v>
      </c>
      <c r="P31" s="170" t="s">
        <v>495</v>
      </c>
      <c r="Q31" s="171"/>
      <c r="R31" s="171"/>
      <c r="S31" s="172" t="s">
        <v>496</v>
      </c>
      <c r="T31" s="173" t="s">
        <v>497</v>
      </c>
      <c r="V31" s="170" t="s">
        <v>495</v>
      </c>
      <c r="W31" s="172" t="s">
        <v>496</v>
      </c>
      <c r="X31" s="173" t="s">
        <v>497</v>
      </c>
    </row>
    <row r="32" spans="12:24" ht="78.75" x14ac:dyDescent="0.25">
      <c r="L32" s="169" t="s">
        <v>488</v>
      </c>
      <c r="M32" s="36"/>
      <c r="N32" s="65" t="str">
        <f t="shared" ref="N32:N38" si="0">IFERROR((M32/M$38),"-")</f>
        <v>-</v>
      </c>
      <c r="P32" s="82"/>
      <c r="Q32" s="83"/>
      <c r="R32" s="84"/>
      <c r="S32" s="37"/>
      <c r="T32" s="38"/>
      <c r="V32" s="174" t="s">
        <v>510</v>
      </c>
      <c r="W32" s="175">
        <v>70000</v>
      </c>
      <c r="X32" s="176">
        <v>0.125</v>
      </c>
    </row>
    <row r="33" spans="12:24" ht="94.5" x14ac:dyDescent="0.25">
      <c r="L33" s="169" t="s">
        <v>489</v>
      </c>
      <c r="M33" s="36"/>
      <c r="N33" s="65" t="str">
        <f t="shared" si="0"/>
        <v>-</v>
      </c>
      <c r="P33" s="85"/>
      <c r="Q33" s="86"/>
      <c r="R33" s="87"/>
      <c r="S33" s="39"/>
      <c r="T33" s="177"/>
      <c r="V33" s="178" t="s">
        <v>525</v>
      </c>
      <c r="W33" s="175">
        <v>22400</v>
      </c>
      <c r="X33" s="179"/>
    </row>
    <row r="34" spans="12:24" ht="63" x14ac:dyDescent="0.25">
      <c r="L34" s="169" t="s">
        <v>490</v>
      </c>
      <c r="M34" s="36"/>
      <c r="N34" s="65" t="str">
        <f t="shared" si="0"/>
        <v>-</v>
      </c>
      <c r="P34" s="180"/>
      <c r="Q34" s="181"/>
      <c r="R34" s="181"/>
      <c r="S34" s="182"/>
      <c r="T34" s="179"/>
      <c r="V34" s="180"/>
      <c r="W34" s="181"/>
      <c r="X34" s="181"/>
    </row>
    <row r="35" spans="12:24" ht="86.45" customHeight="1" x14ac:dyDescent="0.25">
      <c r="L35" s="169" t="s">
        <v>491</v>
      </c>
      <c r="M35" s="36"/>
      <c r="N35" s="65" t="str">
        <f t="shared" si="0"/>
        <v>-</v>
      </c>
      <c r="P35" s="183"/>
      <c r="Q35" s="184"/>
      <c r="R35" s="184"/>
      <c r="S35" s="185"/>
      <c r="T35" s="179"/>
      <c r="V35" s="183"/>
      <c r="W35" s="184"/>
      <c r="X35" s="184"/>
    </row>
    <row r="36" spans="12:24" ht="96.75" customHeight="1" x14ac:dyDescent="0.25">
      <c r="L36" s="169" t="s">
        <v>492</v>
      </c>
      <c r="M36" s="36"/>
      <c r="N36" s="65" t="str">
        <f t="shared" si="0"/>
        <v>-</v>
      </c>
      <c r="P36" s="183"/>
      <c r="Q36" s="184"/>
      <c r="R36" s="184"/>
      <c r="S36" s="185"/>
      <c r="T36" s="179"/>
      <c r="V36" s="183"/>
      <c r="W36" s="184"/>
      <c r="X36" s="184"/>
    </row>
    <row r="37" spans="12:24" ht="126" x14ac:dyDescent="0.25">
      <c r="L37" s="169" t="s">
        <v>493</v>
      </c>
      <c r="M37" s="36"/>
      <c r="N37" s="65" t="str">
        <f t="shared" si="0"/>
        <v>-</v>
      </c>
      <c r="P37" s="186"/>
      <c r="Q37" s="187"/>
      <c r="R37" s="187"/>
      <c r="S37" s="188"/>
      <c r="T37" s="179"/>
      <c r="V37" s="186"/>
      <c r="W37" s="187"/>
      <c r="X37" s="187"/>
    </row>
    <row r="38" spans="12:24" ht="15.75" x14ac:dyDescent="0.25">
      <c r="L38" s="189" t="s">
        <v>506</v>
      </c>
      <c r="M38" s="190">
        <f>SUM(M31:M37)</f>
        <v>0</v>
      </c>
      <c r="N38" s="191" t="str">
        <f t="shared" si="0"/>
        <v>-</v>
      </c>
      <c r="P38" s="192"/>
      <c r="Q38" s="193"/>
      <c r="R38" s="193"/>
      <c r="S38" s="194"/>
      <c r="T38" s="179"/>
      <c r="V38" s="195"/>
      <c r="W38" s="195"/>
      <c r="X38" s="179"/>
    </row>
    <row r="39" spans="12:24" ht="15.75" x14ac:dyDescent="0.25">
      <c r="P39" s="192"/>
      <c r="Q39" s="193"/>
      <c r="R39" s="196"/>
      <c r="S39" s="77">
        <f>SUM(S32:S38)</f>
        <v>0</v>
      </c>
      <c r="T39" s="179"/>
      <c r="V39" s="192"/>
      <c r="W39" s="77">
        <f>SUM(W32:W38)</f>
        <v>92400</v>
      </c>
      <c r="X39" s="179"/>
    </row>
    <row r="40" spans="12:24" ht="15.75" x14ac:dyDescent="0.25">
      <c r="P40" s="197" t="s">
        <v>498</v>
      </c>
      <c r="Q40" s="193"/>
      <c r="R40" s="196"/>
      <c r="S40" s="77">
        <f>S39*T40</f>
        <v>0</v>
      </c>
      <c r="T40" s="198">
        <f>SUM(T32:T39)</f>
        <v>0</v>
      </c>
      <c r="V40" s="197" t="s">
        <v>498</v>
      </c>
      <c r="W40" s="77">
        <f>W39*X40</f>
        <v>11550</v>
      </c>
      <c r="X40" s="199">
        <f>SUM(X32:X39)</f>
        <v>0.125</v>
      </c>
    </row>
    <row r="41" spans="12:24" ht="15.75" x14ac:dyDescent="0.25">
      <c r="P41" s="170" t="s">
        <v>499</v>
      </c>
      <c r="Q41" s="171"/>
      <c r="R41" s="171"/>
      <c r="S41" s="185"/>
      <c r="T41" s="179"/>
      <c r="V41" s="170" t="s">
        <v>499</v>
      </c>
      <c r="W41" s="185"/>
      <c r="X41" s="179"/>
    </row>
    <row r="42" spans="12:24" ht="15.75" x14ac:dyDescent="0.25">
      <c r="P42" s="91"/>
      <c r="Q42" s="83"/>
      <c r="R42" s="84"/>
      <c r="S42" s="37"/>
      <c r="T42" s="222"/>
      <c r="V42" s="200" t="s">
        <v>511</v>
      </c>
      <c r="W42" s="71">
        <v>500</v>
      </c>
      <c r="X42" s="201"/>
    </row>
    <row r="43" spans="12:24" ht="15.75" x14ac:dyDescent="0.25">
      <c r="P43" s="88"/>
      <c r="Q43" s="89"/>
      <c r="R43" s="90"/>
      <c r="S43" s="37"/>
      <c r="T43" s="222"/>
      <c r="V43" s="200" t="s">
        <v>524</v>
      </c>
      <c r="W43" s="71">
        <v>50</v>
      </c>
      <c r="X43" s="201"/>
    </row>
    <row r="44" spans="12:24" ht="15.75" x14ac:dyDescent="0.25">
      <c r="P44" s="88"/>
      <c r="Q44" s="89"/>
      <c r="R44" s="90"/>
      <c r="S44" s="37"/>
      <c r="T44" s="222"/>
      <c r="V44" s="202"/>
      <c r="W44" s="71"/>
      <c r="X44" s="201"/>
    </row>
    <row r="45" spans="12:24" ht="15.75" x14ac:dyDescent="0.25">
      <c r="P45" s="88"/>
      <c r="Q45" s="89"/>
      <c r="R45" s="90"/>
      <c r="S45" s="37"/>
      <c r="T45" s="222"/>
      <c r="V45" s="202"/>
      <c r="W45" s="71"/>
      <c r="X45" s="201"/>
    </row>
    <row r="46" spans="12:24" ht="15.75" x14ac:dyDescent="0.25">
      <c r="P46" s="88"/>
      <c r="Q46" s="89"/>
      <c r="R46" s="90"/>
      <c r="S46" s="37"/>
      <c r="T46" s="222"/>
      <c r="V46" s="202"/>
      <c r="W46" s="71"/>
      <c r="X46" s="201"/>
    </row>
    <row r="47" spans="12:24" ht="15.75" x14ac:dyDescent="0.25">
      <c r="P47" s="88"/>
      <c r="Q47" s="89"/>
      <c r="R47" s="90"/>
      <c r="S47" s="37"/>
      <c r="T47" s="222"/>
      <c r="V47" s="202"/>
      <c r="W47" s="71"/>
      <c r="X47" s="201"/>
    </row>
    <row r="48" spans="12:24" ht="15.75" x14ac:dyDescent="0.25">
      <c r="P48" s="88"/>
      <c r="Q48" s="89"/>
      <c r="R48" s="90"/>
      <c r="S48" s="37"/>
      <c r="T48" s="222"/>
      <c r="V48" s="202"/>
      <c r="W48" s="71"/>
      <c r="X48" s="201"/>
    </row>
    <row r="49" spans="16:24" ht="15.75" x14ac:dyDescent="0.25">
      <c r="P49" s="88"/>
      <c r="Q49" s="89"/>
      <c r="R49" s="90"/>
      <c r="S49" s="37"/>
      <c r="T49" s="222"/>
      <c r="V49" s="202"/>
      <c r="W49" s="71"/>
      <c r="X49" s="201"/>
    </row>
    <row r="50" spans="16:24" ht="15.75" x14ac:dyDescent="0.25">
      <c r="P50" s="203" t="s">
        <v>500</v>
      </c>
      <c r="Q50" s="204"/>
      <c r="R50" s="204"/>
      <c r="S50" s="205">
        <f>SUM(S42:S49)</f>
        <v>0</v>
      </c>
      <c r="T50" s="206"/>
      <c r="V50" s="203" t="s">
        <v>500</v>
      </c>
      <c r="W50" s="205">
        <f>SUM(W42:W49)</f>
        <v>550</v>
      </c>
      <c r="X50" s="198"/>
    </row>
    <row r="51" spans="16:24" ht="15.75" x14ac:dyDescent="0.25">
      <c r="P51" s="207"/>
      <c r="Q51" s="115"/>
      <c r="R51" s="115"/>
      <c r="S51" s="208"/>
      <c r="T51" s="209"/>
      <c r="V51" s="207"/>
      <c r="W51" s="208"/>
      <c r="X51" s="209"/>
    </row>
    <row r="52" spans="16:24" ht="15.75" x14ac:dyDescent="0.25">
      <c r="P52" s="210" t="s">
        <v>501</v>
      </c>
      <c r="Q52" s="211"/>
      <c r="R52" s="211"/>
      <c r="S52" s="212"/>
      <c r="T52" s="213"/>
      <c r="V52" s="210" t="s">
        <v>501</v>
      </c>
      <c r="W52" s="212"/>
      <c r="X52" s="213"/>
    </row>
    <row r="53" spans="16:24" ht="15.75" x14ac:dyDescent="0.25">
      <c r="P53" s="214" t="s">
        <v>483</v>
      </c>
      <c r="Q53" s="215"/>
      <c r="R53" s="215"/>
      <c r="S53" s="216">
        <f>S40</f>
        <v>0</v>
      </c>
      <c r="T53" s="217"/>
      <c r="V53" s="218" t="s">
        <v>483</v>
      </c>
      <c r="W53" s="216">
        <f>W40</f>
        <v>11550</v>
      </c>
      <c r="X53" s="217"/>
    </row>
    <row r="54" spans="16:24" ht="15.75" x14ac:dyDescent="0.25">
      <c r="P54" s="214" t="s">
        <v>503</v>
      </c>
      <c r="Q54" s="215"/>
      <c r="R54" s="215"/>
      <c r="S54" s="216">
        <f>S50</f>
        <v>0</v>
      </c>
      <c r="T54" s="217"/>
      <c r="V54" s="218" t="s">
        <v>503</v>
      </c>
      <c r="W54" s="216">
        <f>W50</f>
        <v>550</v>
      </c>
      <c r="X54" s="217"/>
    </row>
    <row r="55" spans="16:24" ht="15.75" x14ac:dyDescent="0.25">
      <c r="P55" s="210" t="s">
        <v>504</v>
      </c>
      <c r="Q55" s="211"/>
      <c r="R55" s="211"/>
      <c r="S55" s="219">
        <f>S53+S54</f>
        <v>0</v>
      </c>
      <c r="T55" s="220"/>
      <c r="V55" s="221" t="s">
        <v>512</v>
      </c>
      <c r="W55" s="219">
        <f>W53+W54</f>
        <v>12100</v>
      </c>
      <c r="X55" s="220"/>
    </row>
  </sheetData>
  <sheetProtection algorithmName="SHA-512" hashValue="t0eX+CkhpL4C7hKjJdJ/Xfh5vhjTLZdRqVB89wbpoAyn5ZiOjKgz0bOchllJ2L857Wzdh1/q0uj4ryp7JxnE1w==" saltValue="vc1/uaCVcxQOSFu5ZmgQnA==" spinCount="100000" sheet="1" objects="1" scenarios="1"/>
  <mergeCells count="19">
    <mergeCell ref="V34:X34"/>
    <mergeCell ref="V35:X35"/>
    <mergeCell ref="V36:X36"/>
    <mergeCell ref="V37:X37"/>
    <mergeCell ref="P45:R45"/>
    <mergeCell ref="P47:R47"/>
    <mergeCell ref="P46:R46"/>
    <mergeCell ref="P48:R48"/>
    <mergeCell ref="P49:R49"/>
    <mergeCell ref="P36:R36"/>
    <mergeCell ref="P37:R37"/>
    <mergeCell ref="P42:R42"/>
    <mergeCell ref="P43:R43"/>
    <mergeCell ref="P44:R44"/>
    <mergeCell ref="P30:T30"/>
    <mergeCell ref="P32:R32"/>
    <mergeCell ref="P33:R33"/>
    <mergeCell ref="P34:R34"/>
    <mergeCell ref="P35:R35"/>
  </mergeCells>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B924F-FC94-4D09-97BF-9C5F9728A011}">
  <dimension ref="B1:F13"/>
  <sheetViews>
    <sheetView tabSelected="1" topLeftCell="A2" zoomScale="90" zoomScaleNormal="90" workbookViewId="0">
      <selection activeCell="B3" sqref="B3"/>
    </sheetView>
  </sheetViews>
  <sheetFormatPr defaultColWidth="9.140625" defaultRowHeight="15.75" x14ac:dyDescent="0.25"/>
  <cols>
    <col min="1" max="1" width="2.28515625" style="115" customWidth="1"/>
    <col min="2" max="2" width="21.140625" style="115" customWidth="1"/>
    <col min="3" max="3" width="68.7109375" style="115" customWidth="1"/>
    <col min="4" max="4" width="59.28515625" style="115" customWidth="1"/>
    <col min="5" max="5" width="19.28515625" style="115" customWidth="1"/>
    <col min="6" max="6" width="18.28515625" style="115" customWidth="1"/>
    <col min="7" max="16384" width="9.140625" style="115"/>
  </cols>
  <sheetData>
    <row r="1" spans="2:6" ht="12" customHeight="1" thickBot="1" x14ac:dyDescent="0.3"/>
    <row r="2" spans="2:6" ht="36.75" customHeight="1" x14ac:dyDescent="0.25">
      <c r="B2" s="223" t="s">
        <v>505</v>
      </c>
      <c r="C2" s="224"/>
      <c r="D2" s="224"/>
      <c r="E2" s="224"/>
      <c r="F2" s="225"/>
    </row>
    <row r="3" spans="2:6" ht="27.75" customHeight="1" x14ac:dyDescent="0.25">
      <c r="B3" s="226" t="s">
        <v>456</v>
      </c>
      <c r="C3" s="227">
        <f>'Contact Information'!C3</f>
        <v>0</v>
      </c>
      <c r="D3" s="228"/>
      <c r="E3" s="228"/>
      <c r="F3" s="229"/>
    </row>
    <row r="4" spans="2:6" ht="30.75" customHeight="1" x14ac:dyDescent="0.25">
      <c r="B4" s="230" t="s">
        <v>550</v>
      </c>
      <c r="C4" s="231"/>
      <c r="D4" s="231"/>
      <c r="E4" s="231"/>
      <c r="F4" s="232"/>
    </row>
    <row r="5" spans="2:6" ht="27.75" customHeight="1" x14ac:dyDescent="0.25">
      <c r="B5" s="233" t="s">
        <v>457</v>
      </c>
      <c r="C5" s="234" t="s">
        <v>464</v>
      </c>
      <c r="D5" s="234" t="s">
        <v>465</v>
      </c>
      <c r="E5" s="16" t="s">
        <v>458</v>
      </c>
      <c r="F5" s="235" t="s">
        <v>459</v>
      </c>
    </row>
    <row r="6" spans="2:6" ht="85.5" customHeight="1" x14ac:dyDescent="0.25">
      <c r="B6" s="236" t="s">
        <v>460</v>
      </c>
      <c r="C6" s="237" t="s">
        <v>551</v>
      </c>
      <c r="D6" s="238" t="s">
        <v>466</v>
      </c>
      <c r="E6" s="35">
        <f>HTF_Budget_UtilizationProjectionGrid_MonthlyRentalSubsidyExpenseColumn_Total</f>
        <v>0</v>
      </c>
      <c r="F6" s="17" t="e">
        <f>E6/E$9</f>
        <v>#DIV/0!</v>
      </c>
    </row>
    <row r="7" spans="2:6" ht="78.75" x14ac:dyDescent="0.25">
      <c r="B7" s="236" t="s">
        <v>463</v>
      </c>
      <c r="C7" s="239" t="s">
        <v>527</v>
      </c>
      <c r="D7" s="238" t="s">
        <v>467</v>
      </c>
      <c r="E7" s="35">
        <f>HTF_Budget_UtilizationProjectionGrid_MonthlyHousingRelatedExpensesColumn_Total</f>
        <v>0</v>
      </c>
      <c r="F7" s="17" t="e">
        <f t="shared" ref="F7:F8" si="0">E7/E$9</f>
        <v>#DIV/0!</v>
      </c>
    </row>
    <row r="8" spans="2:6" ht="141.75" x14ac:dyDescent="0.25">
      <c r="B8" s="236" t="s">
        <v>461</v>
      </c>
      <c r="C8" s="239" t="s">
        <v>528</v>
      </c>
      <c r="D8" s="239" t="s">
        <v>474</v>
      </c>
      <c r="E8" s="35">
        <f>HTF_Budget_UtilizationProjectionGrid_MonthlyAdministrativeFeeExpenseColumn_Total</f>
        <v>0</v>
      </c>
      <c r="F8" s="17" t="e">
        <f t="shared" si="0"/>
        <v>#DIV/0!</v>
      </c>
    </row>
    <row r="9" spans="2:6" ht="63" x14ac:dyDescent="0.25">
      <c r="B9" s="240" t="s">
        <v>516</v>
      </c>
      <c r="C9" s="18"/>
      <c r="D9" s="18"/>
      <c r="E9" s="34">
        <f>SUM(E6:E8)</f>
        <v>0</v>
      </c>
      <c r="F9" s="19"/>
    </row>
    <row r="10" spans="2:6" ht="33" customHeight="1" thickBot="1" x14ac:dyDescent="0.3">
      <c r="B10" s="241" t="s">
        <v>507</v>
      </c>
      <c r="C10" s="242"/>
      <c r="D10" s="242"/>
      <c r="E10" s="243">
        <f>'Optional Housing Navigation'!S55</f>
        <v>0</v>
      </c>
      <c r="F10" s="244"/>
    </row>
    <row r="13" spans="2:6" ht="50.45" customHeight="1" x14ac:dyDescent="0.25">
      <c r="B13" s="240" t="s">
        <v>462</v>
      </c>
      <c r="C13" s="245">
        <f>'Utilization Projection'!D30</f>
        <v>0</v>
      </c>
    </row>
  </sheetData>
  <sheetProtection algorithmName="SHA-512" hashValue="lLedqG2jFnBqz1OOafRtBxLSZANOVj1LVgXEeYE/FsFdrs29tE6QZUe64HVxgzZ1OH2S3cmw2CnK6pyK1QdHnw==" saltValue="t0oyLYh1AlZyJ6livwlw7g==" spinCount="100000" sheet="1" objects="1" scenarios="1"/>
  <mergeCells count="3">
    <mergeCell ref="B2:F2"/>
    <mergeCell ref="C3:F3"/>
    <mergeCell ref="B4:F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4D160-D2BB-4C31-97FA-8BF3AEB57CA3}">
  <sheetPr>
    <tabColor rgb="FF00B050"/>
  </sheetPr>
  <dimension ref="A10:K100"/>
  <sheetViews>
    <sheetView showGridLines="0" zoomScaleNormal="100" workbookViewId="0"/>
  </sheetViews>
  <sheetFormatPr defaultColWidth="8.85546875" defaultRowHeight="15" x14ac:dyDescent="0.25"/>
  <cols>
    <col min="1" max="3" width="19.85546875" customWidth="1"/>
    <col min="6" max="7" width="19.85546875" customWidth="1"/>
    <col min="8" max="8" width="41.42578125" customWidth="1"/>
    <col min="9" max="10" width="19.85546875" customWidth="1"/>
  </cols>
  <sheetData>
    <row r="10" spans="6:10" ht="18.75" x14ac:dyDescent="0.3">
      <c r="F10" s="44" t="s">
        <v>475</v>
      </c>
      <c r="G10" s="45"/>
      <c r="H10" s="46">
        <f>HTF_ContactInfoHTF_ApplicantAgency_Name</f>
        <v>0</v>
      </c>
      <c r="I10" s="45"/>
      <c r="J10" s="46"/>
    </row>
    <row r="11" spans="6:10" ht="18.75" x14ac:dyDescent="0.3">
      <c r="F11" s="47" t="s">
        <v>476</v>
      </c>
      <c r="G11" s="48"/>
      <c r="H11" s="49"/>
      <c r="I11" s="50"/>
      <c r="J11" s="51"/>
    </row>
    <row r="12" spans="6:10" ht="18.75" x14ac:dyDescent="0.3">
      <c r="F12" s="52" t="s">
        <v>477</v>
      </c>
      <c r="G12" s="53"/>
      <c r="H12" s="54"/>
      <c r="I12" s="22"/>
      <c r="J12" s="55"/>
    </row>
    <row r="13" spans="6:10" ht="18.75" x14ac:dyDescent="0.3">
      <c r="F13" s="52" t="s">
        <v>478</v>
      </c>
      <c r="G13" s="23"/>
      <c r="H13" s="56">
        <f>HTF_ContactInfoHTF_ApplicantAgency_ContactPerson</f>
        <v>0</v>
      </c>
      <c r="I13" s="22"/>
      <c r="J13" s="57"/>
    </row>
    <row r="14" spans="6:10" ht="18.75" x14ac:dyDescent="0.3">
      <c r="F14" s="52" t="s">
        <v>479</v>
      </c>
      <c r="G14" s="23"/>
      <c r="H14" s="56">
        <f>HTF_ContactInfoHTF_ApplicantAgency_Phone</f>
        <v>0</v>
      </c>
      <c r="I14" s="22"/>
      <c r="J14" s="57"/>
    </row>
    <row r="15" spans="6:10" ht="18.75" x14ac:dyDescent="0.3">
      <c r="F15" s="52" t="s">
        <v>480</v>
      </c>
      <c r="G15" s="23"/>
      <c r="H15" s="56">
        <f>HTF_ContactInfoHTF_ApplicantAgency_Email</f>
        <v>0</v>
      </c>
      <c r="I15" s="22"/>
      <c r="J15" s="57"/>
    </row>
    <row r="16" spans="6:10" ht="18.75" x14ac:dyDescent="0.3">
      <c r="F16" s="47" t="s">
        <v>481</v>
      </c>
      <c r="G16" s="58"/>
      <c r="H16" s="59">
        <v>0</v>
      </c>
      <c r="I16" s="22"/>
      <c r="J16" s="60"/>
    </row>
    <row r="28" spans="1:10" ht="15.75" x14ac:dyDescent="0.25">
      <c r="B28" s="61" t="s">
        <v>508</v>
      </c>
      <c r="C28" s="62"/>
    </row>
    <row r="29" spans="1:10" ht="15.75" x14ac:dyDescent="0.25">
      <c r="B29" s="61" t="s">
        <v>523</v>
      </c>
      <c r="C29" s="62"/>
      <c r="H29" s="63" t="s">
        <v>523</v>
      </c>
    </row>
    <row r="30" spans="1:10" ht="47.25" x14ac:dyDescent="0.25">
      <c r="A30" s="24" t="s">
        <v>484</v>
      </c>
      <c r="B30" s="24" t="s">
        <v>485</v>
      </c>
      <c r="C30" s="24" t="s">
        <v>509</v>
      </c>
      <c r="F30" s="24" t="s">
        <v>484</v>
      </c>
      <c r="G30" s="24" t="s">
        <v>485</v>
      </c>
      <c r="H30" s="24" t="s">
        <v>482</v>
      </c>
      <c r="I30" s="24" t="s">
        <v>509</v>
      </c>
      <c r="J30" s="24" t="s">
        <v>486</v>
      </c>
    </row>
    <row r="31" spans="1:10" ht="63" x14ac:dyDescent="0.25">
      <c r="A31" s="25" t="s">
        <v>487</v>
      </c>
      <c r="B31" s="64">
        <f>'Optional Housing Navigation'!M31</f>
        <v>0</v>
      </c>
      <c r="C31" s="65" t="str">
        <f>'Optional Housing Navigation'!N31</f>
        <v>-</v>
      </c>
      <c r="F31" s="25" t="s">
        <v>487</v>
      </c>
      <c r="G31" s="64"/>
      <c r="H31" s="66"/>
      <c r="I31" s="65"/>
      <c r="J31" s="65"/>
    </row>
    <row r="32" spans="1:10" ht="78.75" x14ac:dyDescent="0.25">
      <c r="A32" s="25" t="s">
        <v>488</v>
      </c>
      <c r="B32" s="64">
        <f>'Optional Housing Navigation'!M32</f>
        <v>0</v>
      </c>
      <c r="C32" s="65" t="str">
        <f>'Optional Housing Navigation'!N32</f>
        <v>-</v>
      </c>
      <c r="F32" s="25" t="s">
        <v>488</v>
      </c>
      <c r="G32" s="64"/>
      <c r="H32" s="66"/>
      <c r="I32" s="65"/>
      <c r="J32" s="65"/>
    </row>
    <row r="33" spans="1:11" ht="94.5" x14ac:dyDescent="0.25">
      <c r="A33" s="25" t="s">
        <v>489</v>
      </c>
      <c r="B33" s="64">
        <f>'Optional Housing Navigation'!M33</f>
        <v>0</v>
      </c>
      <c r="C33" s="65" t="str">
        <f>'Optional Housing Navigation'!N33</f>
        <v>-</v>
      </c>
      <c r="F33" s="25" t="s">
        <v>489</v>
      </c>
      <c r="G33" s="64"/>
      <c r="H33" s="66"/>
      <c r="I33" s="65"/>
      <c r="J33" s="65"/>
    </row>
    <row r="34" spans="1:11" ht="63" x14ac:dyDescent="0.25">
      <c r="A34" s="25" t="s">
        <v>490</v>
      </c>
      <c r="B34" s="64">
        <f>'Optional Housing Navigation'!M34</f>
        <v>0</v>
      </c>
      <c r="C34" s="65" t="str">
        <f>'Optional Housing Navigation'!N34</f>
        <v>-</v>
      </c>
      <c r="F34" s="25" t="s">
        <v>490</v>
      </c>
      <c r="G34" s="64"/>
      <c r="H34" s="67"/>
      <c r="I34" s="65"/>
      <c r="J34" s="65"/>
    </row>
    <row r="35" spans="1:11" ht="78.75" x14ac:dyDescent="0.25">
      <c r="A35" s="25" t="s">
        <v>536</v>
      </c>
      <c r="B35" s="64">
        <f>'Optional Housing Navigation'!M35</f>
        <v>0</v>
      </c>
      <c r="C35" s="65" t="str">
        <f>'Optional Housing Navigation'!N35</f>
        <v>-</v>
      </c>
      <c r="F35" s="25" t="s">
        <v>537</v>
      </c>
      <c r="G35" s="64"/>
      <c r="H35" s="67"/>
      <c r="I35" s="65"/>
      <c r="J35" s="65"/>
    </row>
    <row r="36" spans="1:11" ht="78.75" x14ac:dyDescent="0.25">
      <c r="A36" s="25" t="s">
        <v>538</v>
      </c>
      <c r="B36" s="64">
        <f>'Optional Housing Navigation'!M36</f>
        <v>0</v>
      </c>
      <c r="C36" s="65" t="str">
        <f>'Optional Housing Navigation'!N36</f>
        <v>-</v>
      </c>
      <c r="F36" s="68" t="s">
        <v>539</v>
      </c>
      <c r="G36" s="64"/>
      <c r="H36" s="67"/>
      <c r="I36" s="65"/>
      <c r="J36" s="65"/>
    </row>
    <row r="37" spans="1:11" ht="94.5" x14ac:dyDescent="0.25">
      <c r="A37" s="25" t="s">
        <v>493</v>
      </c>
      <c r="B37" s="64">
        <f>'Optional Housing Navigation'!M37</f>
        <v>0</v>
      </c>
      <c r="C37" s="65" t="str">
        <f>'Optional Housing Navigation'!N37</f>
        <v>-</v>
      </c>
      <c r="F37" s="25" t="s">
        <v>493</v>
      </c>
      <c r="G37" s="64"/>
      <c r="H37" s="67"/>
      <c r="I37" s="65"/>
      <c r="J37" s="65"/>
    </row>
    <row r="38" spans="1:11" ht="15.75" x14ac:dyDescent="0.25">
      <c r="A38" s="29" t="s">
        <v>506</v>
      </c>
      <c r="B38" s="64">
        <f>'Optional Housing Navigation'!M38</f>
        <v>0</v>
      </c>
      <c r="C38" s="65" t="str">
        <f>'Optional Housing Navigation'!N38</f>
        <v>-</v>
      </c>
    </row>
    <row r="39" spans="1:11" ht="15.75" x14ac:dyDescent="0.25">
      <c r="F39" s="111" t="s">
        <v>494</v>
      </c>
      <c r="G39" s="112"/>
      <c r="H39" s="112"/>
      <c r="I39" s="112"/>
      <c r="J39" s="112"/>
      <c r="K39" s="112"/>
    </row>
    <row r="47" spans="1:11" ht="15.75" x14ac:dyDescent="0.25">
      <c r="F47" s="69"/>
    </row>
    <row r="70" spans="1:11" ht="15.75" x14ac:dyDescent="0.25">
      <c r="H70" s="63"/>
    </row>
    <row r="77" spans="1:11" ht="15.75" x14ac:dyDescent="0.25">
      <c r="A77" s="94" t="str">
        <f>F77</f>
        <v>Staffing Expenses</v>
      </c>
      <c r="B77" s="94"/>
      <c r="C77" s="30" t="s">
        <v>496</v>
      </c>
      <c r="D77" s="70"/>
      <c r="F77" s="94" t="s">
        <v>495</v>
      </c>
      <c r="G77" s="94"/>
      <c r="H77" s="94"/>
      <c r="I77" s="30" t="s">
        <v>496</v>
      </c>
      <c r="J77" s="30" t="s">
        <v>497</v>
      </c>
      <c r="K77" s="70"/>
    </row>
    <row r="78" spans="1:11" ht="15.75" x14ac:dyDescent="0.25">
      <c r="A78" s="92" t="str">
        <f>IF(('Optional Housing Navigation'!P32)=0,"--",('Optional Housing Navigation'!P32))</f>
        <v>--</v>
      </c>
      <c r="B78" s="93" t="str">
        <f>IF(('Optional Housing Navigation'!M77)=0,"None",('Optional Housing Navigation'!M77))</f>
        <v>None</v>
      </c>
      <c r="C78" s="71">
        <f>'Optional Housing Navigation'!S32</f>
        <v>0</v>
      </c>
      <c r="D78" s="72">
        <f>'Optional Housing Navigation'!T32</f>
        <v>0</v>
      </c>
      <c r="F78" s="108"/>
      <c r="G78" s="109"/>
      <c r="H78" s="110"/>
      <c r="I78" s="37">
        <v>0</v>
      </c>
      <c r="J78" s="40"/>
      <c r="K78" s="58"/>
    </row>
    <row r="79" spans="1:11" ht="15.75" x14ac:dyDescent="0.25">
      <c r="A79" s="92" t="str">
        <f>IF(('Optional Housing Navigation'!P33)=0,"--",('Optional Housing Navigation'!P33))</f>
        <v>--</v>
      </c>
      <c r="B79" s="93" t="str">
        <f>IF(('Optional Housing Navigation'!M78)=0,"None",('Optional Housing Navigation'!M78))</f>
        <v>None</v>
      </c>
      <c r="C79" s="71">
        <f>'Optional Housing Navigation'!S33</f>
        <v>0</v>
      </c>
      <c r="D79" s="73"/>
      <c r="F79" s="108"/>
      <c r="G79" s="109"/>
      <c r="H79" s="110"/>
      <c r="I79" s="37">
        <v>0</v>
      </c>
      <c r="J79" s="74"/>
      <c r="K79" s="73"/>
    </row>
    <row r="80" spans="1:11" ht="15.75" x14ac:dyDescent="0.25">
      <c r="A80" s="92" t="str">
        <f>IF(('Optional Housing Navigation'!P34)=0,"--",('Optional Housing Navigation'!P34))</f>
        <v>--</v>
      </c>
      <c r="B80" s="93" t="str">
        <f>IF(('Optional Housing Navigation'!M79)=0,"None",('Optional Housing Navigation'!M79))</f>
        <v>None</v>
      </c>
      <c r="C80" s="71">
        <f>'Optional Housing Navigation'!S34</f>
        <v>0</v>
      </c>
      <c r="D80" s="75"/>
      <c r="F80" s="108"/>
      <c r="G80" s="109"/>
      <c r="H80" s="110"/>
      <c r="I80" s="37">
        <v>0</v>
      </c>
      <c r="J80" s="76"/>
      <c r="K80" s="75"/>
    </row>
    <row r="81" spans="1:11" ht="15.75" x14ac:dyDescent="0.25">
      <c r="A81" s="92" t="str">
        <f>IF(('Optional Housing Navigation'!P35)=0,"--",('Optional Housing Navigation'!P35))</f>
        <v>--</v>
      </c>
      <c r="B81" s="93" t="str">
        <f>IF(('Optional Housing Navigation'!M80)=0,"None",('Optional Housing Navigation'!M80))</f>
        <v>None</v>
      </c>
      <c r="C81" s="71">
        <f>'Optional Housing Navigation'!S35</f>
        <v>0</v>
      </c>
      <c r="D81" s="75"/>
      <c r="F81" s="108"/>
      <c r="G81" s="109"/>
      <c r="H81" s="110"/>
      <c r="I81" s="37">
        <v>0</v>
      </c>
      <c r="J81" s="76"/>
      <c r="K81" s="75"/>
    </row>
    <row r="82" spans="1:11" ht="15.75" x14ac:dyDescent="0.25">
      <c r="A82" s="92" t="str">
        <f>IF(('Optional Housing Navigation'!P36)=0,"--",('Optional Housing Navigation'!P36))</f>
        <v>--</v>
      </c>
      <c r="B82" s="93" t="str">
        <f>IF(('Optional Housing Navigation'!M81)=0,"None",('Optional Housing Navigation'!M81))</f>
        <v>None</v>
      </c>
      <c r="C82" s="71">
        <f>'Optional Housing Navigation'!S36</f>
        <v>0</v>
      </c>
      <c r="D82" s="75"/>
      <c r="F82" s="108"/>
      <c r="G82" s="109"/>
      <c r="H82" s="110"/>
      <c r="I82" s="37">
        <v>0</v>
      </c>
      <c r="J82" s="76"/>
      <c r="K82" s="75"/>
    </row>
    <row r="83" spans="1:11" ht="15.75" x14ac:dyDescent="0.25">
      <c r="A83" s="92" t="str">
        <f>IF(('Optional Housing Navigation'!P37)=0,"--",('Optional Housing Navigation'!P37))</f>
        <v>--</v>
      </c>
      <c r="B83" s="93" t="str">
        <f>IF(('Optional Housing Navigation'!M82)=0,"None",('Optional Housing Navigation'!M82))</f>
        <v>None</v>
      </c>
      <c r="C83" s="71">
        <f>'Optional Housing Navigation'!S37</f>
        <v>0</v>
      </c>
      <c r="D83" s="75"/>
      <c r="F83" s="108"/>
      <c r="G83" s="109"/>
      <c r="H83" s="110"/>
      <c r="I83" s="37">
        <v>0</v>
      </c>
      <c r="J83" s="76"/>
      <c r="K83" s="75"/>
    </row>
    <row r="84" spans="1:11" ht="15.75" x14ac:dyDescent="0.25">
      <c r="A84" s="26" t="s">
        <v>498</v>
      </c>
      <c r="B84" s="27"/>
      <c r="C84" s="77">
        <f>'Optional Housing Navigation'!S40</f>
        <v>0</v>
      </c>
      <c r="D84" s="78"/>
      <c r="F84" s="26" t="s">
        <v>498</v>
      </c>
      <c r="G84" s="27"/>
      <c r="H84" s="27"/>
      <c r="I84" s="77">
        <f>SUM(I78:I83)</f>
        <v>0</v>
      </c>
      <c r="J84" s="79">
        <f>J78</f>
        <v>0</v>
      </c>
      <c r="K84" s="80"/>
    </row>
    <row r="85" spans="1:11" ht="15.75" x14ac:dyDescent="0.25">
      <c r="A85" s="94"/>
      <c r="B85" s="94"/>
      <c r="C85" s="31"/>
      <c r="D85" s="70"/>
      <c r="F85" s="94" t="s">
        <v>499</v>
      </c>
      <c r="G85" s="94"/>
      <c r="H85" s="94"/>
      <c r="I85" s="31"/>
      <c r="J85" s="31"/>
      <c r="K85" s="70"/>
    </row>
    <row r="86" spans="1:11" ht="15.75" x14ac:dyDescent="0.25">
      <c r="A86" s="92" t="str">
        <f>IF(('Optional Housing Navigation'!P42)=0,"--",('Optional Housing Navigation'!P42))</f>
        <v>--</v>
      </c>
      <c r="B86" s="93" t="str">
        <f>IF(('Optional Housing Navigation'!M87)=0,"None",('Optional Housing Navigation'!M87))</f>
        <v>None</v>
      </c>
      <c r="C86" s="71">
        <f>'Optional Housing Navigation'!S42</f>
        <v>0</v>
      </c>
      <c r="D86" s="58"/>
      <c r="F86" s="41"/>
      <c r="G86" s="42"/>
      <c r="H86" s="42"/>
      <c r="I86" s="37">
        <v>0</v>
      </c>
      <c r="J86" s="43"/>
      <c r="K86" s="58"/>
    </row>
    <row r="87" spans="1:11" ht="15.75" x14ac:dyDescent="0.25">
      <c r="A87" s="92" t="str">
        <f>IF(('Optional Housing Navigation'!P43)=0,"--",('Optional Housing Navigation'!P43))</f>
        <v>--</v>
      </c>
      <c r="B87" s="93" t="str">
        <f>IF(('Optional Housing Navigation'!M88)=0,"None",('Optional Housing Navigation'!M88))</f>
        <v>None</v>
      </c>
      <c r="C87" s="71">
        <f>'Optional Housing Navigation'!S43</f>
        <v>0</v>
      </c>
      <c r="D87" s="58"/>
      <c r="F87" s="41"/>
      <c r="G87" s="42"/>
      <c r="H87" s="42"/>
      <c r="I87" s="37">
        <v>0</v>
      </c>
      <c r="J87" s="43"/>
      <c r="K87" s="58"/>
    </row>
    <row r="88" spans="1:11" ht="15.75" x14ac:dyDescent="0.25">
      <c r="A88" s="92" t="str">
        <f>IF(('Optional Housing Navigation'!P44)=0,"--",('Optional Housing Navigation'!P44))</f>
        <v>--</v>
      </c>
      <c r="B88" s="93" t="str">
        <f>IF(('Optional Housing Navigation'!M89)=0,"None",('Optional Housing Navigation'!M89))</f>
        <v>None</v>
      </c>
      <c r="C88" s="71">
        <f>'Optional Housing Navigation'!S44</f>
        <v>0</v>
      </c>
      <c r="D88" s="58"/>
      <c r="F88" s="41"/>
      <c r="G88" s="42"/>
      <c r="H88" s="42"/>
      <c r="I88" s="37">
        <v>0</v>
      </c>
      <c r="J88" s="43"/>
      <c r="K88" s="58"/>
    </row>
    <row r="89" spans="1:11" ht="15.75" x14ac:dyDescent="0.25">
      <c r="A89" s="92" t="str">
        <f>IF(('Optional Housing Navigation'!P45)=0,"--",('Optional Housing Navigation'!P45))</f>
        <v>--</v>
      </c>
      <c r="B89" s="93" t="str">
        <f>IF(('Optional Housing Navigation'!M90)=0,"None",('Optional Housing Navigation'!M90))</f>
        <v>None</v>
      </c>
      <c r="C89" s="71">
        <f>'Optional Housing Navigation'!S45</f>
        <v>0</v>
      </c>
      <c r="D89" s="58"/>
      <c r="F89" s="41"/>
      <c r="G89" s="42"/>
      <c r="H89" s="42"/>
      <c r="I89" s="37">
        <v>0</v>
      </c>
      <c r="J89" s="43"/>
      <c r="K89" s="58"/>
    </row>
    <row r="90" spans="1:11" ht="15.75" x14ac:dyDescent="0.25">
      <c r="A90" s="92" t="str">
        <f>IF(('Optional Housing Navigation'!P47)=0,"--",('Optional Housing Navigation'!P47))</f>
        <v>--</v>
      </c>
      <c r="B90" s="93" t="str">
        <f>IF(('Optional Housing Navigation'!M91)=0,"None",('Optional Housing Navigation'!M91))</f>
        <v>None</v>
      </c>
      <c r="C90" s="71">
        <f>'Optional Housing Navigation'!S46</f>
        <v>0</v>
      </c>
      <c r="D90" s="58"/>
      <c r="F90" s="41"/>
      <c r="G90" s="42"/>
      <c r="H90" s="42"/>
      <c r="I90" s="37">
        <v>0</v>
      </c>
      <c r="J90" s="43"/>
      <c r="K90" s="58"/>
    </row>
    <row r="91" spans="1:11" ht="15.75" x14ac:dyDescent="0.25">
      <c r="A91" s="92" t="e">
        <f>IF(('Optional Housing Navigation'!#REF!)=0,"--",('Optional Housing Navigation'!#REF!))</f>
        <v>#REF!</v>
      </c>
      <c r="B91" s="93" t="str">
        <f>IF(('Optional Housing Navigation'!M92)=0,"None",('Optional Housing Navigation'!M92))</f>
        <v>None</v>
      </c>
      <c r="C91" s="71">
        <f>'Optional Housing Navigation'!S47</f>
        <v>0</v>
      </c>
      <c r="D91" s="58"/>
      <c r="F91" s="41"/>
      <c r="G91" s="42"/>
      <c r="H91" s="42"/>
      <c r="I91" s="37">
        <v>0</v>
      </c>
      <c r="J91" s="43"/>
      <c r="K91" s="58"/>
    </row>
    <row r="92" spans="1:11" ht="15.75" x14ac:dyDescent="0.25">
      <c r="A92" s="92" t="str">
        <f>IF(('Optional Housing Navigation'!P48)=0,"--",('Optional Housing Navigation'!P48))</f>
        <v>--</v>
      </c>
      <c r="B92" s="93" t="str">
        <f>IF(('Optional Housing Navigation'!M93)=0,"None",('Optional Housing Navigation'!M93))</f>
        <v>None</v>
      </c>
      <c r="C92" s="71">
        <f>'Optional Housing Navigation'!S48</f>
        <v>0</v>
      </c>
      <c r="D92" s="58"/>
      <c r="F92" s="41"/>
      <c r="G92" s="42"/>
      <c r="H92" s="42"/>
      <c r="I92" s="37">
        <v>0</v>
      </c>
      <c r="J92" s="43"/>
      <c r="K92" s="58"/>
    </row>
    <row r="93" spans="1:11" ht="15.75" x14ac:dyDescent="0.25">
      <c r="A93" s="92" t="str">
        <f>IF(('Optional Housing Navigation'!P49)=0,"--",('Optional Housing Navigation'!P49))</f>
        <v>--</v>
      </c>
      <c r="B93" s="93" t="str">
        <f>IF(('Optional Housing Navigation'!M94)=0,"None",('Optional Housing Navigation'!M94))</f>
        <v>None</v>
      </c>
      <c r="C93" s="71">
        <f>'Optional Housing Navigation'!S49</f>
        <v>0</v>
      </c>
      <c r="D93" s="58"/>
      <c r="F93" s="41"/>
      <c r="G93" s="42"/>
      <c r="H93" s="42"/>
      <c r="I93" s="37">
        <v>0</v>
      </c>
      <c r="J93" s="43"/>
      <c r="K93" s="58"/>
    </row>
    <row r="94" spans="1:11" ht="15.75" x14ac:dyDescent="0.25">
      <c r="A94" s="26" t="s">
        <v>500</v>
      </c>
      <c r="B94" s="27"/>
      <c r="C94" s="77">
        <f>SUM(C86:C93)</f>
        <v>0</v>
      </c>
      <c r="D94" s="80"/>
      <c r="F94" s="26" t="s">
        <v>500</v>
      </c>
      <c r="G94" s="27"/>
      <c r="H94" s="27"/>
      <c r="I94" s="77">
        <f>SUM(I86:I93)</f>
        <v>0</v>
      </c>
      <c r="J94" s="28"/>
      <c r="K94" s="80"/>
    </row>
    <row r="95" spans="1:11" ht="15.75" x14ac:dyDescent="0.25">
      <c r="A95" s="8"/>
      <c r="B95" s="8"/>
      <c r="C95" s="8"/>
      <c r="F95" s="8"/>
      <c r="G95" s="8"/>
      <c r="H95" s="8"/>
      <c r="I95" s="8"/>
      <c r="J95" s="8"/>
    </row>
    <row r="96" spans="1:11" ht="15.75" x14ac:dyDescent="0.25">
      <c r="A96" s="96" t="s">
        <v>501</v>
      </c>
      <c r="B96" s="96"/>
      <c r="C96" s="96"/>
      <c r="D96" s="99"/>
      <c r="F96" s="96" t="s">
        <v>501</v>
      </c>
      <c r="G96" s="96"/>
      <c r="H96" s="96"/>
      <c r="I96" s="96"/>
      <c r="J96" s="96"/>
      <c r="K96" s="99"/>
    </row>
    <row r="97" spans="1:11" ht="15.75" x14ac:dyDescent="0.25">
      <c r="A97" s="100" t="s">
        <v>515</v>
      </c>
      <c r="B97" s="101"/>
      <c r="C97" s="102">
        <f>SUM(C89:C96)</f>
        <v>0</v>
      </c>
      <c r="D97" s="103"/>
      <c r="F97" s="100" t="s">
        <v>502</v>
      </c>
      <c r="G97" s="101"/>
      <c r="H97" s="101"/>
      <c r="I97" s="102">
        <f>SUM(I89:I96)</f>
        <v>0</v>
      </c>
      <c r="J97" s="102"/>
      <c r="K97" s="103"/>
    </row>
    <row r="98" spans="1:11" ht="15.75" x14ac:dyDescent="0.25">
      <c r="A98" s="104" t="s">
        <v>483</v>
      </c>
      <c r="B98" s="105"/>
      <c r="C98" s="106">
        <f>C84</f>
        <v>0</v>
      </c>
      <c r="D98" s="107"/>
      <c r="F98" s="104" t="s">
        <v>483</v>
      </c>
      <c r="G98" s="105"/>
      <c r="H98" s="105"/>
      <c r="I98" s="106">
        <f>I84</f>
        <v>0</v>
      </c>
      <c r="J98" s="106" t="e">
        <f>I98/I97</f>
        <v>#DIV/0!</v>
      </c>
      <c r="K98" s="107"/>
    </row>
    <row r="99" spans="1:11" ht="15.75" x14ac:dyDescent="0.25">
      <c r="A99" s="104" t="s">
        <v>503</v>
      </c>
      <c r="B99" s="105"/>
      <c r="C99" s="106">
        <f>C94</f>
        <v>0</v>
      </c>
      <c r="D99" s="107"/>
      <c r="F99" s="104" t="s">
        <v>503</v>
      </c>
      <c r="G99" s="105"/>
      <c r="H99" s="105"/>
      <c r="I99" s="106">
        <f>I94</f>
        <v>0</v>
      </c>
      <c r="J99" s="106" t="e">
        <f>I99/I97</f>
        <v>#DIV/0!</v>
      </c>
      <c r="K99" s="107"/>
    </row>
    <row r="100" spans="1:11" ht="15.75" x14ac:dyDescent="0.25">
      <c r="A100" s="95" t="s">
        <v>504</v>
      </c>
      <c r="B100" s="96"/>
      <c r="C100" s="97">
        <f>C98+C99</f>
        <v>0</v>
      </c>
      <c r="D100" s="98"/>
      <c r="F100" s="95" t="s">
        <v>504</v>
      </c>
      <c r="G100" s="96"/>
      <c r="H100" s="96"/>
      <c r="I100" s="97">
        <f>I98+I99</f>
        <v>0</v>
      </c>
      <c r="J100" s="97" t="e">
        <f>SUM(J98:J99)</f>
        <v>#DIV/0!</v>
      </c>
      <c r="K100" s="98"/>
    </row>
  </sheetData>
  <mergeCells count="45">
    <mergeCell ref="F96:H96"/>
    <mergeCell ref="F97:H97"/>
    <mergeCell ref="F100:H100"/>
    <mergeCell ref="F39:K39"/>
    <mergeCell ref="F77:H77"/>
    <mergeCell ref="F85:H85"/>
    <mergeCell ref="I96:K96"/>
    <mergeCell ref="I97:K97"/>
    <mergeCell ref="F98:H98"/>
    <mergeCell ref="I98:K98"/>
    <mergeCell ref="F99:H99"/>
    <mergeCell ref="I99:K99"/>
    <mergeCell ref="I100:K100"/>
    <mergeCell ref="F78:H78"/>
    <mergeCell ref="F79:H79"/>
    <mergeCell ref="F80:H80"/>
    <mergeCell ref="F81:H81"/>
    <mergeCell ref="F82:H82"/>
    <mergeCell ref="F83:H83"/>
    <mergeCell ref="A77:B77"/>
    <mergeCell ref="A78:B78"/>
    <mergeCell ref="A79:B79"/>
    <mergeCell ref="A80:B80"/>
    <mergeCell ref="A81:B81"/>
    <mergeCell ref="A82:B82"/>
    <mergeCell ref="A83:B83"/>
    <mergeCell ref="C100:D100"/>
    <mergeCell ref="A96:B96"/>
    <mergeCell ref="C96:D96"/>
    <mergeCell ref="A97:B97"/>
    <mergeCell ref="C97:D97"/>
    <mergeCell ref="A98:B98"/>
    <mergeCell ref="C98:D98"/>
    <mergeCell ref="A99:B99"/>
    <mergeCell ref="C99:D99"/>
    <mergeCell ref="A88:B88"/>
    <mergeCell ref="A89:B89"/>
    <mergeCell ref="A90:B90"/>
    <mergeCell ref="A85:B85"/>
    <mergeCell ref="A100:B100"/>
    <mergeCell ref="A91:B91"/>
    <mergeCell ref="A92:B92"/>
    <mergeCell ref="A93:B93"/>
    <mergeCell ref="A86:B86"/>
    <mergeCell ref="A87:B87"/>
  </mergeCells>
  <pageMargins left="0.7" right="0.7" top="0.75" bottom="0.75" header="0.3" footer="0.3"/>
  <pageSetup scale="6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H301"/>
  <sheetViews>
    <sheetView workbookViewId="0">
      <selection activeCell="C1" sqref="C1"/>
    </sheetView>
  </sheetViews>
  <sheetFormatPr defaultRowHeight="15" x14ac:dyDescent="0.25"/>
  <cols>
    <col min="1" max="1" width="29.7109375" bestFit="1" customWidth="1"/>
    <col min="2" max="2" width="20.85546875" customWidth="1"/>
    <col min="4" max="4" width="6.140625" bestFit="1" customWidth="1"/>
  </cols>
  <sheetData>
    <row r="1" spans="1:8" s="2" customFormat="1" x14ac:dyDescent="0.25">
      <c r="A1" s="2" t="s">
        <v>244</v>
      </c>
      <c r="B1" s="2" t="s">
        <v>134</v>
      </c>
    </row>
    <row r="2" spans="1:8" x14ac:dyDescent="0.25">
      <c r="A2" s="1" t="s">
        <v>251</v>
      </c>
      <c r="B2" s="1" t="s">
        <v>306</v>
      </c>
      <c r="D2" s="1"/>
      <c r="E2" s="1"/>
      <c r="F2" s="1"/>
      <c r="G2" s="1"/>
      <c r="H2" s="1"/>
    </row>
    <row r="3" spans="1:8" x14ac:dyDescent="0.25">
      <c r="A3" s="1" t="s">
        <v>252</v>
      </c>
      <c r="B3" s="1" t="s">
        <v>306</v>
      </c>
      <c r="D3" s="1"/>
      <c r="E3" s="1"/>
      <c r="F3" s="1"/>
      <c r="G3" s="1"/>
      <c r="H3" s="1"/>
    </row>
    <row r="4" spans="1:8" x14ac:dyDescent="0.25">
      <c r="A4" s="1" t="s">
        <v>253</v>
      </c>
      <c r="B4" s="1" t="s">
        <v>306</v>
      </c>
      <c r="D4" s="1"/>
      <c r="E4" s="1"/>
      <c r="F4" s="1"/>
      <c r="G4" s="1"/>
      <c r="H4" s="1"/>
    </row>
    <row r="5" spans="1:8" x14ac:dyDescent="0.25">
      <c r="A5" s="1" t="s">
        <v>254</v>
      </c>
      <c r="B5" s="1" t="s">
        <v>306</v>
      </c>
      <c r="D5" s="1"/>
      <c r="E5" s="1"/>
      <c r="F5" s="1"/>
      <c r="G5" s="1"/>
      <c r="H5" s="1"/>
    </row>
    <row r="6" spans="1:8" x14ac:dyDescent="0.25">
      <c r="A6" s="1" t="s">
        <v>255</v>
      </c>
      <c r="B6" s="1" t="s">
        <v>306</v>
      </c>
      <c r="D6" s="1"/>
      <c r="E6" s="1"/>
      <c r="F6" s="1"/>
      <c r="G6" s="1"/>
      <c r="H6" s="1"/>
    </row>
    <row r="7" spans="1:8" x14ac:dyDescent="0.25">
      <c r="A7" s="1" t="s">
        <v>256</v>
      </c>
      <c r="B7" s="1" t="s">
        <v>306</v>
      </c>
      <c r="D7" s="1"/>
      <c r="E7" s="1"/>
      <c r="F7" s="1"/>
      <c r="G7" s="1"/>
      <c r="H7" s="1"/>
    </row>
    <row r="8" spans="1:8" x14ac:dyDescent="0.25">
      <c r="A8" s="1" t="s">
        <v>257</v>
      </c>
      <c r="B8" s="1" t="s">
        <v>306</v>
      </c>
      <c r="D8" s="1"/>
      <c r="E8" s="1"/>
      <c r="F8" s="1"/>
      <c r="G8" s="1"/>
      <c r="H8" s="1"/>
    </row>
    <row r="9" spans="1:8" x14ac:dyDescent="0.25">
      <c r="A9" s="1" t="s">
        <v>258</v>
      </c>
      <c r="B9" s="1" t="s">
        <v>306</v>
      </c>
      <c r="D9" s="1"/>
      <c r="E9" s="1"/>
      <c r="F9" s="1"/>
      <c r="G9" s="1"/>
      <c r="H9" s="1"/>
    </row>
    <row r="10" spans="1:8" x14ac:dyDescent="0.25">
      <c r="A10" s="1" t="s">
        <v>260</v>
      </c>
      <c r="B10" s="1" t="s">
        <v>306</v>
      </c>
      <c r="D10" s="1"/>
      <c r="E10" s="1"/>
      <c r="F10" s="1"/>
      <c r="G10" s="1"/>
      <c r="H10" s="1"/>
    </row>
    <row r="11" spans="1:8" x14ac:dyDescent="0.25">
      <c r="A11" s="1" t="s">
        <v>261</v>
      </c>
      <c r="B11" s="1" t="s">
        <v>306</v>
      </c>
      <c r="D11" s="1"/>
      <c r="E11" s="1"/>
      <c r="F11" s="1"/>
      <c r="G11" s="1"/>
      <c r="H11" s="1"/>
    </row>
    <row r="12" spans="1:8" x14ac:dyDescent="0.25">
      <c r="A12" s="1" t="s">
        <v>262</v>
      </c>
      <c r="B12" s="1" t="s">
        <v>306</v>
      </c>
      <c r="D12" s="1"/>
      <c r="E12" s="1"/>
      <c r="F12" s="1"/>
      <c r="G12" s="1"/>
      <c r="H12" s="1"/>
    </row>
    <row r="13" spans="1:8" x14ac:dyDescent="0.25">
      <c r="A13" s="1" t="s">
        <v>263</v>
      </c>
      <c r="B13" s="1" t="s">
        <v>306</v>
      </c>
      <c r="D13" s="1"/>
      <c r="E13" s="1"/>
      <c r="F13" s="1"/>
      <c r="G13" s="1"/>
      <c r="H13" s="1"/>
    </row>
    <row r="14" spans="1:8" x14ac:dyDescent="0.25">
      <c r="A14" s="1" t="s">
        <v>264</v>
      </c>
      <c r="B14" s="1" t="s">
        <v>306</v>
      </c>
      <c r="D14" s="1"/>
      <c r="E14" s="1"/>
      <c r="F14" s="1"/>
      <c r="G14" s="1"/>
      <c r="H14" s="1"/>
    </row>
    <row r="15" spans="1:8" x14ac:dyDescent="0.25">
      <c r="A15" s="1" t="s">
        <v>265</v>
      </c>
      <c r="B15" s="1" t="s">
        <v>306</v>
      </c>
      <c r="D15" s="1"/>
      <c r="E15" s="1"/>
      <c r="F15" s="1"/>
      <c r="G15" s="1"/>
      <c r="H15" s="1"/>
    </row>
    <row r="16" spans="1:8" x14ac:dyDescent="0.25">
      <c r="A16" s="1" t="s">
        <v>266</v>
      </c>
      <c r="B16" s="1" t="s">
        <v>306</v>
      </c>
      <c r="D16" s="1"/>
      <c r="E16" s="1"/>
      <c r="F16" s="1"/>
      <c r="G16" s="1"/>
      <c r="H16" s="1"/>
    </row>
    <row r="17" spans="1:8" x14ac:dyDescent="0.25">
      <c r="A17" s="1" t="s">
        <v>267</v>
      </c>
      <c r="B17" s="1" t="s">
        <v>306</v>
      </c>
      <c r="D17" s="1"/>
      <c r="E17" s="1"/>
      <c r="F17" s="1"/>
      <c r="G17" s="1"/>
      <c r="H17" s="1"/>
    </row>
    <row r="18" spans="1:8" x14ac:dyDescent="0.25">
      <c r="A18" s="1" t="s">
        <v>269</v>
      </c>
      <c r="B18" s="1" t="s">
        <v>306</v>
      </c>
      <c r="D18" s="1"/>
      <c r="E18" s="1"/>
      <c r="F18" s="1"/>
      <c r="G18" s="1"/>
      <c r="H18" s="1"/>
    </row>
    <row r="19" spans="1:8" x14ac:dyDescent="0.25">
      <c r="A19" s="1" t="s">
        <v>270</v>
      </c>
      <c r="B19" s="1" t="s">
        <v>306</v>
      </c>
      <c r="D19" s="1"/>
      <c r="E19" s="1"/>
      <c r="F19" s="1"/>
      <c r="G19" s="1"/>
      <c r="H19" s="1"/>
    </row>
    <row r="20" spans="1:8" x14ac:dyDescent="0.25">
      <c r="A20" s="1" t="s">
        <v>271</v>
      </c>
      <c r="B20" s="1" t="s">
        <v>306</v>
      </c>
      <c r="D20" s="1"/>
      <c r="E20" s="1"/>
      <c r="F20" s="1"/>
      <c r="G20" s="1"/>
      <c r="H20" s="1"/>
    </row>
    <row r="21" spans="1:8" x14ac:dyDescent="0.25">
      <c r="A21" s="1" t="s">
        <v>272</v>
      </c>
      <c r="B21" s="1" t="s">
        <v>306</v>
      </c>
      <c r="D21" s="1"/>
      <c r="E21" s="1"/>
      <c r="F21" s="1"/>
      <c r="G21" s="1"/>
      <c r="H21" s="1"/>
    </row>
    <row r="22" spans="1:8" x14ac:dyDescent="0.25">
      <c r="A22" s="1" t="s">
        <v>273</v>
      </c>
      <c r="B22" s="1" t="s">
        <v>306</v>
      </c>
      <c r="D22" s="1"/>
      <c r="E22" s="1"/>
      <c r="F22" s="1"/>
      <c r="G22" s="1"/>
      <c r="H22" s="1"/>
    </row>
    <row r="23" spans="1:8" x14ac:dyDescent="0.25">
      <c r="A23" s="1" t="s">
        <v>274</v>
      </c>
      <c r="B23" s="1" t="s">
        <v>306</v>
      </c>
      <c r="D23" s="1"/>
      <c r="E23" s="1"/>
      <c r="F23" s="1"/>
      <c r="G23" s="1"/>
      <c r="H23" s="1"/>
    </row>
    <row r="24" spans="1:8" x14ac:dyDescent="0.25">
      <c r="A24" s="1" t="s">
        <v>275</v>
      </c>
      <c r="B24" s="1" t="s">
        <v>306</v>
      </c>
      <c r="D24" s="1"/>
      <c r="E24" s="1"/>
      <c r="F24" s="1"/>
      <c r="G24" s="1"/>
      <c r="H24" s="1"/>
    </row>
    <row r="25" spans="1:8" x14ac:dyDescent="0.25">
      <c r="A25" s="1" t="s">
        <v>276</v>
      </c>
      <c r="B25" s="1" t="s">
        <v>306</v>
      </c>
      <c r="D25" s="1"/>
      <c r="E25" s="1"/>
      <c r="F25" s="1"/>
      <c r="G25" s="1"/>
      <c r="H25" s="1"/>
    </row>
    <row r="26" spans="1:8" x14ac:dyDescent="0.25">
      <c r="A26" s="1" t="s">
        <v>278</v>
      </c>
      <c r="B26" s="1" t="s">
        <v>306</v>
      </c>
      <c r="D26" s="1"/>
      <c r="E26" s="1"/>
      <c r="F26" s="1"/>
      <c r="G26" s="1"/>
      <c r="H26" s="1"/>
    </row>
    <row r="27" spans="1:8" x14ac:dyDescent="0.25">
      <c r="A27" s="1" t="s">
        <v>279</v>
      </c>
      <c r="B27" s="1" t="s">
        <v>306</v>
      </c>
      <c r="D27" s="1"/>
      <c r="E27" s="1"/>
      <c r="F27" s="1"/>
      <c r="G27" s="1"/>
      <c r="H27" s="1"/>
    </row>
    <row r="28" spans="1:8" x14ac:dyDescent="0.25">
      <c r="A28" s="1" t="s">
        <v>280</v>
      </c>
      <c r="B28" s="1" t="s">
        <v>306</v>
      </c>
      <c r="D28" s="1"/>
      <c r="E28" s="1"/>
      <c r="F28" s="1"/>
      <c r="G28" s="1"/>
      <c r="H28" s="1"/>
    </row>
    <row r="29" spans="1:8" x14ac:dyDescent="0.25">
      <c r="A29" s="1" t="s">
        <v>281</v>
      </c>
      <c r="B29" s="1" t="s">
        <v>306</v>
      </c>
      <c r="D29" s="1"/>
      <c r="E29" s="1"/>
      <c r="F29" s="1"/>
      <c r="G29" s="1"/>
      <c r="H29" s="1"/>
    </row>
    <row r="30" spans="1:8" x14ac:dyDescent="0.25">
      <c r="A30" s="1" t="s">
        <v>282</v>
      </c>
      <c r="B30" s="1" t="s">
        <v>306</v>
      </c>
      <c r="D30" s="1"/>
      <c r="E30" s="1"/>
      <c r="F30" s="1"/>
      <c r="G30" s="1"/>
      <c r="H30" s="1"/>
    </row>
    <row r="31" spans="1:8" x14ac:dyDescent="0.25">
      <c r="A31" s="1" t="s">
        <v>283</v>
      </c>
      <c r="B31" s="1" t="s">
        <v>306</v>
      </c>
      <c r="D31" s="1"/>
      <c r="E31" s="1"/>
      <c r="F31" s="1"/>
      <c r="G31" s="1"/>
      <c r="H31" s="1"/>
    </row>
    <row r="32" spans="1:8" x14ac:dyDescent="0.25">
      <c r="A32" s="1" t="s">
        <v>284</v>
      </c>
      <c r="B32" s="1" t="s">
        <v>306</v>
      </c>
      <c r="D32" s="1"/>
      <c r="E32" s="1"/>
      <c r="F32" s="1"/>
      <c r="G32" s="1"/>
      <c r="H32" s="1"/>
    </row>
    <row r="33" spans="1:8" x14ac:dyDescent="0.25">
      <c r="A33" s="1" t="s">
        <v>285</v>
      </c>
      <c r="B33" s="1" t="s">
        <v>306</v>
      </c>
      <c r="D33" s="1"/>
      <c r="E33" s="1"/>
      <c r="F33" s="1"/>
      <c r="G33" s="1"/>
      <c r="H33" s="1"/>
    </row>
    <row r="34" spans="1:8" x14ac:dyDescent="0.25">
      <c r="A34" s="1" t="s">
        <v>287</v>
      </c>
      <c r="B34" s="1" t="s">
        <v>306</v>
      </c>
      <c r="D34" s="1"/>
      <c r="E34" s="1"/>
      <c r="F34" s="1"/>
      <c r="G34" s="1"/>
      <c r="H34" s="1"/>
    </row>
    <row r="35" spans="1:8" x14ac:dyDescent="0.25">
      <c r="A35" s="1" t="s">
        <v>288</v>
      </c>
      <c r="B35" s="1" t="s">
        <v>306</v>
      </c>
      <c r="D35" s="1"/>
      <c r="E35" s="1"/>
      <c r="F35" s="1"/>
      <c r="G35" s="1"/>
      <c r="H35" s="1"/>
    </row>
    <row r="36" spans="1:8" x14ac:dyDescent="0.25">
      <c r="A36" s="1" t="s">
        <v>289</v>
      </c>
      <c r="B36" s="1" t="s">
        <v>306</v>
      </c>
      <c r="D36" s="1"/>
      <c r="E36" s="1"/>
      <c r="F36" s="1"/>
      <c r="G36" s="1"/>
      <c r="H36" s="1"/>
    </row>
    <row r="37" spans="1:8" x14ac:dyDescent="0.25">
      <c r="A37" s="1" t="s">
        <v>290</v>
      </c>
      <c r="B37" s="1" t="s">
        <v>306</v>
      </c>
      <c r="D37" s="1"/>
      <c r="E37" s="1"/>
      <c r="F37" s="1"/>
      <c r="G37" s="1"/>
      <c r="H37" s="1"/>
    </row>
    <row r="38" spans="1:8" x14ac:dyDescent="0.25">
      <c r="A38" s="1" t="s">
        <v>291</v>
      </c>
      <c r="B38" s="1" t="s">
        <v>306</v>
      </c>
      <c r="D38" s="1"/>
      <c r="E38" s="1"/>
      <c r="F38" s="1"/>
      <c r="G38" s="1"/>
      <c r="H38" s="1"/>
    </row>
    <row r="39" spans="1:8" x14ac:dyDescent="0.25">
      <c r="A39" s="1" t="s">
        <v>292</v>
      </c>
      <c r="B39" s="1" t="s">
        <v>306</v>
      </c>
      <c r="D39" s="1"/>
      <c r="E39" s="1"/>
      <c r="F39" s="1"/>
      <c r="G39" s="1"/>
      <c r="H39" s="1"/>
    </row>
    <row r="40" spans="1:8" x14ac:dyDescent="0.25">
      <c r="A40" s="1" t="s">
        <v>293</v>
      </c>
      <c r="B40" s="1" t="s">
        <v>306</v>
      </c>
      <c r="D40" s="1"/>
      <c r="E40" s="1"/>
      <c r="F40" s="1"/>
      <c r="G40" s="1"/>
      <c r="H40" s="1"/>
    </row>
    <row r="41" spans="1:8" x14ac:dyDescent="0.25">
      <c r="A41" s="1" t="s">
        <v>294</v>
      </c>
      <c r="B41" s="1" t="s">
        <v>306</v>
      </c>
      <c r="D41" s="1"/>
      <c r="E41" s="1"/>
      <c r="F41" s="1"/>
      <c r="G41" s="1"/>
      <c r="H41" s="1"/>
    </row>
    <row r="42" spans="1:8" x14ac:dyDescent="0.25">
      <c r="A42" s="1" t="s">
        <v>296</v>
      </c>
      <c r="B42" s="1" t="s">
        <v>306</v>
      </c>
      <c r="D42" s="1"/>
      <c r="E42" s="1"/>
      <c r="F42" s="1"/>
      <c r="G42" s="1"/>
      <c r="H42" s="1"/>
    </row>
    <row r="43" spans="1:8" x14ac:dyDescent="0.25">
      <c r="A43" s="1" t="s">
        <v>297</v>
      </c>
      <c r="B43" s="1" t="s">
        <v>306</v>
      </c>
      <c r="D43" s="1"/>
      <c r="E43" s="1"/>
      <c r="F43" s="1"/>
      <c r="G43" s="1"/>
      <c r="H43" s="1"/>
    </row>
    <row r="44" spans="1:8" x14ac:dyDescent="0.25">
      <c r="A44" s="1" t="s">
        <v>298</v>
      </c>
      <c r="B44" s="1" t="s">
        <v>306</v>
      </c>
      <c r="D44" s="1"/>
      <c r="E44" s="1"/>
      <c r="F44" s="1"/>
      <c r="G44" s="1"/>
      <c r="H44" s="1"/>
    </row>
    <row r="45" spans="1:8" x14ac:dyDescent="0.25">
      <c r="A45" s="1" t="s">
        <v>299</v>
      </c>
      <c r="B45" s="1" t="s">
        <v>306</v>
      </c>
      <c r="D45" s="1"/>
      <c r="E45" s="1"/>
      <c r="F45" s="1"/>
      <c r="G45" s="1"/>
      <c r="H45" s="1"/>
    </row>
    <row r="46" spans="1:8" x14ac:dyDescent="0.25">
      <c r="A46" s="1" t="s">
        <v>300</v>
      </c>
      <c r="B46" s="1" t="s">
        <v>306</v>
      </c>
      <c r="D46" s="1"/>
      <c r="E46" s="1"/>
      <c r="F46" s="1"/>
      <c r="G46" s="1"/>
      <c r="H46" s="1"/>
    </row>
    <row r="47" spans="1:8" x14ac:dyDescent="0.25">
      <c r="A47" s="1" t="s">
        <v>301</v>
      </c>
      <c r="B47" s="1" t="s">
        <v>306</v>
      </c>
      <c r="D47" s="1"/>
      <c r="E47" s="1"/>
      <c r="F47" s="1"/>
      <c r="G47" s="1"/>
      <c r="H47" s="1"/>
    </row>
    <row r="48" spans="1:8" x14ac:dyDescent="0.25">
      <c r="A48" s="1" t="s">
        <v>302</v>
      </c>
      <c r="B48" s="1" t="s">
        <v>306</v>
      </c>
      <c r="D48" s="1"/>
      <c r="E48" s="1"/>
      <c r="F48" s="1"/>
      <c r="G48" s="1"/>
      <c r="H48" s="1"/>
    </row>
    <row r="49" spans="1:8" x14ac:dyDescent="0.25">
      <c r="A49" s="1" t="s">
        <v>303</v>
      </c>
      <c r="B49" s="1" t="s">
        <v>306</v>
      </c>
      <c r="D49" s="1"/>
      <c r="E49" s="1"/>
      <c r="F49" s="1"/>
      <c r="G49" s="1"/>
      <c r="H49" s="1"/>
    </row>
    <row r="50" spans="1:8" x14ac:dyDescent="0.25">
      <c r="A50" s="1" t="s">
        <v>130</v>
      </c>
      <c r="B50" s="1" t="s">
        <v>307</v>
      </c>
      <c r="D50" s="1"/>
      <c r="E50" s="1"/>
      <c r="F50" s="1"/>
      <c r="G50" s="1"/>
      <c r="H50" s="1"/>
    </row>
    <row r="51" spans="1:8" x14ac:dyDescent="0.25">
      <c r="A51" s="1" t="s">
        <v>0</v>
      </c>
      <c r="B51" s="1" t="s">
        <v>307</v>
      </c>
      <c r="D51" s="1"/>
      <c r="E51" s="1"/>
      <c r="F51" s="1"/>
      <c r="G51" s="1"/>
      <c r="H51" s="1"/>
    </row>
    <row r="52" spans="1:8" x14ac:dyDescent="0.25">
      <c r="A52" s="1" t="s">
        <v>1</v>
      </c>
      <c r="B52" s="1" t="s">
        <v>307</v>
      </c>
      <c r="D52" s="1"/>
      <c r="E52" s="1"/>
      <c r="F52" s="1"/>
      <c r="G52" s="1"/>
      <c r="H52" s="1"/>
    </row>
    <row r="53" spans="1:8" x14ac:dyDescent="0.25">
      <c r="A53" s="1" t="s">
        <v>2</v>
      </c>
      <c r="B53" s="1" t="s">
        <v>307</v>
      </c>
      <c r="D53" s="1"/>
      <c r="E53" s="1"/>
      <c r="F53" s="1"/>
      <c r="G53" s="1"/>
      <c r="H53" s="1"/>
    </row>
    <row r="54" spans="1:8" x14ac:dyDescent="0.25">
      <c r="A54" s="1" t="s">
        <v>3</v>
      </c>
      <c r="B54" s="1" t="s">
        <v>307</v>
      </c>
      <c r="D54" s="1"/>
      <c r="E54" s="1"/>
      <c r="F54" s="1"/>
      <c r="G54" s="1"/>
      <c r="H54" s="1"/>
    </row>
    <row r="55" spans="1:8" x14ac:dyDescent="0.25">
      <c r="A55" s="1" t="s">
        <v>4</v>
      </c>
      <c r="B55" s="1" t="s">
        <v>307</v>
      </c>
      <c r="D55" s="1"/>
      <c r="E55" s="1"/>
      <c r="F55" s="1"/>
      <c r="G55" s="1"/>
      <c r="H55" s="1"/>
    </row>
    <row r="56" spans="1:8" x14ac:dyDescent="0.25">
      <c r="A56" s="1" t="s">
        <v>5</v>
      </c>
      <c r="B56" s="1" t="s">
        <v>307</v>
      </c>
      <c r="D56" s="1"/>
      <c r="E56" s="1"/>
      <c r="F56" s="1"/>
      <c r="G56" s="1"/>
      <c r="H56" s="1"/>
    </row>
    <row r="57" spans="1:8" x14ac:dyDescent="0.25">
      <c r="A57" s="1" t="s">
        <v>6</v>
      </c>
      <c r="B57" s="1" t="s">
        <v>307</v>
      </c>
      <c r="D57" s="1"/>
      <c r="E57" s="1"/>
      <c r="F57" s="1"/>
      <c r="G57" s="1"/>
      <c r="H57" s="1"/>
    </row>
    <row r="58" spans="1:8" x14ac:dyDescent="0.25">
      <c r="A58" s="1" t="s">
        <v>135</v>
      </c>
      <c r="B58" s="1" t="s">
        <v>307</v>
      </c>
      <c r="D58" s="1"/>
      <c r="E58" s="1"/>
      <c r="F58" s="1"/>
      <c r="G58" s="1"/>
      <c r="H58" s="1"/>
    </row>
    <row r="59" spans="1:8" x14ac:dyDescent="0.25">
      <c r="A59" s="1" t="s">
        <v>136</v>
      </c>
      <c r="B59" s="1" t="s">
        <v>307</v>
      </c>
      <c r="D59" s="1"/>
      <c r="E59" s="1"/>
      <c r="F59" s="1"/>
      <c r="G59" s="1"/>
      <c r="H59" s="1"/>
    </row>
    <row r="60" spans="1:8" x14ac:dyDescent="0.25">
      <c r="A60" s="1" t="s">
        <v>137</v>
      </c>
      <c r="B60" s="1" t="s">
        <v>307</v>
      </c>
      <c r="D60" s="1"/>
      <c r="E60" s="1"/>
      <c r="F60" s="1"/>
      <c r="G60" s="1"/>
      <c r="H60" s="1"/>
    </row>
    <row r="61" spans="1:8" x14ac:dyDescent="0.25">
      <c r="A61" s="1" t="s">
        <v>138</v>
      </c>
      <c r="B61" s="1" t="s">
        <v>307</v>
      </c>
      <c r="D61" s="1"/>
      <c r="E61" s="1"/>
      <c r="F61" s="1"/>
      <c r="G61" s="1"/>
      <c r="H61" s="1"/>
    </row>
    <row r="62" spans="1:8" x14ac:dyDescent="0.25">
      <c r="A62" s="1" t="s">
        <v>139</v>
      </c>
      <c r="B62" s="1" t="s">
        <v>307</v>
      </c>
      <c r="D62" s="1"/>
      <c r="E62" s="1"/>
      <c r="F62" s="1"/>
      <c r="G62" s="1"/>
      <c r="H62" s="1"/>
    </row>
    <row r="63" spans="1:8" x14ac:dyDescent="0.25">
      <c r="A63" s="1" t="s">
        <v>140</v>
      </c>
      <c r="B63" s="1" t="s">
        <v>307</v>
      </c>
      <c r="D63" s="1"/>
      <c r="E63" s="1"/>
      <c r="F63" s="1"/>
      <c r="G63" s="1"/>
      <c r="H63" s="1"/>
    </row>
    <row r="64" spans="1:8" x14ac:dyDescent="0.25">
      <c r="A64" s="1" t="s">
        <v>141</v>
      </c>
      <c r="B64" s="1" t="s">
        <v>307</v>
      </c>
      <c r="D64" s="1"/>
      <c r="E64" s="1"/>
      <c r="F64" s="1"/>
      <c r="G64" s="1"/>
      <c r="H64" s="1"/>
    </row>
    <row r="65" spans="1:8" x14ac:dyDescent="0.25">
      <c r="A65" s="1" t="s">
        <v>142</v>
      </c>
      <c r="B65" s="1" t="s">
        <v>307</v>
      </c>
      <c r="D65" s="1"/>
      <c r="E65" s="1"/>
      <c r="F65" s="1"/>
      <c r="G65" s="1"/>
      <c r="H65" s="1"/>
    </row>
    <row r="66" spans="1:8" x14ac:dyDescent="0.25">
      <c r="A66" s="1" t="s">
        <v>143</v>
      </c>
      <c r="B66" s="1" t="s">
        <v>307</v>
      </c>
      <c r="D66" s="1"/>
      <c r="E66" s="1"/>
      <c r="F66" s="1"/>
      <c r="G66" s="1"/>
      <c r="H66" s="1"/>
    </row>
    <row r="67" spans="1:8" x14ac:dyDescent="0.25">
      <c r="A67" s="1" t="s">
        <v>144</v>
      </c>
      <c r="B67" s="1" t="s">
        <v>307</v>
      </c>
      <c r="D67" s="1"/>
      <c r="E67" s="1"/>
      <c r="F67" s="1"/>
      <c r="G67" s="1"/>
      <c r="H67" s="1"/>
    </row>
    <row r="68" spans="1:8" x14ac:dyDescent="0.25">
      <c r="A68" s="1" t="s">
        <v>145</v>
      </c>
      <c r="B68" s="1" t="s">
        <v>307</v>
      </c>
      <c r="D68" s="1"/>
      <c r="E68" s="1"/>
      <c r="F68" s="1"/>
      <c r="G68" s="1"/>
      <c r="H68" s="1"/>
    </row>
    <row r="69" spans="1:8" x14ac:dyDescent="0.25">
      <c r="A69" s="1" t="s">
        <v>146</v>
      </c>
      <c r="B69" s="1" t="s">
        <v>307</v>
      </c>
      <c r="D69" s="1"/>
      <c r="E69" s="1"/>
      <c r="F69" s="1"/>
      <c r="G69" s="1"/>
      <c r="H69" s="1"/>
    </row>
    <row r="70" spans="1:8" x14ac:dyDescent="0.25">
      <c r="A70" s="1" t="s">
        <v>147</v>
      </c>
      <c r="B70" s="1" t="s">
        <v>307</v>
      </c>
      <c r="D70" s="1"/>
      <c r="E70" s="1"/>
      <c r="F70" s="1"/>
      <c r="G70" s="1"/>
      <c r="H70" s="1"/>
    </row>
    <row r="71" spans="1:8" x14ac:dyDescent="0.25">
      <c r="A71" s="1" t="s">
        <v>148</v>
      </c>
      <c r="B71" s="1" t="s">
        <v>307</v>
      </c>
      <c r="D71" s="1"/>
      <c r="E71" s="1"/>
      <c r="F71" s="1"/>
      <c r="G71" s="1"/>
      <c r="H71" s="1"/>
    </row>
    <row r="72" spans="1:8" x14ac:dyDescent="0.25">
      <c r="A72" s="1" t="s">
        <v>149</v>
      </c>
      <c r="B72" s="1" t="s">
        <v>307</v>
      </c>
      <c r="D72" s="1"/>
      <c r="E72" s="1"/>
      <c r="F72" s="1"/>
      <c r="G72" s="1"/>
      <c r="H72" s="1"/>
    </row>
    <row r="73" spans="1:8" x14ac:dyDescent="0.25">
      <c r="A73" s="1" t="s">
        <v>150</v>
      </c>
      <c r="B73" s="1" t="s">
        <v>307</v>
      </c>
      <c r="D73" s="1"/>
      <c r="E73" s="1"/>
      <c r="F73" s="1"/>
      <c r="G73" s="1"/>
      <c r="H73" s="1"/>
    </row>
    <row r="74" spans="1:8" x14ac:dyDescent="0.25">
      <c r="A74" s="1" t="s">
        <v>151</v>
      </c>
      <c r="B74" s="1" t="s">
        <v>307</v>
      </c>
      <c r="D74" s="1"/>
      <c r="E74" s="1"/>
      <c r="F74" s="1"/>
      <c r="G74" s="1"/>
      <c r="H74" s="1"/>
    </row>
    <row r="75" spans="1:8" x14ac:dyDescent="0.25">
      <c r="A75" s="1" t="s">
        <v>152</v>
      </c>
      <c r="B75" s="1" t="s">
        <v>307</v>
      </c>
      <c r="D75" s="1"/>
      <c r="E75" s="1"/>
      <c r="F75" s="1"/>
      <c r="G75" s="1"/>
      <c r="H75" s="1"/>
    </row>
    <row r="76" spans="1:8" x14ac:dyDescent="0.25">
      <c r="A76" s="1" t="s">
        <v>153</v>
      </c>
      <c r="B76" s="1" t="s">
        <v>307</v>
      </c>
      <c r="D76" s="1"/>
      <c r="E76" s="1"/>
      <c r="F76" s="1"/>
      <c r="G76" s="1"/>
      <c r="H76" s="1"/>
    </row>
    <row r="77" spans="1:8" x14ac:dyDescent="0.25">
      <c r="A77" s="1" t="s">
        <v>154</v>
      </c>
      <c r="B77" s="1" t="s">
        <v>307</v>
      </c>
      <c r="D77" s="1"/>
      <c r="E77" s="1"/>
      <c r="F77" s="1"/>
      <c r="G77" s="1"/>
      <c r="H77" s="1"/>
    </row>
    <row r="78" spans="1:8" x14ac:dyDescent="0.25">
      <c r="A78" s="1" t="s">
        <v>155</v>
      </c>
      <c r="B78" s="1" t="s">
        <v>307</v>
      </c>
      <c r="D78" s="1"/>
      <c r="E78" s="1"/>
      <c r="F78" s="1"/>
      <c r="G78" s="1"/>
      <c r="H78" s="1"/>
    </row>
    <row r="79" spans="1:8" x14ac:dyDescent="0.25">
      <c r="A79" s="1" t="s">
        <v>156</v>
      </c>
      <c r="B79" s="1" t="s">
        <v>307</v>
      </c>
      <c r="D79" s="1"/>
      <c r="E79" s="1"/>
      <c r="F79" s="1"/>
      <c r="G79" s="1"/>
      <c r="H79" s="1"/>
    </row>
    <row r="80" spans="1:8" x14ac:dyDescent="0.25">
      <c r="A80" s="1" t="s">
        <v>157</v>
      </c>
      <c r="B80" s="1" t="s">
        <v>307</v>
      </c>
      <c r="D80" s="1"/>
      <c r="E80" s="1"/>
      <c r="F80" s="1"/>
      <c r="G80" s="1"/>
      <c r="H80" s="1"/>
    </row>
    <row r="81" spans="1:8" x14ac:dyDescent="0.25">
      <c r="A81" s="1" t="s">
        <v>158</v>
      </c>
      <c r="B81" s="1" t="s">
        <v>307</v>
      </c>
      <c r="D81" s="1"/>
      <c r="E81" s="1"/>
      <c r="F81" s="1"/>
      <c r="G81" s="1"/>
      <c r="H81" s="1"/>
    </row>
    <row r="82" spans="1:8" x14ac:dyDescent="0.25">
      <c r="A82" s="1" t="s">
        <v>159</v>
      </c>
      <c r="B82" s="1" t="s">
        <v>307</v>
      </c>
      <c r="D82" s="1"/>
      <c r="E82" s="1"/>
      <c r="F82" s="1"/>
      <c r="G82" s="1"/>
      <c r="H82" s="1"/>
    </row>
    <row r="83" spans="1:8" x14ac:dyDescent="0.25">
      <c r="A83" s="1" t="s">
        <v>160</v>
      </c>
      <c r="B83" s="1" t="s">
        <v>307</v>
      </c>
      <c r="D83" s="1"/>
      <c r="E83" s="1"/>
      <c r="F83" s="1"/>
      <c r="G83" s="1"/>
      <c r="H83" s="1"/>
    </row>
    <row r="84" spans="1:8" x14ac:dyDescent="0.25">
      <c r="A84" s="1" t="s">
        <v>161</v>
      </c>
      <c r="B84" s="1" t="s">
        <v>307</v>
      </c>
      <c r="D84" s="1"/>
      <c r="E84" s="1"/>
      <c r="F84" s="1"/>
      <c r="G84" s="1"/>
      <c r="H84" s="1"/>
    </row>
    <row r="85" spans="1:8" x14ac:dyDescent="0.25">
      <c r="A85" s="1" t="s">
        <v>162</v>
      </c>
      <c r="B85" s="1" t="s">
        <v>307</v>
      </c>
      <c r="D85" s="1"/>
      <c r="E85" s="1"/>
      <c r="F85" s="1"/>
      <c r="G85" s="1"/>
      <c r="H85" s="1"/>
    </row>
    <row r="86" spans="1:8" x14ac:dyDescent="0.25">
      <c r="A86" s="1" t="s">
        <v>163</v>
      </c>
      <c r="B86" s="1" t="s">
        <v>307</v>
      </c>
      <c r="D86" s="1"/>
      <c r="E86" s="1"/>
      <c r="F86" s="1"/>
      <c r="G86" s="1"/>
      <c r="H86" s="1"/>
    </row>
    <row r="87" spans="1:8" x14ac:dyDescent="0.25">
      <c r="A87" s="1" t="s">
        <v>164</v>
      </c>
      <c r="B87" s="1" t="s">
        <v>307</v>
      </c>
      <c r="D87" s="1"/>
      <c r="E87" s="1"/>
      <c r="F87" s="1"/>
      <c r="G87" s="1"/>
      <c r="H87" s="1"/>
    </row>
    <row r="88" spans="1:8" x14ac:dyDescent="0.25">
      <c r="A88" s="1" t="s">
        <v>165</v>
      </c>
      <c r="B88" s="1" t="s">
        <v>307</v>
      </c>
      <c r="D88" s="1"/>
      <c r="E88" s="1"/>
      <c r="F88" s="1"/>
      <c r="G88" s="1"/>
      <c r="H88" s="1"/>
    </row>
    <row r="89" spans="1:8" x14ac:dyDescent="0.25">
      <c r="A89" s="1" t="s">
        <v>166</v>
      </c>
      <c r="B89" s="1" t="s">
        <v>307</v>
      </c>
      <c r="D89" s="1"/>
      <c r="E89" s="1"/>
      <c r="F89" s="1"/>
      <c r="G89" s="1"/>
      <c r="H89" s="1"/>
    </row>
    <row r="90" spans="1:8" x14ac:dyDescent="0.25">
      <c r="A90" s="1" t="s">
        <v>167</v>
      </c>
      <c r="B90" s="1" t="s">
        <v>307</v>
      </c>
      <c r="D90" s="1"/>
      <c r="E90" s="1"/>
      <c r="F90" s="1"/>
      <c r="G90" s="1"/>
      <c r="H90" s="1"/>
    </row>
    <row r="91" spans="1:8" x14ac:dyDescent="0.25">
      <c r="A91" s="1" t="s">
        <v>168</v>
      </c>
      <c r="B91" s="1" t="s">
        <v>307</v>
      </c>
      <c r="D91" s="1"/>
      <c r="E91" s="1"/>
      <c r="F91" s="1"/>
      <c r="G91" s="1"/>
      <c r="H91" s="1"/>
    </row>
    <row r="92" spans="1:8" x14ac:dyDescent="0.25">
      <c r="A92" s="1" t="s">
        <v>133</v>
      </c>
      <c r="B92" s="1" t="s">
        <v>307</v>
      </c>
      <c r="D92" s="1"/>
      <c r="E92" s="1"/>
      <c r="F92" s="1"/>
      <c r="G92" s="1"/>
      <c r="H92" s="1"/>
    </row>
    <row r="93" spans="1:8" x14ac:dyDescent="0.25">
      <c r="A93" s="1" t="s">
        <v>169</v>
      </c>
      <c r="B93" s="1" t="s">
        <v>307</v>
      </c>
      <c r="D93" s="1"/>
      <c r="E93" s="1"/>
      <c r="F93" s="1"/>
      <c r="G93" s="1"/>
      <c r="H93" s="1"/>
    </row>
    <row r="94" spans="1:8" x14ac:dyDescent="0.25">
      <c r="A94" s="1" t="s">
        <v>170</v>
      </c>
      <c r="B94" s="1" t="s">
        <v>307</v>
      </c>
      <c r="D94" s="1"/>
      <c r="E94" s="1"/>
      <c r="F94" s="1"/>
      <c r="G94" s="1"/>
      <c r="H94" s="1"/>
    </row>
    <row r="95" spans="1:8" x14ac:dyDescent="0.25">
      <c r="A95" s="1" t="s">
        <v>171</v>
      </c>
      <c r="B95" s="1" t="s">
        <v>307</v>
      </c>
      <c r="D95" s="1"/>
      <c r="E95" s="1"/>
      <c r="F95" s="1"/>
      <c r="G95" s="1"/>
      <c r="H95" s="1"/>
    </row>
    <row r="96" spans="1:8" x14ac:dyDescent="0.25">
      <c r="A96" s="1" t="s">
        <v>172</v>
      </c>
      <c r="B96" s="1" t="s">
        <v>307</v>
      </c>
      <c r="D96" s="1"/>
      <c r="E96" s="1"/>
      <c r="F96" s="1"/>
      <c r="G96" s="1"/>
      <c r="H96" s="1"/>
    </row>
    <row r="97" spans="1:8" x14ac:dyDescent="0.25">
      <c r="A97" s="1" t="s">
        <v>173</v>
      </c>
      <c r="B97" s="1" t="s">
        <v>307</v>
      </c>
      <c r="D97" s="1"/>
      <c r="E97" s="1"/>
      <c r="F97" s="1"/>
      <c r="G97" s="1"/>
      <c r="H97" s="1"/>
    </row>
    <row r="98" spans="1:8" x14ac:dyDescent="0.25">
      <c r="A98" s="1" t="s">
        <v>174</v>
      </c>
      <c r="B98" s="1" t="s">
        <v>307</v>
      </c>
      <c r="D98" s="1"/>
      <c r="E98" s="1"/>
      <c r="F98" s="1"/>
      <c r="G98" s="1"/>
      <c r="H98" s="1"/>
    </row>
    <row r="99" spans="1:8" x14ac:dyDescent="0.25">
      <c r="A99" s="1" t="s">
        <v>175</v>
      </c>
      <c r="B99" s="1" t="s">
        <v>307</v>
      </c>
      <c r="D99" s="1"/>
      <c r="E99" s="1"/>
      <c r="F99" s="1"/>
      <c r="G99" s="1"/>
      <c r="H99" s="1"/>
    </row>
    <row r="100" spans="1:8" x14ac:dyDescent="0.25">
      <c r="A100" s="1" t="s">
        <v>176</v>
      </c>
      <c r="B100" s="1" t="s">
        <v>307</v>
      </c>
      <c r="D100" s="1"/>
      <c r="E100" s="1"/>
      <c r="F100" s="1"/>
      <c r="G100" s="1"/>
      <c r="H100" s="1"/>
    </row>
    <row r="101" spans="1:8" x14ac:dyDescent="0.25">
      <c r="A101" s="1" t="s">
        <v>177</v>
      </c>
      <c r="B101" s="1" t="s">
        <v>307</v>
      </c>
      <c r="D101" s="1"/>
      <c r="E101" s="1"/>
      <c r="F101" s="1"/>
      <c r="G101" s="1"/>
      <c r="H101" s="1"/>
    </row>
    <row r="102" spans="1:8" x14ac:dyDescent="0.25">
      <c r="A102" s="1" t="s">
        <v>178</v>
      </c>
      <c r="B102" s="1" t="s">
        <v>307</v>
      </c>
      <c r="D102" s="1"/>
      <c r="E102" s="1"/>
      <c r="F102" s="1"/>
      <c r="G102" s="1"/>
      <c r="H102" s="1"/>
    </row>
    <row r="103" spans="1:8" x14ac:dyDescent="0.25">
      <c r="A103" s="1" t="s">
        <v>179</v>
      </c>
      <c r="B103" s="1" t="s">
        <v>307</v>
      </c>
      <c r="D103" s="1"/>
      <c r="E103" s="1"/>
      <c r="F103" s="1"/>
      <c r="G103" s="1"/>
      <c r="H103" s="1"/>
    </row>
    <row r="104" spans="1:8" x14ac:dyDescent="0.25">
      <c r="A104" s="1" t="s">
        <v>180</v>
      </c>
      <c r="B104" s="1" t="s">
        <v>307</v>
      </c>
      <c r="D104" s="1"/>
      <c r="E104" s="1"/>
      <c r="F104" s="1"/>
      <c r="G104" s="1"/>
      <c r="H104" s="1"/>
    </row>
    <row r="105" spans="1:8" x14ac:dyDescent="0.25">
      <c r="A105" s="1" t="s">
        <v>181</v>
      </c>
      <c r="B105" s="1" t="s">
        <v>307</v>
      </c>
      <c r="D105" s="1"/>
      <c r="E105" s="1"/>
      <c r="F105" s="1"/>
      <c r="G105" s="1"/>
      <c r="H105" s="1"/>
    </row>
    <row r="106" spans="1:8" x14ac:dyDescent="0.25">
      <c r="A106" s="1" t="s">
        <v>182</v>
      </c>
      <c r="B106" s="1" t="s">
        <v>307</v>
      </c>
      <c r="D106" s="1"/>
      <c r="E106" s="1"/>
      <c r="F106" s="1"/>
      <c r="G106" s="1"/>
      <c r="H106" s="1"/>
    </row>
    <row r="107" spans="1:8" x14ac:dyDescent="0.25">
      <c r="A107" s="1" t="s">
        <v>183</v>
      </c>
      <c r="B107" s="1" t="s">
        <v>307</v>
      </c>
      <c r="D107" s="1"/>
      <c r="E107" s="1"/>
      <c r="F107" s="1"/>
      <c r="G107" s="1"/>
      <c r="H107" s="1"/>
    </row>
    <row r="108" spans="1:8" x14ac:dyDescent="0.25">
      <c r="A108" s="1" t="s">
        <v>184</v>
      </c>
      <c r="B108" s="1" t="s">
        <v>307</v>
      </c>
      <c r="D108" s="1"/>
      <c r="E108" s="1"/>
      <c r="F108" s="1"/>
      <c r="G108" s="1"/>
      <c r="H108" s="1"/>
    </row>
    <row r="109" spans="1:8" x14ac:dyDescent="0.25">
      <c r="A109" s="1" t="s">
        <v>185</v>
      </c>
      <c r="B109" s="1" t="s">
        <v>307</v>
      </c>
      <c r="D109" s="1"/>
      <c r="E109" s="1"/>
      <c r="F109" s="1"/>
      <c r="G109" s="1"/>
      <c r="H109" s="1"/>
    </row>
    <row r="110" spans="1:8" x14ac:dyDescent="0.25">
      <c r="A110" s="1" t="s">
        <v>186</v>
      </c>
      <c r="B110" s="1" t="s">
        <v>307</v>
      </c>
      <c r="D110" s="1"/>
      <c r="E110" s="1"/>
      <c r="F110" s="1"/>
      <c r="G110" s="1"/>
      <c r="H110" s="1"/>
    </row>
    <row r="111" spans="1:8" x14ac:dyDescent="0.25">
      <c r="A111" s="1" t="s">
        <v>187</v>
      </c>
      <c r="B111" s="1" t="s">
        <v>307</v>
      </c>
      <c r="D111" s="1"/>
      <c r="E111" s="1"/>
      <c r="F111" s="1"/>
      <c r="G111" s="1"/>
      <c r="H111" s="1"/>
    </row>
    <row r="112" spans="1:8" x14ac:dyDescent="0.25">
      <c r="A112" s="1" t="s">
        <v>188</v>
      </c>
      <c r="B112" s="1" t="s">
        <v>307</v>
      </c>
      <c r="D112" s="1"/>
      <c r="E112" s="1"/>
      <c r="F112" s="1"/>
      <c r="G112" s="1"/>
      <c r="H112" s="1"/>
    </row>
    <row r="113" spans="1:8" x14ac:dyDescent="0.25">
      <c r="A113" s="1" t="s">
        <v>189</v>
      </c>
      <c r="B113" s="1" t="s">
        <v>307</v>
      </c>
      <c r="D113" s="1"/>
      <c r="E113" s="1"/>
      <c r="F113" s="1"/>
      <c r="G113" s="1"/>
      <c r="H113" s="1"/>
    </row>
    <row r="114" spans="1:8" x14ac:dyDescent="0.25">
      <c r="A114" s="1" t="s">
        <v>190</v>
      </c>
      <c r="B114" s="1" t="s">
        <v>307</v>
      </c>
      <c r="D114" s="1"/>
      <c r="E114" s="1"/>
      <c r="F114" s="1"/>
      <c r="G114" s="1"/>
      <c r="H114" s="1"/>
    </row>
    <row r="115" spans="1:8" x14ac:dyDescent="0.25">
      <c r="A115" s="1" t="s">
        <v>191</v>
      </c>
      <c r="B115" s="1" t="s">
        <v>307</v>
      </c>
      <c r="D115" s="1"/>
      <c r="E115" s="1"/>
      <c r="F115" s="1"/>
      <c r="G115" s="1"/>
      <c r="H115" s="1"/>
    </row>
    <row r="116" spans="1:8" x14ac:dyDescent="0.25">
      <c r="A116" s="1" t="s">
        <v>192</v>
      </c>
      <c r="B116" s="1" t="s">
        <v>307</v>
      </c>
      <c r="D116" s="1"/>
      <c r="E116" s="1"/>
      <c r="F116" s="1"/>
      <c r="G116" s="1"/>
      <c r="H116" s="1"/>
    </row>
    <row r="117" spans="1:8" x14ac:dyDescent="0.25">
      <c r="A117" s="1" t="s">
        <v>193</v>
      </c>
      <c r="B117" s="1" t="s">
        <v>307</v>
      </c>
      <c r="D117" s="1"/>
      <c r="E117" s="1"/>
      <c r="F117" s="1"/>
      <c r="G117" s="1"/>
      <c r="H117" s="1"/>
    </row>
    <row r="118" spans="1:8" x14ac:dyDescent="0.25">
      <c r="A118" s="1" t="s">
        <v>194</v>
      </c>
      <c r="B118" s="1" t="s">
        <v>307</v>
      </c>
      <c r="D118" s="1"/>
      <c r="E118" s="1"/>
      <c r="F118" s="1"/>
      <c r="G118" s="1"/>
      <c r="H118" s="1"/>
    </row>
    <row r="119" spans="1:8" x14ac:dyDescent="0.25">
      <c r="A119" s="1" t="s">
        <v>195</v>
      </c>
      <c r="B119" s="1" t="s">
        <v>307</v>
      </c>
      <c r="D119" s="1"/>
      <c r="E119" s="1"/>
      <c r="F119" s="1"/>
      <c r="G119" s="1"/>
      <c r="H119" s="1"/>
    </row>
    <row r="120" spans="1:8" x14ac:dyDescent="0.25">
      <c r="A120" s="1" t="s">
        <v>196</v>
      </c>
      <c r="B120" s="1" t="s">
        <v>307</v>
      </c>
      <c r="D120" s="1"/>
      <c r="E120" s="1"/>
      <c r="F120" s="1"/>
      <c r="G120" s="1"/>
      <c r="H120" s="1"/>
    </row>
    <row r="121" spans="1:8" x14ac:dyDescent="0.25">
      <c r="A121" s="1" t="s">
        <v>197</v>
      </c>
      <c r="B121" s="1" t="s">
        <v>307</v>
      </c>
      <c r="D121" s="1"/>
      <c r="E121" s="1"/>
      <c r="F121" s="1"/>
      <c r="G121" s="1"/>
      <c r="H121" s="1"/>
    </row>
    <row r="122" spans="1:8" x14ac:dyDescent="0.25">
      <c r="A122" s="1" t="s">
        <v>198</v>
      </c>
      <c r="B122" s="1" t="s">
        <v>307</v>
      </c>
      <c r="D122" s="1"/>
      <c r="E122" s="1"/>
      <c r="F122" s="1"/>
      <c r="G122" s="1"/>
      <c r="H122" s="1"/>
    </row>
    <row r="123" spans="1:8" x14ac:dyDescent="0.25">
      <c r="A123" s="1" t="s">
        <v>199</v>
      </c>
      <c r="B123" s="1" t="s">
        <v>307</v>
      </c>
      <c r="D123" s="1"/>
      <c r="E123" s="1"/>
      <c r="F123" s="1"/>
      <c r="G123" s="1"/>
      <c r="H123" s="1"/>
    </row>
    <row r="124" spans="1:8" x14ac:dyDescent="0.25">
      <c r="A124" s="1" t="s">
        <v>200</v>
      </c>
      <c r="B124" s="1" t="s">
        <v>307</v>
      </c>
      <c r="D124" s="1"/>
      <c r="E124" s="1"/>
      <c r="F124" s="1"/>
      <c r="G124" s="1"/>
      <c r="H124" s="1"/>
    </row>
    <row r="125" spans="1:8" x14ac:dyDescent="0.25">
      <c r="A125" s="1" t="s">
        <v>201</v>
      </c>
      <c r="B125" s="1" t="s">
        <v>307</v>
      </c>
      <c r="D125" s="1"/>
      <c r="E125" s="1"/>
      <c r="F125" s="1"/>
      <c r="G125" s="1"/>
      <c r="H125" s="1"/>
    </row>
    <row r="126" spans="1:8" x14ac:dyDescent="0.25">
      <c r="A126" s="1" t="s">
        <v>202</v>
      </c>
      <c r="B126" s="1" t="s">
        <v>307</v>
      </c>
      <c r="D126" s="1"/>
      <c r="E126" s="1"/>
      <c r="F126" s="1"/>
      <c r="G126" s="1"/>
      <c r="H126" s="1"/>
    </row>
    <row r="127" spans="1:8" x14ac:dyDescent="0.25">
      <c r="A127" s="1" t="s">
        <v>203</v>
      </c>
      <c r="B127" s="1" t="s">
        <v>307</v>
      </c>
      <c r="D127" s="1"/>
      <c r="E127" s="1"/>
      <c r="F127" s="1"/>
      <c r="G127" s="1"/>
      <c r="H127" s="1"/>
    </row>
    <row r="128" spans="1:8" x14ac:dyDescent="0.25">
      <c r="A128" s="1" t="s">
        <v>204</v>
      </c>
      <c r="B128" s="1" t="s">
        <v>307</v>
      </c>
      <c r="D128" s="1"/>
      <c r="E128" s="1"/>
      <c r="F128" s="1"/>
      <c r="G128" s="1"/>
      <c r="H128" s="1"/>
    </row>
    <row r="129" spans="1:8" x14ac:dyDescent="0.25">
      <c r="A129" s="1" t="s">
        <v>205</v>
      </c>
      <c r="B129" s="1" t="s">
        <v>307</v>
      </c>
      <c r="D129" s="1"/>
      <c r="E129" s="1"/>
      <c r="F129" s="1"/>
      <c r="G129" s="1"/>
      <c r="H129" s="1"/>
    </row>
    <row r="130" spans="1:8" x14ac:dyDescent="0.25">
      <c r="A130" s="1" t="s">
        <v>206</v>
      </c>
      <c r="B130" s="1" t="s">
        <v>307</v>
      </c>
      <c r="D130" s="1"/>
      <c r="E130" s="1"/>
      <c r="F130" s="1"/>
      <c r="G130" s="1"/>
      <c r="H130" s="1"/>
    </row>
    <row r="131" spans="1:8" x14ac:dyDescent="0.25">
      <c r="A131" s="1" t="s">
        <v>207</v>
      </c>
      <c r="B131" s="1" t="s">
        <v>307</v>
      </c>
      <c r="D131" s="1"/>
      <c r="E131" s="1"/>
      <c r="F131" s="1"/>
      <c r="G131" s="1"/>
      <c r="H131" s="1"/>
    </row>
    <row r="132" spans="1:8" x14ac:dyDescent="0.25">
      <c r="A132" s="1" t="s">
        <v>208</v>
      </c>
      <c r="B132" s="1" t="s">
        <v>307</v>
      </c>
      <c r="D132" s="1"/>
      <c r="E132" s="1"/>
      <c r="F132" s="1"/>
      <c r="G132" s="1"/>
      <c r="H132" s="1"/>
    </row>
    <row r="133" spans="1:8" x14ac:dyDescent="0.25">
      <c r="A133" s="1" t="s">
        <v>209</v>
      </c>
      <c r="B133" s="1" t="s">
        <v>307</v>
      </c>
      <c r="D133" s="1"/>
      <c r="E133" s="1"/>
      <c r="F133" s="1"/>
      <c r="G133" s="1"/>
      <c r="H133" s="1"/>
    </row>
    <row r="134" spans="1:8" x14ac:dyDescent="0.25">
      <c r="A134" s="1" t="s">
        <v>210</v>
      </c>
      <c r="B134" s="1" t="s">
        <v>307</v>
      </c>
      <c r="D134" s="1"/>
      <c r="E134" s="1"/>
      <c r="F134" s="1"/>
      <c r="G134" s="1"/>
      <c r="H134" s="1"/>
    </row>
    <row r="135" spans="1:8" x14ac:dyDescent="0.25">
      <c r="A135" s="1" t="s">
        <v>211</v>
      </c>
      <c r="B135" s="1" t="s">
        <v>307</v>
      </c>
      <c r="D135" s="1"/>
      <c r="E135" s="1"/>
      <c r="F135" s="1"/>
      <c r="G135" s="1"/>
      <c r="H135" s="1"/>
    </row>
    <row r="136" spans="1:8" x14ac:dyDescent="0.25">
      <c r="A136" s="1" t="s">
        <v>212</v>
      </c>
      <c r="B136" s="1" t="s">
        <v>307</v>
      </c>
      <c r="D136" s="1"/>
      <c r="E136" s="1"/>
      <c r="F136" s="1"/>
      <c r="G136" s="1"/>
      <c r="H136" s="1"/>
    </row>
    <row r="137" spans="1:8" x14ac:dyDescent="0.25">
      <c r="A137" s="1" t="s">
        <v>213</v>
      </c>
      <c r="B137" s="1" t="s">
        <v>307</v>
      </c>
      <c r="D137" s="1"/>
      <c r="E137" s="1"/>
      <c r="F137" s="1"/>
      <c r="G137" s="1"/>
      <c r="H137" s="1"/>
    </row>
    <row r="138" spans="1:8" x14ac:dyDescent="0.25">
      <c r="A138" s="1" t="s">
        <v>214</v>
      </c>
      <c r="B138" s="1" t="s">
        <v>307</v>
      </c>
      <c r="D138" s="1"/>
      <c r="E138" s="1"/>
      <c r="F138" s="1"/>
      <c r="G138" s="1"/>
      <c r="H138" s="1"/>
    </row>
    <row r="139" spans="1:8" x14ac:dyDescent="0.25">
      <c r="A139" s="1" t="s">
        <v>215</v>
      </c>
      <c r="B139" s="1" t="s">
        <v>307</v>
      </c>
      <c r="D139" s="1"/>
      <c r="E139" s="1"/>
      <c r="F139" s="1"/>
      <c r="G139" s="1"/>
      <c r="H139" s="1"/>
    </row>
    <row r="140" spans="1:8" x14ac:dyDescent="0.25">
      <c r="A140" s="1" t="s">
        <v>216</v>
      </c>
      <c r="B140" s="1" t="s">
        <v>307</v>
      </c>
      <c r="D140" s="1"/>
      <c r="E140" s="1"/>
      <c r="F140" s="1"/>
      <c r="G140" s="1"/>
      <c r="H140" s="1"/>
    </row>
    <row r="141" spans="1:8" x14ac:dyDescent="0.25">
      <c r="A141" s="1" t="s">
        <v>217</v>
      </c>
      <c r="B141" s="1" t="s">
        <v>307</v>
      </c>
      <c r="D141" s="1"/>
      <c r="E141" s="1"/>
      <c r="F141" s="1"/>
      <c r="G141" s="1"/>
      <c r="H141" s="1"/>
    </row>
    <row r="142" spans="1:8" x14ac:dyDescent="0.25">
      <c r="A142" s="1" t="s">
        <v>218</v>
      </c>
      <c r="B142" s="1" t="s">
        <v>307</v>
      </c>
      <c r="D142" s="1"/>
      <c r="E142" s="1"/>
      <c r="F142" s="1"/>
      <c r="G142" s="1"/>
      <c r="H142" s="1"/>
    </row>
    <row r="143" spans="1:8" x14ac:dyDescent="0.25">
      <c r="A143" s="1" t="s">
        <v>219</v>
      </c>
      <c r="B143" s="1" t="s">
        <v>307</v>
      </c>
      <c r="D143" s="1"/>
      <c r="E143" s="1"/>
      <c r="F143" s="1"/>
      <c r="G143" s="1"/>
      <c r="H143" s="1"/>
    </row>
    <row r="144" spans="1:8" x14ac:dyDescent="0.25">
      <c r="A144" s="1" t="s">
        <v>220</v>
      </c>
      <c r="B144" s="1" t="s">
        <v>307</v>
      </c>
      <c r="D144" s="1"/>
      <c r="E144" s="1"/>
      <c r="F144" s="1"/>
      <c r="G144" s="1"/>
      <c r="H144" s="1"/>
    </row>
    <row r="145" spans="1:8" x14ac:dyDescent="0.25">
      <c r="A145" s="1" t="s">
        <v>221</v>
      </c>
      <c r="B145" s="1" t="s">
        <v>307</v>
      </c>
      <c r="D145" s="1"/>
      <c r="E145" s="1"/>
      <c r="F145" s="1"/>
      <c r="G145" s="1"/>
      <c r="H145" s="1"/>
    </row>
    <row r="146" spans="1:8" x14ac:dyDescent="0.25">
      <c r="A146" s="1" t="s">
        <v>222</v>
      </c>
      <c r="B146" s="1" t="s">
        <v>307</v>
      </c>
      <c r="D146" s="1"/>
      <c r="E146" s="1"/>
      <c r="F146" s="1"/>
      <c r="G146" s="1"/>
      <c r="H146" s="1"/>
    </row>
    <row r="147" spans="1:8" x14ac:dyDescent="0.25">
      <c r="A147" s="1" t="s">
        <v>223</v>
      </c>
      <c r="B147" s="1" t="s">
        <v>307</v>
      </c>
      <c r="D147" s="1"/>
      <c r="E147" s="1"/>
      <c r="F147" s="1"/>
      <c r="G147" s="1"/>
      <c r="H147" s="1"/>
    </row>
    <row r="148" spans="1:8" x14ac:dyDescent="0.25">
      <c r="A148" s="1" t="s">
        <v>224</v>
      </c>
      <c r="B148" s="1" t="s">
        <v>307</v>
      </c>
      <c r="D148" s="1"/>
      <c r="E148" s="1"/>
      <c r="F148" s="1"/>
      <c r="G148" s="1"/>
      <c r="H148" s="1"/>
    </row>
    <row r="149" spans="1:8" x14ac:dyDescent="0.25">
      <c r="A149" s="1" t="s">
        <v>225</v>
      </c>
      <c r="B149" s="1" t="s">
        <v>307</v>
      </c>
      <c r="D149" s="1"/>
      <c r="E149" s="1"/>
      <c r="F149" s="1"/>
      <c r="G149" s="1"/>
      <c r="H149" s="1"/>
    </row>
    <row r="150" spans="1:8" x14ac:dyDescent="0.25">
      <c r="A150" s="1" t="s">
        <v>226</v>
      </c>
      <c r="B150" s="1" t="s">
        <v>307</v>
      </c>
      <c r="D150" s="1"/>
      <c r="E150" s="1"/>
      <c r="F150" s="1"/>
      <c r="G150" s="1"/>
      <c r="H150" s="1"/>
    </row>
    <row r="151" spans="1:8" x14ac:dyDescent="0.25">
      <c r="A151" s="1" t="s">
        <v>227</v>
      </c>
      <c r="B151" s="1" t="s">
        <v>307</v>
      </c>
      <c r="D151" s="1"/>
      <c r="E151" s="1"/>
      <c r="F151" s="1"/>
      <c r="G151" s="1"/>
      <c r="H151" s="1"/>
    </row>
    <row r="152" spans="1:8" x14ac:dyDescent="0.25">
      <c r="A152" s="1" t="s">
        <v>228</v>
      </c>
      <c r="B152" s="1" t="s">
        <v>307</v>
      </c>
      <c r="D152" s="1"/>
      <c r="E152" s="1"/>
      <c r="F152" s="1"/>
      <c r="G152" s="1"/>
      <c r="H152" s="1"/>
    </row>
    <row r="153" spans="1:8" x14ac:dyDescent="0.25">
      <c r="A153" s="1" t="s">
        <v>229</v>
      </c>
      <c r="B153" s="1" t="s">
        <v>307</v>
      </c>
      <c r="D153" s="1"/>
      <c r="E153" s="1"/>
      <c r="F153" s="1"/>
      <c r="G153" s="1"/>
      <c r="H153" s="1"/>
    </row>
    <row r="154" spans="1:8" x14ac:dyDescent="0.25">
      <c r="A154" s="1" t="s">
        <v>127</v>
      </c>
      <c r="B154" s="1" t="s">
        <v>307</v>
      </c>
      <c r="D154" s="1"/>
      <c r="E154" s="1"/>
      <c r="F154" s="1"/>
      <c r="G154" s="1"/>
      <c r="H154" s="1"/>
    </row>
    <row r="155" spans="1:8" x14ac:dyDescent="0.25">
      <c r="A155" s="1" t="s">
        <v>8</v>
      </c>
      <c r="B155" s="1" t="s">
        <v>307</v>
      </c>
      <c r="D155" s="1"/>
      <c r="E155" s="1"/>
      <c r="F155" s="1"/>
      <c r="G155" s="1"/>
      <c r="H155" s="1"/>
    </row>
    <row r="156" spans="1:8" x14ac:dyDescent="0.25">
      <c r="A156" s="1" t="s">
        <v>9</v>
      </c>
      <c r="B156" s="1" t="s">
        <v>307</v>
      </c>
      <c r="D156" s="1"/>
      <c r="E156" s="1"/>
      <c r="F156" s="1"/>
      <c r="G156" s="1"/>
      <c r="H156" s="1"/>
    </row>
    <row r="157" spans="1:8" x14ac:dyDescent="0.25">
      <c r="A157" s="1" t="s">
        <v>10</v>
      </c>
      <c r="B157" s="1" t="s">
        <v>307</v>
      </c>
      <c r="D157" s="1"/>
      <c r="E157" s="1"/>
      <c r="F157" s="1"/>
      <c r="G157" s="1"/>
      <c r="H157" s="1"/>
    </row>
    <row r="158" spans="1:8" x14ac:dyDescent="0.25">
      <c r="A158" s="1" t="s">
        <v>11</v>
      </c>
      <c r="B158" s="1" t="s">
        <v>307</v>
      </c>
      <c r="D158" s="1"/>
      <c r="E158" s="1"/>
      <c r="F158" s="1"/>
      <c r="G158" s="1"/>
      <c r="H158" s="1"/>
    </row>
    <row r="159" spans="1:8" x14ac:dyDescent="0.25">
      <c r="A159" s="1" t="s">
        <v>12</v>
      </c>
      <c r="B159" s="1" t="s">
        <v>307</v>
      </c>
      <c r="D159" s="1"/>
      <c r="E159" s="1"/>
      <c r="F159" s="1"/>
      <c r="G159" s="1"/>
      <c r="H159" s="1"/>
    </row>
    <row r="160" spans="1:8" x14ac:dyDescent="0.25">
      <c r="A160" s="1" t="s">
        <v>13</v>
      </c>
      <c r="B160" s="1" t="s">
        <v>307</v>
      </c>
      <c r="D160" s="1"/>
      <c r="E160" s="1"/>
      <c r="F160" s="1"/>
      <c r="G160" s="1"/>
      <c r="H160" s="1"/>
    </row>
    <row r="161" spans="1:8" x14ac:dyDescent="0.25">
      <c r="A161" s="1" t="s">
        <v>14</v>
      </c>
      <c r="B161" s="1" t="s">
        <v>307</v>
      </c>
      <c r="D161" s="1"/>
      <c r="E161" s="1"/>
      <c r="F161" s="1"/>
      <c r="G161" s="1"/>
      <c r="H161" s="1"/>
    </row>
    <row r="162" spans="1:8" x14ac:dyDescent="0.25">
      <c r="A162" s="1" t="s">
        <v>129</v>
      </c>
      <c r="B162" s="1" t="s">
        <v>307</v>
      </c>
      <c r="D162" s="1"/>
      <c r="E162" s="1"/>
      <c r="F162" s="1"/>
      <c r="G162" s="1"/>
      <c r="H162" s="1"/>
    </row>
    <row r="163" spans="1:8" x14ac:dyDescent="0.25">
      <c r="A163" s="1" t="s">
        <v>231</v>
      </c>
      <c r="B163" s="1" t="s">
        <v>307</v>
      </c>
      <c r="D163" s="1"/>
      <c r="E163" s="1"/>
      <c r="F163" s="1"/>
      <c r="G163" s="1"/>
      <c r="H163" s="1"/>
    </row>
    <row r="164" spans="1:8" x14ac:dyDescent="0.25">
      <c r="A164" s="1" t="s">
        <v>232</v>
      </c>
      <c r="B164" s="1" t="s">
        <v>307</v>
      </c>
      <c r="D164" s="1"/>
      <c r="E164" s="1"/>
      <c r="F164" s="1"/>
      <c r="G164" s="1"/>
      <c r="H164" s="1"/>
    </row>
    <row r="165" spans="1:8" x14ac:dyDescent="0.25">
      <c r="A165" s="1" t="s">
        <v>233</v>
      </c>
      <c r="B165" s="1" t="s">
        <v>307</v>
      </c>
      <c r="D165" s="1"/>
      <c r="E165" s="1"/>
      <c r="F165" s="1"/>
      <c r="G165" s="1"/>
      <c r="H165" s="1"/>
    </row>
    <row r="166" spans="1:8" x14ac:dyDescent="0.25">
      <c r="A166" s="1" t="s">
        <v>234</v>
      </c>
      <c r="B166" s="1" t="s">
        <v>307</v>
      </c>
      <c r="D166" s="1"/>
      <c r="E166" s="1"/>
      <c r="F166" s="1"/>
      <c r="G166" s="1"/>
      <c r="H166" s="1"/>
    </row>
    <row r="167" spans="1:8" x14ac:dyDescent="0.25">
      <c r="A167" s="1" t="s">
        <v>235</v>
      </c>
      <c r="B167" s="1" t="s">
        <v>307</v>
      </c>
      <c r="D167" s="1"/>
      <c r="E167" s="1"/>
      <c r="F167" s="1"/>
      <c r="G167" s="1"/>
      <c r="H167" s="1"/>
    </row>
    <row r="168" spans="1:8" x14ac:dyDescent="0.25">
      <c r="A168" s="1" t="s">
        <v>236</v>
      </c>
      <c r="B168" s="1" t="s">
        <v>307</v>
      </c>
      <c r="D168" s="1"/>
      <c r="E168" s="1"/>
      <c r="F168" s="1"/>
      <c r="G168" s="1"/>
      <c r="H168" s="1"/>
    </row>
    <row r="169" spans="1:8" x14ac:dyDescent="0.25">
      <c r="A169" s="1" t="s">
        <v>237</v>
      </c>
      <c r="B169" s="1" t="s">
        <v>307</v>
      </c>
      <c r="D169" s="1"/>
      <c r="E169" s="1"/>
      <c r="F169" s="1"/>
      <c r="G169" s="1"/>
      <c r="H169" s="1"/>
    </row>
    <row r="170" spans="1:8" x14ac:dyDescent="0.25">
      <c r="A170" s="1" t="s">
        <v>68</v>
      </c>
      <c r="B170" s="1" t="s">
        <v>307</v>
      </c>
      <c r="D170" s="1"/>
      <c r="E170" s="1"/>
      <c r="F170" s="1"/>
      <c r="G170" s="1"/>
      <c r="H170" s="1"/>
    </row>
    <row r="171" spans="1:8" x14ac:dyDescent="0.25">
      <c r="A171" s="1" t="s">
        <v>69</v>
      </c>
      <c r="B171" s="1" t="s">
        <v>307</v>
      </c>
      <c r="D171" s="1"/>
      <c r="E171" s="1"/>
      <c r="F171" s="1"/>
      <c r="G171" s="1"/>
      <c r="H171" s="1"/>
    </row>
    <row r="172" spans="1:8" x14ac:dyDescent="0.25">
      <c r="A172" s="1" t="s">
        <v>70</v>
      </c>
      <c r="B172" s="1" t="s">
        <v>307</v>
      </c>
      <c r="D172" s="1"/>
      <c r="E172" s="1"/>
      <c r="F172" s="1"/>
      <c r="G172" s="1"/>
      <c r="H172" s="1"/>
    </row>
    <row r="173" spans="1:8" x14ac:dyDescent="0.25">
      <c r="A173" s="1" t="s">
        <v>71</v>
      </c>
      <c r="B173" s="1" t="s">
        <v>307</v>
      </c>
      <c r="D173" s="1"/>
      <c r="E173" s="1"/>
      <c r="F173" s="1"/>
      <c r="G173" s="1"/>
      <c r="H173" s="1"/>
    </row>
    <row r="174" spans="1:8" x14ac:dyDescent="0.25">
      <c r="A174" s="1" t="s">
        <v>72</v>
      </c>
      <c r="B174" s="1" t="s">
        <v>307</v>
      </c>
      <c r="D174" s="1"/>
      <c r="E174" s="1"/>
      <c r="F174" s="1"/>
      <c r="G174" s="1"/>
      <c r="H174" s="1"/>
    </row>
    <row r="175" spans="1:8" x14ac:dyDescent="0.25">
      <c r="A175" s="1" t="s">
        <v>73</v>
      </c>
      <c r="B175" s="1" t="s">
        <v>307</v>
      </c>
      <c r="D175" s="1"/>
      <c r="E175" s="1"/>
      <c r="F175" s="1"/>
      <c r="G175" s="1"/>
      <c r="H175" s="1"/>
    </row>
    <row r="176" spans="1:8" x14ac:dyDescent="0.25">
      <c r="A176" s="1" t="s">
        <v>74</v>
      </c>
      <c r="B176" s="1" t="s">
        <v>307</v>
      </c>
      <c r="D176" s="1"/>
      <c r="E176" s="1"/>
      <c r="F176" s="1"/>
      <c r="G176" s="1"/>
      <c r="H176" s="1"/>
    </row>
    <row r="177" spans="1:8" x14ac:dyDescent="0.25">
      <c r="A177" s="1" t="s">
        <v>75</v>
      </c>
      <c r="B177" s="1" t="s">
        <v>307</v>
      </c>
      <c r="D177" s="1"/>
      <c r="E177" s="1"/>
      <c r="F177" s="1"/>
      <c r="G177" s="1"/>
      <c r="H177" s="1"/>
    </row>
    <row r="178" spans="1:8" x14ac:dyDescent="0.25">
      <c r="A178" s="1" t="s">
        <v>76</v>
      </c>
      <c r="B178" s="1" t="s">
        <v>307</v>
      </c>
      <c r="D178" s="1"/>
      <c r="E178" s="1"/>
      <c r="F178" s="1"/>
      <c r="G178" s="1"/>
      <c r="H178" s="1"/>
    </row>
    <row r="179" spans="1:8" x14ac:dyDescent="0.25">
      <c r="A179" s="1" t="s">
        <v>77</v>
      </c>
      <c r="B179" s="1" t="s">
        <v>307</v>
      </c>
      <c r="D179" s="1"/>
      <c r="E179" s="1"/>
      <c r="F179" s="1"/>
      <c r="G179" s="1"/>
      <c r="H179" s="1"/>
    </row>
    <row r="180" spans="1:8" x14ac:dyDescent="0.25">
      <c r="A180" s="1" t="s">
        <v>78</v>
      </c>
      <c r="B180" s="1" t="s">
        <v>307</v>
      </c>
      <c r="D180" s="1"/>
      <c r="E180" s="1"/>
      <c r="F180" s="1"/>
      <c r="G180" s="1"/>
      <c r="H180" s="1"/>
    </row>
    <row r="181" spans="1:8" x14ac:dyDescent="0.25">
      <c r="A181" s="1" t="s">
        <v>79</v>
      </c>
      <c r="B181" s="1" t="s">
        <v>307</v>
      </c>
      <c r="D181" s="1"/>
      <c r="E181" s="1"/>
      <c r="F181" s="1"/>
      <c r="G181" s="1"/>
      <c r="H181" s="1"/>
    </row>
    <row r="182" spans="1:8" x14ac:dyDescent="0.25">
      <c r="A182" s="1" t="s">
        <v>80</v>
      </c>
      <c r="B182" s="1" t="s">
        <v>307</v>
      </c>
      <c r="D182" s="1"/>
      <c r="E182" s="1"/>
      <c r="F182" s="1"/>
      <c r="G182" s="1"/>
      <c r="H182" s="1"/>
    </row>
    <row r="183" spans="1:8" x14ac:dyDescent="0.25">
      <c r="A183" s="1" t="s">
        <v>81</v>
      </c>
      <c r="B183" s="1" t="s">
        <v>307</v>
      </c>
      <c r="D183" s="1"/>
      <c r="E183" s="1"/>
      <c r="F183" s="1"/>
      <c r="G183" s="1"/>
      <c r="H183" s="1"/>
    </row>
    <row r="184" spans="1:8" x14ac:dyDescent="0.25">
      <c r="A184" s="1" t="s">
        <v>82</v>
      </c>
      <c r="B184" s="1" t="s">
        <v>307</v>
      </c>
      <c r="D184" s="1"/>
      <c r="E184" s="1"/>
      <c r="F184" s="1"/>
      <c r="G184" s="1"/>
      <c r="H184" s="1"/>
    </row>
    <row r="185" spans="1:8" x14ac:dyDescent="0.25">
      <c r="A185" s="1" t="s">
        <v>83</v>
      </c>
      <c r="B185" s="1" t="s">
        <v>307</v>
      </c>
      <c r="D185" s="1"/>
      <c r="E185" s="1"/>
      <c r="F185" s="1"/>
      <c r="G185" s="1"/>
      <c r="H185" s="1"/>
    </row>
    <row r="186" spans="1:8" x14ac:dyDescent="0.25">
      <c r="A186" s="1" t="s">
        <v>84</v>
      </c>
      <c r="B186" s="1" t="s">
        <v>307</v>
      </c>
      <c r="D186" s="1"/>
      <c r="E186" s="1"/>
      <c r="F186" s="1"/>
      <c r="G186" s="1"/>
      <c r="H186" s="1"/>
    </row>
    <row r="187" spans="1:8" x14ac:dyDescent="0.25">
      <c r="A187" s="1" t="s">
        <v>85</v>
      </c>
      <c r="B187" s="1" t="s">
        <v>307</v>
      </c>
      <c r="D187" s="1"/>
      <c r="E187" s="1"/>
      <c r="F187" s="1"/>
      <c r="G187" s="1"/>
      <c r="H187" s="1"/>
    </row>
    <row r="188" spans="1:8" x14ac:dyDescent="0.25">
      <c r="A188" s="1" t="s">
        <v>86</v>
      </c>
      <c r="B188" s="1" t="s">
        <v>307</v>
      </c>
      <c r="D188" s="1"/>
      <c r="E188" s="1"/>
      <c r="F188" s="1"/>
      <c r="G188" s="1"/>
      <c r="H188" s="1"/>
    </row>
    <row r="189" spans="1:8" x14ac:dyDescent="0.25">
      <c r="A189" s="1" t="s">
        <v>87</v>
      </c>
      <c r="B189" s="1" t="s">
        <v>307</v>
      </c>
      <c r="D189" s="1"/>
      <c r="E189" s="1"/>
      <c r="F189" s="1"/>
      <c r="G189" s="1"/>
      <c r="H189" s="1"/>
    </row>
    <row r="190" spans="1:8" x14ac:dyDescent="0.25">
      <c r="A190" s="1" t="s">
        <v>88</v>
      </c>
      <c r="B190" s="1" t="s">
        <v>307</v>
      </c>
      <c r="D190" s="1"/>
      <c r="E190" s="1"/>
      <c r="F190" s="1"/>
      <c r="G190" s="1"/>
      <c r="H190" s="1"/>
    </row>
    <row r="191" spans="1:8" x14ac:dyDescent="0.25">
      <c r="A191" s="1" t="s">
        <v>89</v>
      </c>
      <c r="B191" s="1" t="s">
        <v>307</v>
      </c>
      <c r="D191" s="1"/>
      <c r="E191" s="1"/>
      <c r="F191" s="1"/>
      <c r="G191" s="1"/>
      <c r="H191" s="1"/>
    </row>
    <row r="192" spans="1:8" x14ac:dyDescent="0.25">
      <c r="A192" s="1" t="s">
        <v>90</v>
      </c>
      <c r="B192" s="1" t="s">
        <v>307</v>
      </c>
      <c r="D192" s="1"/>
      <c r="E192" s="1"/>
      <c r="F192" s="1"/>
      <c r="G192" s="1"/>
      <c r="H192" s="1"/>
    </row>
    <row r="193" spans="1:8" x14ac:dyDescent="0.25">
      <c r="A193" s="1" t="s">
        <v>91</v>
      </c>
      <c r="B193" s="1" t="s">
        <v>307</v>
      </c>
      <c r="D193" s="1"/>
      <c r="E193" s="1"/>
      <c r="F193" s="1"/>
      <c r="G193" s="1"/>
      <c r="H193" s="1"/>
    </row>
    <row r="194" spans="1:8" x14ac:dyDescent="0.25">
      <c r="A194" s="1" t="s">
        <v>92</v>
      </c>
      <c r="B194" s="1" t="s">
        <v>307</v>
      </c>
      <c r="D194" s="1"/>
      <c r="E194" s="1"/>
      <c r="F194" s="1"/>
      <c r="G194" s="1"/>
      <c r="H194" s="1"/>
    </row>
    <row r="195" spans="1:8" x14ac:dyDescent="0.25">
      <c r="A195" s="1" t="s">
        <v>93</v>
      </c>
      <c r="B195" s="1" t="s">
        <v>307</v>
      </c>
      <c r="D195" s="1"/>
      <c r="E195" s="1"/>
      <c r="F195" s="1"/>
      <c r="G195" s="1"/>
      <c r="H195" s="1"/>
    </row>
    <row r="196" spans="1:8" x14ac:dyDescent="0.25">
      <c r="A196" s="1" t="s">
        <v>94</v>
      </c>
      <c r="B196" s="1" t="s">
        <v>307</v>
      </c>
      <c r="D196" s="1"/>
      <c r="E196" s="1"/>
      <c r="F196" s="1"/>
      <c r="G196" s="1"/>
      <c r="H196" s="1"/>
    </row>
    <row r="197" spans="1:8" x14ac:dyDescent="0.25">
      <c r="A197" s="1" t="s">
        <v>95</v>
      </c>
      <c r="B197" s="1" t="s">
        <v>307</v>
      </c>
      <c r="D197" s="1"/>
      <c r="E197" s="1"/>
      <c r="F197" s="1"/>
      <c r="G197" s="1"/>
      <c r="H197" s="1"/>
    </row>
    <row r="198" spans="1:8" x14ac:dyDescent="0.25">
      <c r="A198" s="1" t="s">
        <v>96</v>
      </c>
      <c r="B198" s="1" t="s">
        <v>307</v>
      </c>
      <c r="D198" s="1"/>
      <c r="E198" s="1"/>
      <c r="F198" s="1"/>
      <c r="G198" s="1"/>
      <c r="H198" s="1"/>
    </row>
    <row r="199" spans="1:8" x14ac:dyDescent="0.25">
      <c r="A199" s="1" t="s">
        <v>97</v>
      </c>
      <c r="B199" s="1" t="s">
        <v>307</v>
      </c>
      <c r="D199" s="1"/>
      <c r="E199" s="1"/>
      <c r="F199" s="1"/>
      <c r="G199" s="1"/>
      <c r="H199" s="1"/>
    </row>
    <row r="200" spans="1:8" x14ac:dyDescent="0.25">
      <c r="A200" s="1" t="s">
        <v>99</v>
      </c>
      <c r="B200" s="1" t="s">
        <v>307</v>
      </c>
      <c r="D200" s="1"/>
      <c r="E200" s="1"/>
      <c r="F200" s="1"/>
      <c r="G200" s="1"/>
      <c r="H200" s="1"/>
    </row>
    <row r="201" spans="1:8" x14ac:dyDescent="0.25">
      <c r="A201" s="1" t="s">
        <v>100</v>
      </c>
      <c r="B201" s="1" t="s">
        <v>307</v>
      </c>
      <c r="D201" s="1"/>
      <c r="E201" s="1"/>
      <c r="F201" s="1"/>
      <c r="G201" s="1"/>
      <c r="H201" s="1"/>
    </row>
    <row r="202" spans="1:8" x14ac:dyDescent="0.25">
      <c r="A202" s="1" t="s">
        <v>101</v>
      </c>
      <c r="B202" s="1" t="s">
        <v>307</v>
      </c>
      <c r="D202" s="1"/>
      <c r="E202" s="1"/>
      <c r="F202" s="1"/>
      <c r="G202" s="1"/>
      <c r="H202" s="1"/>
    </row>
    <row r="203" spans="1:8" x14ac:dyDescent="0.25">
      <c r="A203" s="1" t="s">
        <v>102</v>
      </c>
      <c r="B203" s="1" t="s">
        <v>307</v>
      </c>
      <c r="D203" s="1"/>
      <c r="E203" s="1"/>
      <c r="F203" s="1"/>
      <c r="G203" s="1"/>
      <c r="H203" s="1"/>
    </row>
    <row r="204" spans="1:8" x14ac:dyDescent="0.25">
      <c r="A204" s="1" t="s">
        <v>103</v>
      </c>
      <c r="B204" s="1" t="s">
        <v>307</v>
      </c>
      <c r="D204" s="1"/>
      <c r="E204" s="1"/>
      <c r="F204" s="1"/>
      <c r="G204" s="1"/>
      <c r="H204" s="1"/>
    </row>
    <row r="205" spans="1:8" x14ac:dyDescent="0.25">
      <c r="A205" s="1" t="s">
        <v>104</v>
      </c>
      <c r="B205" s="1" t="s">
        <v>307</v>
      </c>
      <c r="D205" s="1"/>
      <c r="E205" s="1"/>
      <c r="F205" s="1"/>
      <c r="G205" s="1"/>
      <c r="H205" s="1"/>
    </row>
    <row r="206" spans="1:8" x14ac:dyDescent="0.25">
      <c r="A206" s="1" t="s">
        <v>105</v>
      </c>
      <c r="B206" s="1" t="s">
        <v>307</v>
      </c>
      <c r="D206" s="1"/>
      <c r="E206" s="1"/>
      <c r="F206" s="1"/>
      <c r="G206" s="1"/>
      <c r="H206" s="1"/>
    </row>
    <row r="207" spans="1:8" x14ac:dyDescent="0.25">
      <c r="A207" s="1" t="s">
        <v>245</v>
      </c>
      <c r="B207" s="1" t="s">
        <v>308</v>
      </c>
      <c r="D207" s="1"/>
      <c r="E207" s="1"/>
      <c r="F207" s="1"/>
      <c r="G207" s="1"/>
      <c r="H207" s="1"/>
    </row>
    <row r="208" spans="1:8" x14ac:dyDescent="0.25">
      <c r="A208" s="1" t="s">
        <v>246</v>
      </c>
      <c r="B208" s="1" t="s">
        <v>308</v>
      </c>
      <c r="D208" s="1"/>
      <c r="E208" s="1"/>
      <c r="F208" s="1"/>
      <c r="G208" s="1"/>
      <c r="H208" s="1"/>
    </row>
    <row r="209" spans="1:8" x14ac:dyDescent="0.25">
      <c r="A209" s="1" t="s">
        <v>247</v>
      </c>
      <c r="B209" s="1" t="s">
        <v>308</v>
      </c>
      <c r="D209" s="1"/>
      <c r="E209" s="1"/>
      <c r="F209" s="1"/>
      <c r="G209" s="1"/>
      <c r="H209" s="1"/>
    </row>
    <row r="210" spans="1:8" x14ac:dyDescent="0.25">
      <c r="A210" s="1" t="s">
        <v>248</v>
      </c>
      <c r="B210" s="1" t="s">
        <v>308</v>
      </c>
      <c r="D210" s="1"/>
      <c r="E210" s="1"/>
      <c r="F210" s="1"/>
      <c r="G210" s="1"/>
      <c r="H210" s="1"/>
    </row>
    <row r="211" spans="1:8" x14ac:dyDescent="0.25">
      <c r="A211" s="1" t="s">
        <v>249</v>
      </c>
      <c r="B211" s="1" t="s">
        <v>308</v>
      </c>
      <c r="D211" s="1"/>
      <c r="E211" s="1"/>
      <c r="F211" s="1"/>
      <c r="G211" s="1"/>
      <c r="H211" s="1"/>
    </row>
    <row r="212" spans="1:8" x14ac:dyDescent="0.25">
      <c r="A212" s="1" t="s">
        <v>310</v>
      </c>
      <c r="B212" s="1" t="s">
        <v>308</v>
      </c>
      <c r="D212" s="1"/>
      <c r="E212" s="1"/>
      <c r="F212" s="1"/>
      <c r="G212" s="1"/>
      <c r="H212" s="1"/>
    </row>
    <row r="213" spans="1:8" x14ac:dyDescent="0.25">
      <c r="A213" s="1" t="s">
        <v>250</v>
      </c>
      <c r="B213" s="1" t="s">
        <v>308</v>
      </c>
      <c r="D213" s="1"/>
      <c r="E213" s="1"/>
      <c r="F213" s="1"/>
      <c r="G213" s="1"/>
      <c r="H213" s="1"/>
    </row>
    <row r="214" spans="1:8" x14ac:dyDescent="0.25">
      <c r="A214" s="1" t="s">
        <v>259</v>
      </c>
      <c r="B214" s="1" t="s">
        <v>308</v>
      </c>
      <c r="D214" s="1"/>
      <c r="E214" s="1"/>
      <c r="F214" s="1"/>
      <c r="G214" s="1"/>
      <c r="H214" s="1"/>
    </row>
    <row r="215" spans="1:8" x14ac:dyDescent="0.25">
      <c r="A215" s="1" t="s">
        <v>268</v>
      </c>
      <c r="B215" s="1" t="s">
        <v>308</v>
      </c>
      <c r="D215" s="1"/>
      <c r="E215" s="1"/>
      <c r="F215" s="1"/>
      <c r="G215" s="1"/>
      <c r="H215" s="1"/>
    </row>
    <row r="216" spans="1:8" x14ac:dyDescent="0.25">
      <c r="A216" s="1" t="s">
        <v>277</v>
      </c>
      <c r="B216" s="1" t="s">
        <v>308</v>
      </c>
      <c r="D216" s="1"/>
      <c r="E216" s="1"/>
      <c r="F216" s="1"/>
      <c r="G216" s="1"/>
      <c r="H216" s="1"/>
    </row>
    <row r="217" spans="1:8" x14ac:dyDescent="0.25">
      <c r="A217" s="1" t="s">
        <v>286</v>
      </c>
      <c r="B217" s="1" t="s">
        <v>308</v>
      </c>
      <c r="D217" s="1"/>
      <c r="E217" s="1"/>
      <c r="F217" s="1"/>
      <c r="G217" s="1"/>
      <c r="H217" s="1"/>
    </row>
    <row r="218" spans="1:8" x14ac:dyDescent="0.25">
      <c r="A218" s="1" t="s">
        <v>312</v>
      </c>
      <c r="B218" s="1" t="s">
        <v>308</v>
      </c>
      <c r="D218" s="1"/>
      <c r="E218" s="1"/>
      <c r="F218" s="1"/>
      <c r="G218" s="1"/>
      <c r="H218" s="1"/>
    </row>
    <row r="219" spans="1:8" x14ac:dyDescent="0.25">
      <c r="A219" s="1" t="s">
        <v>295</v>
      </c>
      <c r="B219" s="1" t="s">
        <v>308</v>
      </c>
      <c r="D219" s="1"/>
      <c r="E219" s="1"/>
      <c r="F219" s="1"/>
      <c r="G219" s="1"/>
      <c r="H219" s="1"/>
    </row>
    <row r="220" spans="1:8" x14ac:dyDescent="0.25">
      <c r="A220" s="1" t="s">
        <v>304</v>
      </c>
      <c r="B220" s="1" t="s">
        <v>308</v>
      </c>
      <c r="D220" s="1"/>
      <c r="E220" s="1"/>
      <c r="F220" s="1"/>
      <c r="G220" s="1"/>
      <c r="H220" s="1"/>
    </row>
    <row r="221" spans="1:8" x14ac:dyDescent="0.25">
      <c r="A221" s="1" t="s">
        <v>311</v>
      </c>
      <c r="B221" s="1" t="s">
        <v>308</v>
      </c>
      <c r="D221" s="1"/>
      <c r="E221" s="1"/>
      <c r="F221" s="1"/>
      <c r="G221" s="1"/>
      <c r="H221" s="1"/>
    </row>
    <row r="222" spans="1:8" x14ac:dyDescent="0.25">
      <c r="A222" s="1" t="s">
        <v>305</v>
      </c>
      <c r="B222" s="1" t="s">
        <v>308</v>
      </c>
      <c r="D222" s="1"/>
      <c r="E222" s="1"/>
      <c r="F222" s="1"/>
      <c r="G222" s="1"/>
      <c r="H222" s="1"/>
    </row>
    <row r="223" spans="1:8" x14ac:dyDescent="0.25">
      <c r="A223" s="1" t="s">
        <v>131</v>
      </c>
      <c r="B223" s="1" t="s">
        <v>309</v>
      </c>
      <c r="D223" s="1"/>
      <c r="E223" s="1"/>
      <c r="F223" s="1"/>
      <c r="G223" s="1"/>
      <c r="H223" s="1"/>
    </row>
    <row r="224" spans="1:8" x14ac:dyDescent="0.25">
      <c r="A224" s="1" t="s">
        <v>7</v>
      </c>
      <c r="B224" s="1" t="s">
        <v>309</v>
      </c>
      <c r="D224" s="1"/>
      <c r="E224" s="1"/>
      <c r="F224" s="1"/>
      <c r="G224" s="1"/>
      <c r="H224" s="1"/>
    </row>
    <row r="225" spans="1:8" x14ac:dyDescent="0.25">
      <c r="A225" s="1" t="s">
        <v>15</v>
      </c>
      <c r="B225" s="1" t="s">
        <v>309</v>
      </c>
      <c r="D225" s="1"/>
      <c r="E225" s="1"/>
      <c r="F225" s="1"/>
      <c r="G225" s="1"/>
      <c r="H225" s="1"/>
    </row>
    <row r="226" spans="1:8" x14ac:dyDescent="0.25">
      <c r="A226" s="1" t="s">
        <v>16</v>
      </c>
      <c r="B226" s="1" t="s">
        <v>309</v>
      </c>
      <c r="D226" s="1"/>
      <c r="E226" s="1"/>
      <c r="F226" s="1"/>
      <c r="G226" s="1"/>
      <c r="H226" s="1"/>
    </row>
    <row r="227" spans="1:8" x14ac:dyDescent="0.25">
      <c r="A227" s="1" t="s">
        <v>17</v>
      </c>
      <c r="B227" s="1" t="s">
        <v>309</v>
      </c>
      <c r="D227" s="1"/>
      <c r="E227" s="1"/>
      <c r="F227" s="1"/>
      <c r="G227" s="1"/>
      <c r="H227" s="1"/>
    </row>
    <row r="228" spans="1:8" x14ac:dyDescent="0.25">
      <c r="A228" s="1" t="s">
        <v>18</v>
      </c>
      <c r="B228" s="1" t="s">
        <v>309</v>
      </c>
      <c r="D228" s="1"/>
      <c r="E228" s="1"/>
      <c r="F228" s="1"/>
      <c r="G228" s="1"/>
      <c r="H228" s="1"/>
    </row>
    <row r="229" spans="1:8" x14ac:dyDescent="0.25">
      <c r="A229" s="1" t="s">
        <v>19</v>
      </c>
      <c r="B229" s="1" t="s">
        <v>309</v>
      </c>
      <c r="D229" s="1"/>
      <c r="E229" s="1"/>
      <c r="F229" s="1"/>
      <c r="G229" s="1"/>
      <c r="H229" s="1"/>
    </row>
    <row r="230" spans="1:8" x14ac:dyDescent="0.25">
      <c r="A230" s="1" t="s">
        <v>20</v>
      </c>
      <c r="B230" s="1" t="s">
        <v>309</v>
      </c>
      <c r="D230" s="1"/>
      <c r="E230" s="1"/>
      <c r="F230" s="1"/>
      <c r="G230" s="1"/>
      <c r="H230" s="1"/>
    </row>
    <row r="231" spans="1:8" x14ac:dyDescent="0.25">
      <c r="A231" s="1" t="s">
        <v>21</v>
      </c>
      <c r="B231" s="1" t="s">
        <v>309</v>
      </c>
      <c r="D231" s="1"/>
      <c r="E231" s="1"/>
      <c r="F231" s="1"/>
      <c r="G231" s="1"/>
      <c r="H231" s="1"/>
    </row>
    <row r="232" spans="1:8" x14ac:dyDescent="0.25">
      <c r="A232" s="1" t="s">
        <v>22</v>
      </c>
      <c r="B232" s="1" t="s">
        <v>309</v>
      </c>
      <c r="D232" s="1"/>
      <c r="E232" s="1"/>
      <c r="F232" s="1"/>
      <c r="G232" s="1"/>
      <c r="H232" s="1"/>
    </row>
    <row r="233" spans="1:8" x14ac:dyDescent="0.25">
      <c r="A233" s="1" t="s">
        <v>23</v>
      </c>
      <c r="B233" s="1" t="s">
        <v>309</v>
      </c>
      <c r="D233" s="1"/>
      <c r="E233" s="1"/>
      <c r="F233" s="1"/>
      <c r="G233" s="1"/>
      <c r="H233" s="1"/>
    </row>
    <row r="234" spans="1:8" x14ac:dyDescent="0.25">
      <c r="A234" s="1" t="s">
        <v>24</v>
      </c>
      <c r="B234" s="1" t="s">
        <v>309</v>
      </c>
      <c r="D234" s="1"/>
      <c r="E234" s="1"/>
      <c r="F234" s="1"/>
      <c r="G234" s="1"/>
      <c r="H234" s="1"/>
    </row>
    <row r="235" spans="1:8" x14ac:dyDescent="0.25">
      <c r="A235" s="1" t="s">
        <v>25</v>
      </c>
      <c r="B235" s="1" t="s">
        <v>309</v>
      </c>
      <c r="D235" s="1"/>
      <c r="E235" s="1"/>
      <c r="F235" s="1"/>
      <c r="G235" s="1"/>
      <c r="H235" s="1"/>
    </row>
    <row r="236" spans="1:8" x14ac:dyDescent="0.25">
      <c r="A236" s="1" t="s">
        <v>26</v>
      </c>
      <c r="B236" s="1" t="s">
        <v>309</v>
      </c>
      <c r="D236" s="1"/>
      <c r="E236" s="1"/>
      <c r="F236" s="1"/>
      <c r="G236" s="1"/>
      <c r="H236" s="1"/>
    </row>
    <row r="237" spans="1:8" x14ac:dyDescent="0.25">
      <c r="A237" s="1" t="s">
        <v>27</v>
      </c>
      <c r="B237" s="1" t="s">
        <v>309</v>
      </c>
      <c r="D237" s="1"/>
      <c r="E237" s="1"/>
      <c r="F237" s="1"/>
      <c r="G237" s="1"/>
      <c r="H237" s="1"/>
    </row>
    <row r="238" spans="1:8" x14ac:dyDescent="0.25">
      <c r="A238" s="1" t="s">
        <v>28</v>
      </c>
      <c r="B238" s="1" t="s">
        <v>309</v>
      </c>
      <c r="D238" s="1"/>
      <c r="E238" s="1"/>
      <c r="F238" s="1"/>
      <c r="G238" s="1"/>
      <c r="H238" s="1"/>
    </row>
    <row r="239" spans="1:8" x14ac:dyDescent="0.25">
      <c r="A239" s="1" t="s">
        <v>29</v>
      </c>
      <c r="B239" s="1" t="s">
        <v>309</v>
      </c>
      <c r="D239" s="1"/>
      <c r="E239" s="1"/>
      <c r="F239" s="1"/>
      <c r="G239" s="1"/>
      <c r="H239" s="1"/>
    </row>
    <row r="240" spans="1:8" x14ac:dyDescent="0.25">
      <c r="A240" s="1" t="s">
        <v>30</v>
      </c>
      <c r="B240" s="1" t="s">
        <v>309</v>
      </c>
      <c r="D240" s="1"/>
      <c r="E240" s="1"/>
      <c r="F240" s="1"/>
      <c r="G240" s="1"/>
      <c r="H240" s="1"/>
    </row>
    <row r="241" spans="1:8" x14ac:dyDescent="0.25">
      <c r="A241" s="1" t="s">
        <v>31</v>
      </c>
      <c r="B241" s="1" t="s">
        <v>309</v>
      </c>
      <c r="D241" s="1"/>
      <c r="E241" s="1"/>
      <c r="F241" s="1"/>
      <c r="G241" s="1"/>
      <c r="H241" s="1"/>
    </row>
    <row r="242" spans="1:8" x14ac:dyDescent="0.25">
      <c r="A242" s="1" t="s">
        <v>32</v>
      </c>
      <c r="B242" s="1" t="s">
        <v>309</v>
      </c>
      <c r="D242" s="1"/>
      <c r="E242" s="1"/>
      <c r="F242" s="1"/>
      <c r="G242" s="1"/>
      <c r="H242" s="1"/>
    </row>
    <row r="243" spans="1:8" x14ac:dyDescent="0.25">
      <c r="A243" s="1" t="s">
        <v>33</v>
      </c>
      <c r="B243" s="1" t="s">
        <v>309</v>
      </c>
      <c r="D243" s="1"/>
      <c r="E243" s="1"/>
      <c r="F243" s="1"/>
      <c r="G243" s="1"/>
      <c r="H243" s="1"/>
    </row>
    <row r="244" spans="1:8" x14ac:dyDescent="0.25">
      <c r="A244" s="1" t="s">
        <v>34</v>
      </c>
      <c r="B244" s="1" t="s">
        <v>309</v>
      </c>
      <c r="D244" s="1"/>
      <c r="E244" s="1"/>
      <c r="F244" s="1"/>
      <c r="G244" s="1"/>
      <c r="H244" s="1"/>
    </row>
    <row r="245" spans="1:8" x14ac:dyDescent="0.25">
      <c r="A245" s="1" t="s">
        <v>35</v>
      </c>
      <c r="B245" s="1" t="s">
        <v>309</v>
      </c>
      <c r="D245" s="1"/>
      <c r="E245" s="1"/>
      <c r="F245" s="1"/>
      <c r="G245" s="1"/>
      <c r="H245" s="1"/>
    </row>
    <row r="246" spans="1:8" x14ac:dyDescent="0.25">
      <c r="A246" s="1" t="s">
        <v>230</v>
      </c>
      <c r="B246" s="1" t="s">
        <v>309</v>
      </c>
      <c r="D246" s="1"/>
      <c r="E246" s="1"/>
      <c r="F246" s="1"/>
      <c r="G246" s="1"/>
      <c r="H246" s="1"/>
    </row>
    <row r="247" spans="1:8" x14ac:dyDescent="0.25">
      <c r="A247" s="1" t="s">
        <v>36</v>
      </c>
      <c r="B247" s="1" t="s">
        <v>309</v>
      </c>
      <c r="D247" s="1"/>
      <c r="E247" s="1"/>
      <c r="F247" s="1"/>
      <c r="G247" s="1"/>
      <c r="H247" s="1"/>
    </row>
    <row r="248" spans="1:8" x14ac:dyDescent="0.25">
      <c r="A248" s="1" t="s">
        <v>37</v>
      </c>
      <c r="B248" s="1" t="s">
        <v>309</v>
      </c>
      <c r="D248" s="1"/>
      <c r="E248" s="1"/>
      <c r="F248" s="1"/>
      <c r="G248" s="1"/>
      <c r="H248" s="1"/>
    </row>
    <row r="249" spans="1:8" x14ac:dyDescent="0.25">
      <c r="A249" s="1" t="s">
        <v>38</v>
      </c>
      <c r="B249" s="1" t="s">
        <v>309</v>
      </c>
      <c r="D249" s="1"/>
      <c r="E249" s="1"/>
      <c r="F249" s="1"/>
      <c r="G249" s="1"/>
      <c r="H249" s="1"/>
    </row>
    <row r="250" spans="1:8" x14ac:dyDescent="0.25">
      <c r="A250" s="1" t="s">
        <v>39</v>
      </c>
      <c r="B250" s="1" t="s">
        <v>309</v>
      </c>
      <c r="D250" s="1"/>
      <c r="E250" s="1"/>
      <c r="F250" s="1"/>
      <c r="G250" s="1"/>
      <c r="H250" s="1"/>
    </row>
    <row r="251" spans="1:8" x14ac:dyDescent="0.25">
      <c r="A251" s="1" t="s">
        <v>40</v>
      </c>
      <c r="B251" s="1" t="s">
        <v>309</v>
      </c>
      <c r="D251" s="1"/>
      <c r="E251" s="1"/>
      <c r="F251" s="1"/>
      <c r="G251" s="1"/>
      <c r="H251" s="1"/>
    </row>
    <row r="252" spans="1:8" x14ac:dyDescent="0.25">
      <c r="A252" s="1" t="s">
        <v>41</v>
      </c>
      <c r="B252" s="1" t="s">
        <v>309</v>
      </c>
      <c r="D252" s="1"/>
      <c r="E252" s="1"/>
      <c r="F252" s="1"/>
      <c r="G252" s="1"/>
      <c r="H252" s="1"/>
    </row>
    <row r="253" spans="1:8" x14ac:dyDescent="0.25">
      <c r="A253" s="1" t="s">
        <v>42</v>
      </c>
      <c r="B253" s="1" t="s">
        <v>309</v>
      </c>
      <c r="D253" s="1"/>
      <c r="E253" s="1"/>
      <c r="F253" s="1"/>
      <c r="G253" s="1"/>
      <c r="H253" s="1"/>
    </row>
    <row r="254" spans="1:8" x14ac:dyDescent="0.25">
      <c r="A254" s="1" t="s">
        <v>43</v>
      </c>
      <c r="B254" s="1" t="s">
        <v>309</v>
      </c>
      <c r="D254" s="1"/>
      <c r="E254" s="1"/>
      <c r="F254" s="1"/>
      <c r="G254" s="1"/>
      <c r="H254" s="1"/>
    </row>
    <row r="255" spans="1:8" x14ac:dyDescent="0.25">
      <c r="A255" s="1" t="s">
        <v>44</v>
      </c>
      <c r="B255" s="1" t="s">
        <v>309</v>
      </c>
      <c r="D255" s="1"/>
      <c r="E255" s="1"/>
      <c r="F255" s="1"/>
      <c r="G255" s="1"/>
      <c r="H255" s="1"/>
    </row>
    <row r="256" spans="1:8" x14ac:dyDescent="0.25">
      <c r="A256" s="1" t="s">
        <v>45</v>
      </c>
      <c r="B256" s="1" t="s">
        <v>309</v>
      </c>
      <c r="D256" s="1"/>
      <c r="E256" s="1"/>
      <c r="F256" s="1"/>
      <c r="G256" s="1"/>
      <c r="H256" s="1"/>
    </row>
    <row r="257" spans="1:8" x14ac:dyDescent="0.25">
      <c r="A257" s="1" t="s">
        <v>46</v>
      </c>
      <c r="B257" s="1" t="s">
        <v>309</v>
      </c>
      <c r="D257" s="1"/>
      <c r="E257" s="1"/>
      <c r="F257" s="1"/>
      <c r="G257" s="1"/>
      <c r="H257" s="1"/>
    </row>
    <row r="258" spans="1:8" x14ac:dyDescent="0.25">
      <c r="A258" s="1" t="s">
        <v>47</v>
      </c>
      <c r="B258" s="1" t="s">
        <v>309</v>
      </c>
      <c r="D258" s="1"/>
      <c r="E258" s="1"/>
      <c r="F258" s="1"/>
      <c r="G258" s="1"/>
      <c r="H258" s="1"/>
    </row>
    <row r="259" spans="1:8" x14ac:dyDescent="0.25">
      <c r="A259" s="1" t="s">
        <v>48</v>
      </c>
      <c r="B259" s="1" t="s">
        <v>309</v>
      </c>
      <c r="D259" s="1"/>
      <c r="E259" s="1"/>
      <c r="F259" s="1"/>
      <c r="G259" s="1"/>
      <c r="H259" s="1"/>
    </row>
    <row r="260" spans="1:8" x14ac:dyDescent="0.25">
      <c r="A260" s="1" t="s">
        <v>49</v>
      </c>
      <c r="B260" s="1" t="s">
        <v>309</v>
      </c>
      <c r="D260" s="1"/>
      <c r="E260" s="1"/>
      <c r="F260" s="1"/>
      <c r="G260" s="1"/>
      <c r="H260" s="1"/>
    </row>
    <row r="261" spans="1:8" x14ac:dyDescent="0.25">
      <c r="A261" s="1" t="s">
        <v>50</v>
      </c>
      <c r="B261" s="1" t="s">
        <v>309</v>
      </c>
      <c r="D261" s="1"/>
      <c r="E261" s="1"/>
      <c r="F261" s="1"/>
      <c r="G261" s="1"/>
      <c r="H261" s="1"/>
    </row>
    <row r="262" spans="1:8" x14ac:dyDescent="0.25">
      <c r="A262" s="1" t="s">
        <v>51</v>
      </c>
      <c r="B262" s="1" t="s">
        <v>309</v>
      </c>
      <c r="D262" s="1"/>
      <c r="E262" s="1"/>
      <c r="F262" s="1"/>
      <c r="G262" s="1"/>
      <c r="H262" s="1"/>
    </row>
    <row r="263" spans="1:8" x14ac:dyDescent="0.25">
      <c r="A263" s="1" t="s">
        <v>52</v>
      </c>
      <c r="B263" s="1" t="s">
        <v>309</v>
      </c>
      <c r="D263" s="1"/>
      <c r="E263" s="1"/>
      <c r="F263" s="1"/>
      <c r="G263" s="1"/>
      <c r="H263" s="1"/>
    </row>
    <row r="264" spans="1:8" x14ac:dyDescent="0.25">
      <c r="A264" s="1" t="s">
        <v>53</v>
      </c>
      <c r="B264" s="1" t="s">
        <v>309</v>
      </c>
      <c r="D264" s="1"/>
      <c r="E264" s="1"/>
      <c r="F264" s="1"/>
      <c r="G264" s="1"/>
      <c r="H264" s="1"/>
    </row>
    <row r="265" spans="1:8" x14ac:dyDescent="0.25">
      <c r="A265" s="1" t="s">
        <v>54</v>
      </c>
      <c r="B265" s="1" t="s">
        <v>309</v>
      </c>
      <c r="D265" s="1"/>
      <c r="E265" s="1"/>
      <c r="F265" s="1"/>
      <c r="G265" s="1"/>
      <c r="H265" s="1"/>
    </row>
    <row r="266" spans="1:8" x14ac:dyDescent="0.25">
      <c r="A266" s="1" t="s">
        <v>55</v>
      </c>
      <c r="B266" s="1" t="s">
        <v>309</v>
      </c>
      <c r="D266" s="1"/>
      <c r="E266" s="1"/>
      <c r="F266" s="1"/>
      <c r="G266" s="1"/>
      <c r="H266" s="1"/>
    </row>
    <row r="267" spans="1:8" x14ac:dyDescent="0.25">
      <c r="A267" s="1" t="s">
        <v>56</v>
      </c>
      <c r="B267" s="1" t="s">
        <v>309</v>
      </c>
      <c r="D267" s="1"/>
      <c r="E267" s="1"/>
      <c r="F267" s="1"/>
      <c r="G267" s="1"/>
      <c r="H267" s="1"/>
    </row>
    <row r="268" spans="1:8" x14ac:dyDescent="0.25">
      <c r="A268" s="1" t="s">
        <v>57</v>
      </c>
      <c r="B268" s="1" t="s">
        <v>309</v>
      </c>
      <c r="D268" s="1"/>
      <c r="E268" s="1"/>
      <c r="F268" s="1"/>
      <c r="G268" s="1"/>
      <c r="H268" s="1"/>
    </row>
    <row r="269" spans="1:8" x14ac:dyDescent="0.25">
      <c r="A269" s="1" t="s">
        <v>58</v>
      </c>
      <c r="B269" s="1" t="s">
        <v>309</v>
      </c>
      <c r="D269" s="1"/>
      <c r="E269" s="1"/>
      <c r="F269" s="1"/>
      <c r="G269" s="1"/>
      <c r="H269" s="1"/>
    </row>
    <row r="270" spans="1:8" x14ac:dyDescent="0.25">
      <c r="A270" s="1" t="s">
        <v>59</v>
      </c>
      <c r="B270" s="1" t="s">
        <v>309</v>
      </c>
      <c r="D270" s="1"/>
      <c r="E270" s="1"/>
      <c r="F270" s="1"/>
      <c r="G270" s="1"/>
      <c r="H270" s="1"/>
    </row>
    <row r="271" spans="1:8" x14ac:dyDescent="0.25">
      <c r="A271" s="1" t="s">
        <v>60</v>
      </c>
      <c r="B271" s="1" t="s">
        <v>309</v>
      </c>
      <c r="D271" s="1"/>
      <c r="E271" s="1"/>
      <c r="F271" s="1"/>
      <c r="G271" s="1"/>
      <c r="H271" s="1"/>
    </row>
    <row r="272" spans="1:8" x14ac:dyDescent="0.25">
      <c r="A272" s="1" t="s">
        <v>61</v>
      </c>
      <c r="B272" s="1" t="s">
        <v>309</v>
      </c>
      <c r="D272" s="1"/>
      <c r="E272" s="1"/>
      <c r="F272" s="1"/>
      <c r="G272" s="1"/>
      <c r="H272" s="1"/>
    </row>
    <row r="273" spans="1:8" x14ac:dyDescent="0.25">
      <c r="A273" s="1" t="s">
        <v>62</v>
      </c>
      <c r="B273" s="1" t="s">
        <v>309</v>
      </c>
      <c r="D273" s="1"/>
      <c r="E273" s="1"/>
      <c r="F273" s="1"/>
      <c r="G273" s="1"/>
      <c r="H273" s="1"/>
    </row>
    <row r="274" spans="1:8" x14ac:dyDescent="0.25">
      <c r="A274" s="1" t="s">
        <v>63</v>
      </c>
      <c r="B274" s="1" t="s">
        <v>309</v>
      </c>
      <c r="D274" s="1"/>
      <c r="E274" s="1"/>
      <c r="F274" s="1"/>
      <c r="G274" s="1"/>
      <c r="H274" s="1"/>
    </row>
    <row r="275" spans="1:8" x14ac:dyDescent="0.25">
      <c r="A275" s="1" t="s">
        <v>64</v>
      </c>
      <c r="B275" s="1" t="s">
        <v>309</v>
      </c>
      <c r="D275" s="1"/>
      <c r="E275" s="1"/>
      <c r="F275" s="1"/>
      <c r="G275" s="1"/>
      <c r="H275" s="1"/>
    </row>
    <row r="276" spans="1:8" x14ac:dyDescent="0.25">
      <c r="A276" s="1" t="s">
        <v>65</v>
      </c>
      <c r="B276" s="1" t="s">
        <v>309</v>
      </c>
      <c r="D276" s="1"/>
      <c r="E276" s="1"/>
      <c r="F276" s="1"/>
      <c r="G276" s="1"/>
      <c r="H276" s="1"/>
    </row>
    <row r="277" spans="1:8" x14ac:dyDescent="0.25">
      <c r="A277" s="1" t="s">
        <v>66</v>
      </c>
      <c r="B277" s="1" t="s">
        <v>309</v>
      </c>
      <c r="D277" s="1"/>
      <c r="E277" s="1"/>
      <c r="F277" s="1"/>
      <c r="G277" s="1"/>
      <c r="H277" s="1"/>
    </row>
    <row r="278" spans="1:8" x14ac:dyDescent="0.25">
      <c r="A278" s="1" t="s">
        <v>67</v>
      </c>
      <c r="B278" s="1" t="s">
        <v>309</v>
      </c>
      <c r="D278" s="1"/>
      <c r="E278" s="1"/>
      <c r="F278" s="1"/>
      <c r="G278" s="1"/>
      <c r="H278" s="1"/>
    </row>
    <row r="279" spans="1:8" x14ac:dyDescent="0.25">
      <c r="A279" s="1" t="s">
        <v>128</v>
      </c>
      <c r="B279" s="1" t="s">
        <v>309</v>
      </c>
      <c r="D279" s="1"/>
      <c r="E279" s="1"/>
      <c r="F279" s="1"/>
      <c r="G279" s="1"/>
      <c r="H279" s="1"/>
    </row>
    <row r="280" spans="1:8" x14ac:dyDescent="0.25">
      <c r="A280" s="1" t="s">
        <v>98</v>
      </c>
      <c r="B280" s="1" t="s">
        <v>309</v>
      </c>
      <c r="D280" s="1"/>
      <c r="E280" s="1"/>
      <c r="F280" s="1"/>
      <c r="G280" s="1"/>
      <c r="H280" s="1"/>
    </row>
    <row r="281" spans="1:8" x14ac:dyDescent="0.25">
      <c r="A281" s="1" t="s">
        <v>106</v>
      </c>
      <c r="B281" s="1" t="s">
        <v>309</v>
      </c>
      <c r="D281" s="1"/>
      <c r="E281" s="1"/>
      <c r="F281" s="1"/>
      <c r="G281" s="1"/>
      <c r="H281" s="1"/>
    </row>
    <row r="282" spans="1:8" x14ac:dyDescent="0.25">
      <c r="A282" s="1" t="s">
        <v>107</v>
      </c>
      <c r="B282" s="1" t="s">
        <v>309</v>
      </c>
      <c r="D282" s="1"/>
      <c r="E282" s="1"/>
      <c r="F282" s="1"/>
      <c r="G282" s="1"/>
      <c r="H282" s="1"/>
    </row>
    <row r="283" spans="1:8" x14ac:dyDescent="0.25">
      <c r="A283" s="1" t="s">
        <v>108</v>
      </c>
      <c r="B283" s="1" t="s">
        <v>309</v>
      </c>
      <c r="D283" s="1"/>
      <c r="E283" s="1"/>
      <c r="F283" s="1"/>
      <c r="G283" s="1"/>
      <c r="H283" s="1"/>
    </row>
    <row r="284" spans="1:8" x14ac:dyDescent="0.25">
      <c r="A284" s="1" t="s">
        <v>109</v>
      </c>
      <c r="B284" s="1" t="s">
        <v>309</v>
      </c>
      <c r="D284" s="1"/>
      <c r="E284" s="1"/>
      <c r="F284" s="1"/>
      <c r="G284" s="1"/>
      <c r="H284" s="1"/>
    </row>
    <row r="285" spans="1:8" x14ac:dyDescent="0.25">
      <c r="A285" s="1" t="s">
        <v>110</v>
      </c>
      <c r="B285" s="1" t="s">
        <v>309</v>
      </c>
      <c r="D285" s="1"/>
      <c r="E285" s="1"/>
      <c r="F285" s="1"/>
      <c r="G285" s="1"/>
      <c r="H285" s="1"/>
    </row>
    <row r="286" spans="1:8" x14ac:dyDescent="0.25">
      <c r="A286" s="1" t="s">
        <v>111</v>
      </c>
      <c r="B286" s="1" t="s">
        <v>309</v>
      </c>
      <c r="D286" s="1"/>
      <c r="E286" s="1"/>
      <c r="F286" s="1"/>
      <c r="G286" s="1"/>
      <c r="H286" s="1"/>
    </row>
    <row r="287" spans="1:8" x14ac:dyDescent="0.25">
      <c r="A287" s="1" t="s">
        <v>112</v>
      </c>
      <c r="B287" s="1" t="s">
        <v>309</v>
      </c>
      <c r="D287" s="1"/>
      <c r="E287" s="1"/>
      <c r="F287" s="1"/>
      <c r="G287" s="1"/>
      <c r="H287" s="1"/>
    </row>
    <row r="288" spans="1:8" x14ac:dyDescent="0.25">
      <c r="A288" s="1" t="s">
        <v>113</v>
      </c>
      <c r="B288" s="1" t="s">
        <v>309</v>
      </c>
      <c r="D288" s="1"/>
      <c r="E288" s="1"/>
      <c r="F288" s="1"/>
      <c r="G288" s="1"/>
      <c r="H288" s="1"/>
    </row>
    <row r="289" spans="1:8" x14ac:dyDescent="0.25">
      <c r="A289" s="1" t="s">
        <v>114</v>
      </c>
      <c r="B289" s="1" t="s">
        <v>309</v>
      </c>
      <c r="D289" s="1"/>
      <c r="E289" s="1"/>
      <c r="F289" s="1"/>
      <c r="G289" s="1"/>
      <c r="H289" s="1"/>
    </row>
    <row r="290" spans="1:8" x14ac:dyDescent="0.25">
      <c r="A290" s="1" t="s">
        <v>115</v>
      </c>
      <c r="B290" s="1" t="s">
        <v>309</v>
      </c>
      <c r="D290" s="1"/>
      <c r="E290" s="1"/>
      <c r="F290" s="1"/>
      <c r="G290" s="1"/>
      <c r="H290" s="1"/>
    </row>
    <row r="291" spans="1:8" x14ac:dyDescent="0.25">
      <c r="A291" s="1" t="s">
        <v>116</v>
      </c>
      <c r="B291" s="1" t="s">
        <v>309</v>
      </c>
      <c r="D291" s="1"/>
      <c r="E291" s="1"/>
      <c r="F291" s="1"/>
      <c r="G291" s="1"/>
      <c r="H291" s="1"/>
    </row>
    <row r="292" spans="1:8" x14ac:dyDescent="0.25">
      <c r="A292" s="1" t="s">
        <v>117</v>
      </c>
      <c r="B292" s="1" t="s">
        <v>309</v>
      </c>
      <c r="D292" s="1"/>
      <c r="E292" s="1"/>
      <c r="F292" s="1"/>
      <c r="G292" s="1"/>
      <c r="H292" s="1"/>
    </row>
    <row r="293" spans="1:8" x14ac:dyDescent="0.25">
      <c r="A293" s="1" t="s">
        <v>118</v>
      </c>
      <c r="B293" s="1" t="s">
        <v>309</v>
      </c>
      <c r="D293" s="1"/>
      <c r="E293" s="1"/>
      <c r="F293" s="1"/>
      <c r="G293" s="1"/>
      <c r="H293" s="1"/>
    </row>
    <row r="294" spans="1:8" x14ac:dyDescent="0.25">
      <c r="A294" s="1" t="s">
        <v>119</v>
      </c>
      <c r="B294" s="1" t="s">
        <v>309</v>
      </c>
      <c r="D294" s="1"/>
      <c r="E294" s="1"/>
      <c r="F294" s="1"/>
      <c r="G294" s="1"/>
      <c r="H294" s="1"/>
    </row>
    <row r="295" spans="1:8" x14ac:dyDescent="0.25">
      <c r="A295" s="1" t="s">
        <v>120</v>
      </c>
      <c r="B295" s="1" t="s">
        <v>309</v>
      </c>
      <c r="D295" s="1"/>
      <c r="E295" s="1"/>
      <c r="F295" s="1"/>
      <c r="G295" s="1"/>
      <c r="H295" s="1"/>
    </row>
    <row r="296" spans="1:8" x14ac:dyDescent="0.25">
      <c r="A296" s="1" t="s">
        <v>121</v>
      </c>
      <c r="B296" s="1" t="s">
        <v>309</v>
      </c>
      <c r="D296" s="1"/>
      <c r="E296" s="1"/>
      <c r="F296" s="1"/>
      <c r="G296" s="1"/>
      <c r="H296" s="1"/>
    </row>
    <row r="297" spans="1:8" x14ac:dyDescent="0.25">
      <c r="A297" s="1" t="s">
        <v>122</v>
      </c>
      <c r="B297" s="1" t="s">
        <v>309</v>
      </c>
      <c r="D297" s="1"/>
      <c r="E297" s="1"/>
      <c r="F297" s="1"/>
      <c r="G297" s="1"/>
      <c r="H297" s="1"/>
    </row>
    <row r="298" spans="1:8" x14ac:dyDescent="0.25">
      <c r="A298" s="1" t="s">
        <v>123</v>
      </c>
      <c r="B298" s="1" t="s">
        <v>309</v>
      </c>
      <c r="D298" s="1"/>
      <c r="E298" s="1"/>
      <c r="F298" s="1"/>
      <c r="G298" s="1"/>
      <c r="H298" s="1"/>
    </row>
    <row r="299" spans="1:8" x14ac:dyDescent="0.25">
      <c r="A299" s="1" t="s">
        <v>124</v>
      </c>
      <c r="B299" s="1" t="s">
        <v>309</v>
      </c>
      <c r="D299" s="1"/>
      <c r="E299" s="1"/>
      <c r="F299" s="1"/>
      <c r="G299" s="1"/>
      <c r="H299" s="1"/>
    </row>
    <row r="300" spans="1:8" x14ac:dyDescent="0.25">
      <c r="A300" s="1" t="s">
        <v>125</v>
      </c>
      <c r="B300" s="1" t="s">
        <v>309</v>
      </c>
      <c r="D300" s="1"/>
      <c r="E300" s="1"/>
      <c r="F300" s="1"/>
      <c r="G300" s="1"/>
      <c r="H300" s="1"/>
    </row>
    <row r="301" spans="1:8" x14ac:dyDescent="0.25">
      <c r="A301" s="1" t="s">
        <v>126</v>
      </c>
      <c r="B301" s="1" t="s">
        <v>309</v>
      </c>
      <c r="D301" s="1"/>
      <c r="E301" s="1"/>
      <c r="F301" s="1"/>
      <c r="G301" s="1"/>
      <c r="H301" s="1"/>
    </row>
  </sheetData>
  <sortState xmlns:xlrd2="http://schemas.microsoft.com/office/spreadsheetml/2017/richdata2" ref="A2:B328">
    <sortCondition ref="B2:B328"/>
    <sortCondition ref="A2:A328"/>
  </sortState>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2:D88"/>
  <sheetViews>
    <sheetView workbookViewId="0">
      <selection activeCell="C16" sqref="C16"/>
    </sheetView>
  </sheetViews>
  <sheetFormatPr defaultColWidth="9.140625" defaultRowHeight="15.95" customHeight="1" x14ac:dyDescent="0.25"/>
  <cols>
    <col min="1" max="1" width="40" style="3" bestFit="1" customWidth="1"/>
    <col min="2" max="2" width="9.140625" style="3"/>
    <col min="3" max="3" width="17.5703125" style="3" bestFit="1" customWidth="1"/>
    <col min="4" max="4" width="33.140625" style="3" customWidth="1"/>
    <col min="5" max="16384" width="9.140625" style="3"/>
  </cols>
  <sheetData>
    <row r="2" spans="1:4" ht="15.95" customHeight="1" x14ac:dyDescent="0.25">
      <c r="A2" s="3" t="s">
        <v>318</v>
      </c>
      <c r="B2" s="4"/>
      <c r="C2" s="3" t="s">
        <v>336</v>
      </c>
      <c r="D2" s="5" t="s">
        <v>398</v>
      </c>
    </row>
    <row r="3" spans="1:4" ht="15.95" customHeight="1" x14ac:dyDescent="0.25">
      <c r="A3" s="3" t="s">
        <v>319</v>
      </c>
      <c r="B3" s="6"/>
      <c r="C3" s="3" t="s">
        <v>337</v>
      </c>
      <c r="D3" s="5" t="s">
        <v>423</v>
      </c>
    </row>
    <row r="4" spans="1:4" ht="15.95" customHeight="1" x14ac:dyDescent="0.25">
      <c r="A4" s="3" t="s">
        <v>320</v>
      </c>
      <c r="B4" s="6"/>
      <c r="C4" s="3" t="s">
        <v>338</v>
      </c>
      <c r="D4" s="5" t="s">
        <v>424</v>
      </c>
    </row>
    <row r="5" spans="1:4" ht="15.95" customHeight="1" x14ac:dyDescent="0.25">
      <c r="A5" s="3" t="s">
        <v>321</v>
      </c>
      <c r="B5" s="6"/>
      <c r="C5" s="3" t="s">
        <v>339</v>
      </c>
      <c r="D5" s="5" t="s">
        <v>425</v>
      </c>
    </row>
    <row r="6" spans="1:4" ht="15.95" customHeight="1" x14ac:dyDescent="0.25">
      <c r="A6" s="3" t="s">
        <v>322</v>
      </c>
      <c r="B6" s="6"/>
      <c r="C6" s="3" t="s">
        <v>340</v>
      </c>
      <c r="D6" s="5" t="s">
        <v>426</v>
      </c>
    </row>
    <row r="7" spans="1:4" ht="15.95" customHeight="1" x14ac:dyDescent="0.25">
      <c r="A7" s="3" t="s">
        <v>323</v>
      </c>
      <c r="B7" s="6"/>
      <c r="C7" s="3" t="s">
        <v>341</v>
      </c>
      <c r="D7" s="5" t="s">
        <v>427</v>
      </c>
    </row>
    <row r="8" spans="1:4" ht="15.95" customHeight="1" x14ac:dyDescent="0.25">
      <c r="A8" s="3" t="s">
        <v>324</v>
      </c>
      <c r="B8" s="6"/>
      <c r="C8" s="3" t="s">
        <v>342</v>
      </c>
      <c r="D8" s="5" t="s">
        <v>383</v>
      </c>
    </row>
    <row r="9" spans="1:4" ht="15.95" customHeight="1" x14ac:dyDescent="0.25">
      <c r="A9" s="3" t="s">
        <v>325</v>
      </c>
      <c r="B9" s="6"/>
      <c r="C9" s="3" t="s">
        <v>343</v>
      </c>
      <c r="D9" s="5" t="s">
        <v>428</v>
      </c>
    </row>
    <row r="10" spans="1:4" ht="15.95" customHeight="1" x14ac:dyDescent="0.25">
      <c r="A10" s="3" t="s">
        <v>326</v>
      </c>
      <c r="B10" s="6"/>
      <c r="C10" s="3" t="s">
        <v>344</v>
      </c>
      <c r="D10" s="5" t="s">
        <v>429</v>
      </c>
    </row>
    <row r="11" spans="1:4" ht="15.95" customHeight="1" x14ac:dyDescent="0.25">
      <c r="A11" s="3" t="s">
        <v>327</v>
      </c>
      <c r="B11" s="6"/>
      <c r="C11" s="3" t="s">
        <v>345</v>
      </c>
      <c r="D11" s="5" t="s">
        <v>430</v>
      </c>
    </row>
    <row r="12" spans="1:4" ht="15.95" customHeight="1" x14ac:dyDescent="0.25">
      <c r="A12" s="3" t="s">
        <v>328</v>
      </c>
      <c r="B12" s="6"/>
      <c r="C12" s="3" t="s">
        <v>346</v>
      </c>
      <c r="D12" s="5" t="s">
        <v>431</v>
      </c>
    </row>
    <row r="13" spans="1:4" ht="15.95" customHeight="1" x14ac:dyDescent="0.25">
      <c r="A13" s="3" t="s">
        <v>329</v>
      </c>
      <c r="B13" s="6"/>
      <c r="C13" s="3" t="s">
        <v>347</v>
      </c>
    </row>
    <row r="14" spans="1:4" ht="15.95" customHeight="1" x14ac:dyDescent="0.25">
      <c r="A14" s="3" t="s">
        <v>330</v>
      </c>
      <c r="B14" s="6"/>
      <c r="C14" s="3" t="s">
        <v>348</v>
      </c>
    </row>
    <row r="15" spans="1:4" ht="15.95" customHeight="1" x14ac:dyDescent="0.25">
      <c r="A15" s="3" t="s">
        <v>331</v>
      </c>
      <c r="B15" s="6"/>
      <c r="C15" s="3" t="s">
        <v>349</v>
      </c>
    </row>
    <row r="16" spans="1:4" ht="15.95" customHeight="1" x14ac:dyDescent="0.25">
      <c r="A16" s="3" t="s">
        <v>332</v>
      </c>
      <c r="B16" s="6"/>
      <c r="C16" s="3" t="s">
        <v>350</v>
      </c>
    </row>
    <row r="17" spans="1:3" ht="15.95" customHeight="1" x14ac:dyDescent="0.25">
      <c r="A17" s="3" t="s">
        <v>333</v>
      </c>
      <c r="B17" s="6"/>
      <c r="C17" s="3" t="s">
        <v>351</v>
      </c>
    </row>
    <row r="18" spans="1:3" ht="15.95" customHeight="1" x14ac:dyDescent="0.25">
      <c r="A18" s="3" t="s">
        <v>334</v>
      </c>
      <c r="B18" s="6"/>
      <c r="C18" s="3" t="s">
        <v>352</v>
      </c>
    </row>
    <row r="19" spans="1:3" ht="15.95" customHeight="1" x14ac:dyDescent="0.25">
      <c r="A19" s="3" t="s">
        <v>335</v>
      </c>
      <c r="B19" s="6"/>
      <c r="C19" s="3" t="s">
        <v>353</v>
      </c>
    </row>
    <row r="20" spans="1:3" ht="15.95" customHeight="1" x14ac:dyDescent="0.25">
      <c r="B20" s="6"/>
      <c r="C20" s="3" t="s">
        <v>354</v>
      </c>
    </row>
    <row r="21" spans="1:3" ht="15.95" customHeight="1" x14ac:dyDescent="0.25">
      <c r="A21" s="7"/>
      <c r="B21" s="6"/>
      <c r="C21" s="3" t="s">
        <v>355</v>
      </c>
    </row>
    <row r="22" spans="1:3" ht="15.95" customHeight="1" x14ac:dyDescent="0.25">
      <c r="A22" s="7"/>
      <c r="B22" s="6"/>
      <c r="C22" s="3" t="s">
        <v>356</v>
      </c>
    </row>
    <row r="23" spans="1:3" ht="15.95" customHeight="1" x14ac:dyDescent="0.25">
      <c r="A23" s="7"/>
      <c r="B23" s="6"/>
      <c r="C23" s="3" t="s">
        <v>357</v>
      </c>
    </row>
    <row r="24" spans="1:3" ht="15.95" customHeight="1" x14ac:dyDescent="0.25">
      <c r="A24" s="7"/>
      <c r="B24" s="6"/>
      <c r="C24" s="3" t="s">
        <v>358</v>
      </c>
    </row>
    <row r="25" spans="1:3" ht="15.95" customHeight="1" x14ac:dyDescent="0.25">
      <c r="A25" s="7"/>
      <c r="B25" s="6"/>
      <c r="C25" s="3" t="s">
        <v>359</v>
      </c>
    </row>
    <row r="26" spans="1:3" ht="15.95" customHeight="1" x14ac:dyDescent="0.25">
      <c r="A26" s="7"/>
      <c r="B26" s="6"/>
      <c r="C26" s="3" t="s">
        <v>360</v>
      </c>
    </row>
    <row r="27" spans="1:3" ht="15.95" customHeight="1" x14ac:dyDescent="0.25">
      <c r="A27" s="7"/>
      <c r="B27" s="6"/>
      <c r="C27" s="3" t="s">
        <v>361</v>
      </c>
    </row>
    <row r="28" spans="1:3" ht="15.95" customHeight="1" x14ac:dyDescent="0.25">
      <c r="A28" s="7"/>
      <c r="B28" s="6"/>
      <c r="C28" s="3" t="s">
        <v>362</v>
      </c>
    </row>
    <row r="29" spans="1:3" ht="15.95" customHeight="1" x14ac:dyDescent="0.25">
      <c r="A29" s="7"/>
      <c r="B29" s="6"/>
      <c r="C29" s="3" t="s">
        <v>363</v>
      </c>
    </row>
    <row r="30" spans="1:3" ht="15.95" customHeight="1" x14ac:dyDescent="0.25">
      <c r="A30" s="7"/>
      <c r="B30" s="6"/>
      <c r="C30" s="3" t="s">
        <v>364</v>
      </c>
    </row>
    <row r="31" spans="1:3" ht="15.95" customHeight="1" x14ac:dyDescent="0.25">
      <c r="A31" s="7"/>
      <c r="B31" s="6"/>
      <c r="C31" s="3" t="s">
        <v>365</v>
      </c>
    </row>
    <row r="32" spans="1:3" ht="15.95" customHeight="1" x14ac:dyDescent="0.25">
      <c r="A32" s="7"/>
      <c r="B32" s="6"/>
      <c r="C32" s="3" t="s">
        <v>366</v>
      </c>
    </row>
    <row r="33" spans="1:3" ht="15.95" customHeight="1" x14ac:dyDescent="0.25">
      <c r="A33" s="7"/>
      <c r="B33" s="6"/>
      <c r="C33" s="3" t="s">
        <v>367</v>
      </c>
    </row>
    <row r="34" spans="1:3" ht="15.95" customHeight="1" x14ac:dyDescent="0.25">
      <c r="A34" s="7"/>
      <c r="B34" s="6"/>
      <c r="C34" s="3" t="s">
        <v>368</v>
      </c>
    </row>
    <row r="35" spans="1:3" ht="15.95" customHeight="1" x14ac:dyDescent="0.25">
      <c r="A35" s="7"/>
      <c r="B35" s="6"/>
      <c r="C35" s="3" t="s">
        <v>369</v>
      </c>
    </row>
    <row r="36" spans="1:3" ht="15.95" customHeight="1" x14ac:dyDescent="0.25">
      <c r="A36" s="7"/>
      <c r="B36" s="6"/>
      <c r="C36" s="3" t="s">
        <v>370</v>
      </c>
    </row>
    <row r="37" spans="1:3" ht="15.95" customHeight="1" x14ac:dyDescent="0.25">
      <c r="A37" s="7"/>
      <c r="B37" s="6"/>
      <c r="C37" s="3" t="s">
        <v>371</v>
      </c>
    </row>
    <row r="38" spans="1:3" ht="15.95" customHeight="1" x14ac:dyDescent="0.25">
      <c r="A38" s="7"/>
      <c r="B38" s="6"/>
      <c r="C38" s="3" t="s">
        <v>372</v>
      </c>
    </row>
    <row r="39" spans="1:3" ht="15.95" customHeight="1" x14ac:dyDescent="0.25">
      <c r="A39" s="7"/>
      <c r="B39" s="6"/>
      <c r="C39" s="3" t="s">
        <v>373</v>
      </c>
    </row>
    <row r="40" spans="1:3" ht="15.95" customHeight="1" x14ac:dyDescent="0.25">
      <c r="A40" s="7"/>
      <c r="B40" s="6"/>
      <c r="C40" s="3" t="s">
        <v>374</v>
      </c>
    </row>
    <row r="41" spans="1:3" ht="15.95" customHeight="1" x14ac:dyDescent="0.25">
      <c r="A41" s="7"/>
      <c r="B41" s="6"/>
      <c r="C41" s="3" t="s">
        <v>375</v>
      </c>
    </row>
    <row r="42" spans="1:3" ht="15.95" customHeight="1" x14ac:dyDescent="0.25">
      <c r="A42" s="7"/>
      <c r="B42" s="6"/>
      <c r="C42" s="3" t="s">
        <v>376</v>
      </c>
    </row>
    <row r="43" spans="1:3" ht="15.95" customHeight="1" x14ac:dyDescent="0.25">
      <c r="A43" s="7"/>
      <c r="B43" s="6"/>
      <c r="C43" s="3" t="s">
        <v>377</v>
      </c>
    </row>
    <row r="44" spans="1:3" ht="15.95" customHeight="1" x14ac:dyDescent="0.25">
      <c r="A44" s="7"/>
      <c r="B44" s="6"/>
      <c r="C44" s="3" t="s">
        <v>378</v>
      </c>
    </row>
    <row r="45" spans="1:3" ht="15.95" customHeight="1" x14ac:dyDescent="0.25">
      <c r="A45" s="7"/>
      <c r="B45" s="6"/>
      <c r="C45" s="3" t="s">
        <v>379</v>
      </c>
    </row>
    <row r="46" spans="1:3" ht="15.95" customHeight="1" x14ac:dyDescent="0.25">
      <c r="A46" s="7"/>
      <c r="B46" s="6"/>
      <c r="C46" s="3" t="s">
        <v>380</v>
      </c>
    </row>
    <row r="47" spans="1:3" ht="15.95" customHeight="1" x14ac:dyDescent="0.25">
      <c r="A47" s="7"/>
      <c r="B47" s="6"/>
      <c r="C47" s="3" t="s">
        <v>381</v>
      </c>
    </row>
    <row r="48" spans="1:3" ht="15.95" customHeight="1" x14ac:dyDescent="0.25">
      <c r="A48" s="7"/>
      <c r="B48" s="6"/>
      <c r="C48" s="3" t="s">
        <v>382</v>
      </c>
    </row>
    <row r="49" spans="1:3" ht="15.95" customHeight="1" x14ac:dyDescent="0.25">
      <c r="A49" s="7"/>
      <c r="B49" s="6"/>
      <c r="C49" s="3" t="s">
        <v>383</v>
      </c>
    </row>
    <row r="50" spans="1:3" ht="15.95" customHeight="1" x14ac:dyDescent="0.25">
      <c r="A50" s="7"/>
      <c r="B50" s="6"/>
      <c r="C50" s="3" t="s">
        <v>384</v>
      </c>
    </row>
    <row r="51" spans="1:3" ht="15.95" customHeight="1" x14ac:dyDescent="0.25">
      <c r="A51" s="7"/>
      <c r="B51" s="6"/>
      <c r="C51" s="3" t="s">
        <v>385</v>
      </c>
    </row>
    <row r="52" spans="1:3" ht="15.95" customHeight="1" x14ac:dyDescent="0.25">
      <c r="A52" s="7"/>
      <c r="B52" s="6"/>
      <c r="C52" s="3" t="s">
        <v>386</v>
      </c>
    </row>
    <row r="53" spans="1:3" ht="15.95" customHeight="1" x14ac:dyDescent="0.25">
      <c r="A53" s="7"/>
      <c r="B53" s="6"/>
      <c r="C53" s="3" t="s">
        <v>387</v>
      </c>
    </row>
    <row r="54" spans="1:3" ht="15.95" customHeight="1" x14ac:dyDescent="0.25">
      <c r="C54" s="3" t="s">
        <v>388</v>
      </c>
    </row>
    <row r="55" spans="1:3" ht="15.95" customHeight="1" x14ac:dyDescent="0.25">
      <c r="C55" s="3" t="s">
        <v>389</v>
      </c>
    </row>
    <row r="56" spans="1:3" ht="15.95" customHeight="1" x14ac:dyDescent="0.25">
      <c r="C56" s="3" t="s">
        <v>390</v>
      </c>
    </row>
    <row r="57" spans="1:3" ht="15.95" customHeight="1" x14ac:dyDescent="0.25">
      <c r="C57" s="3" t="s">
        <v>391</v>
      </c>
    </row>
    <row r="58" spans="1:3" ht="15.95" customHeight="1" x14ac:dyDescent="0.25">
      <c r="C58" s="3" t="s">
        <v>392</v>
      </c>
    </row>
    <row r="59" spans="1:3" ht="15.95" customHeight="1" x14ac:dyDescent="0.25">
      <c r="C59" s="3" t="s">
        <v>393</v>
      </c>
    </row>
    <row r="60" spans="1:3" ht="15.95" customHeight="1" x14ac:dyDescent="0.25">
      <c r="C60" s="3" t="s">
        <v>394</v>
      </c>
    </row>
    <row r="61" spans="1:3" ht="15.95" customHeight="1" x14ac:dyDescent="0.25">
      <c r="C61" s="3" t="s">
        <v>395</v>
      </c>
    </row>
    <row r="62" spans="1:3" ht="15.95" customHeight="1" x14ac:dyDescent="0.25">
      <c r="C62" s="3" t="s">
        <v>396</v>
      </c>
    </row>
    <row r="63" spans="1:3" ht="15.95" customHeight="1" x14ac:dyDescent="0.25">
      <c r="C63" s="3" t="s">
        <v>397</v>
      </c>
    </row>
    <row r="64" spans="1:3" ht="15.95" customHeight="1" x14ac:dyDescent="0.25">
      <c r="C64" s="3" t="s">
        <v>398</v>
      </c>
    </row>
    <row r="65" spans="3:3" ht="15.95" customHeight="1" x14ac:dyDescent="0.25">
      <c r="C65" s="3" t="s">
        <v>399</v>
      </c>
    </row>
    <row r="66" spans="3:3" ht="15.95" customHeight="1" x14ac:dyDescent="0.25">
      <c r="C66" s="3" t="s">
        <v>400</v>
      </c>
    </row>
    <row r="67" spans="3:3" ht="15.95" customHeight="1" x14ac:dyDescent="0.25">
      <c r="C67" s="3" t="s">
        <v>401</v>
      </c>
    </row>
    <row r="68" spans="3:3" ht="15.95" customHeight="1" x14ac:dyDescent="0.25">
      <c r="C68" s="3" t="s">
        <v>402</v>
      </c>
    </row>
    <row r="69" spans="3:3" ht="15.95" customHeight="1" x14ac:dyDescent="0.25">
      <c r="C69" s="3" t="s">
        <v>403</v>
      </c>
    </row>
    <row r="70" spans="3:3" ht="15.95" customHeight="1" x14ac:dyDescent="0.25">
      <c r="C70" s="3" t="s">
        <v>404</v>
      </c>
    </row>
    <row r="71" spans="3:3" ht="15.95" customHeight="1" x14ac:dyDescent="0.25">
      <c r="C71" s="3" t="s">
        <v>405</v>
      </c>
    </row>
    <row r="72" spans="3:3" ht="15.95" customHeight="1" x14ac:dyDescent="0.25">
      <c r="C72" s="3" t="s">
        <v>406</v>
      </c>
    </row>
    <row r="73" spans="3:3" ht="15.95" customHeight="1" x14ac:dyDescent="0.25">
      <c r="C73" s="3" t="s">
        <v>407</v>
      </c>
    </row>
    <row r="74" spans="3:3" ht="15.95" customHeight="1" x14ac:dyDescent="0.25">
      <c r="C74" s="3" t="s">
        <v>408</v>
      </c>
    </row>
    <row r="75" spans="3:3" ht="15.95" customHeight="1" x14ac:dyDescent="0.25">
      <c r="C75" s="3" t="s">
        <v>409</v>
      </c>
    </row>
    <row r="76" spans="3:3" ht="15.95" customHeight="1" x14ac:dyDescent="0.25">
      <c r="C76" s="3" t="s">
        <v>410</v>
      </c>
    </row>
    <row r="77" spans="3:3" ht="15.95" customHeight="1" x14ac:dyDescent="0.25">
      <c r="C77" s="3" t="s">
        <v>411</v>
      </c>
    </row>
    <row r="78" spans="3:3" ht="15.95" customHeight="1" x14ac:dyDescent="0.25">
      <c r="C78" s="3" t="s">
        <v>412</v>
      </c>
    </row>
    <row r="79" spans="3:3" ht="15.95" customHeight="1" x14ac:dyDescent="0.25">
      <c r="C79" s="3" t="s">
        <v>413</v>
      </c>
    </row>
    <row r="80" spans="3:3" ht="15.95" customHeight="1" x14ac:dyDescent="0.25">
      <c r="C80" s="3" t="s">
        <v>414</v>
      </c>
    </row>
    <row r="81" spans="3:3" ht="15.95" customHeight="1" x14ac:dyDescent="0.25">
      <c r="C81" s="3" t="s">
        <v>415</v>
      </c>
    </row>
    <row r="82" spans="3:3" ht="15.95" customHeight="1" x14ac:dyDescent="0.25">
      <c r="C82" s="3" t="s">
        <v>416</v>
      </c>
    </row>
    <row r="83" spans="3:3" ht="15.95" customHeight="1" x14ac:dyDescent="0.25">
      <c r="C83" s="3" t="s">
        <v>417</v>
      </c>
    </row>
    <row r="84" spans="3:3" ht="15.95" customHeight="1" x14ac:dyDescent="0.25">
      <c r="C84" s="3" t="s">
        <v>418</v>
      </c>
    </row>
    <row r="85" spans="3:3" ht="15.95" customHeight="1" x14ac:dyDescent="0.25">
      <c r="C85" s="3" t="s">
        <v>419</v>
      </c>
    </row>
    <row r="86" spans="3:3" ht="15.95" customHeight="1" x14ac:dyDescent="0.25">
      <c r="C86" s="3" t="s">
        <v>420</v>
      </c>
    </row>
    <row r="87" spans="3:3" ht="15.95" customHeight="1" x14ac:dyDescent="0.25">
      <c r="C87" s="3" t="s">
        <v>421</v>
      </c>
    </row>
    <row r="88" spans="3:3" ht="15.95" customHeight="1" x14ac:dyDescent="0.25">
      <c r="C88" s="3" t="s">
        <v>422</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AE855D7-481E-48FE-8E84-7D0EC51D0FB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241</vt:i4>
      </vt:variant>
    </vt:vector>
  </HeadingPairs>
  <TitlesOfParts>
    <vt:vector size="248" baseType="lpstr">
      <vt:lpstr>Instructions</vt:lpstr>
      <vt:lpstr>Contact Information</vt:lpstr>
      <vt:lpstr>Utilization Projection</vt:lpstr>
      <vt:lpstr>Optional Housing Navigation</vt:lpstr>
      <vt:lpstr>Total Budget</vt:lpstr>
      <vt:lpstr>Exhibit C</vt:lpstr>
      <vt:lpstr>Names</vt:lpstr>
      <vt:lpstr>HTF_Budget_UtilizationProjectionGrid_AdministrativeFeePerHouseholdColumn_Row_1</vt:lpstr>
      <vt:lpstr>HTF_Budget_UtilizationProjectionGrid_AdministrativeFeePerHouseholdColumn_Row_10</vt:lpstr>
      <vt:lpstr>HTF_Budget_UtilizationProjectionGrid_AdministrativeFeePerHouseholdColumn_Row_11</vt:lpstr>
      <vt:lpstr>HTF_Budget_UtilizationProjectionGrid_AdministrativeFeePerHouseholdColumn_Row_12</vt:lpstr>
      <vt:lpstr>HTF_Budget_UtilizationProjectionGrid_AdministrativeFeePerHouseholdColumn_Row_13</vt:lpstr>
      <vt:lpstr>HTF_Budget_UtilizationProjectionGrid_AdministrativeFeePerHouseholdColumn_Row_14</vt:lpstr>
      <vt:lpstr>HTF_Budget_UtilizationProjectionGrid_AdministrativeFeePerHouseholdColumn_Row_15</vt:lpstr>
      <vt:lpstr>HTF_Budget_UtilizationProjectionGrid_AdministrativeFeePerHouseholdColumn_Row_16</vt:lpstr>
      <vt:lpstr>HTF_Budget_UtilizationProjectionGrid_AdministrativeFeePerHouseholdColumn_Row_17</vt:lpstr>
      <vt:lpstr>HTF_Budget_UtilizationProjectionGrid_AdministrativeFeePerHouseholdColumn_Row_18</vt:lpstr>
      <vt:lpstr>HTF_Budget_UtilizationProjectionGrid_AdministrativeFeePerHouseholdColumn_Row_19</vt:lpstr>
      <vt:lpstr>HTF_Budget_UtilizationProjectionGrid_AdministrativeFeePerHouseholdColumn_Row_2</vt:lpstr>
      <vt:lpstr>HTF_Budget_UtilizationProjectionGrid_AdministrativeFeePerHouseholdColumn_Row_20</vt:lpstr>
      <vt:lpstr>HTF_Budget_UtilizationProjectionGrid_AdministrativeFeePerHouseholdColumn_Row_21</vt:lpstr>
      <vt:lpstr>HTF_Budget_UtilizationProjectionGrid_AdministrativeFeePerHouseholdColumn_Row_22</vt:lpstr>
      <vt:lpstr>HTF_Budget_UtilizationProjectionGrid_AdministrativeFeePerHouseholdColumn_Row_23</vt:lpstr>
      <vt:lpstr>HTF_Budget_UtilizationProjectionGrid_AdministrativeFeePerHouseholdColumn_Row_24</vt:lpstr>
      <vt:lpstr>HTF_Budget_UtilizationProjectionGrid_AdministrativeFeePerHouseholdColumn_Row_3</vt:lpstr>
      <vt:lpstr>HTF_Budget_UtilizationProjectionGrid_AdministrativeFeePerHouseholdColumn_Row_4</vt:lpstr>
      <vt:lpstr>HTF_Budget_UtilizationProjectionGrid_AdministrativeFeePerHouseholdColumn_Row_5</vt:lpstr>
      <vt:lpstr>HTF_Budget_UtilizationProjectionGrid_AdministrativeFeePerHouseholdColumn_Row_6</vt:lpstr>
      <vt:lpstr>HTF_Budget_UtilizationProjectionGrid_AdministrativeFeePerHouseholdColumn_Row_7</vt:lpstr>
      <vt:lpstr>HTF_Budget_UtilizationProjectionGrid_AdministrativeFeePerHouseholdColumn_Row_8</vt:lpstr>
      <vt:lpstr>HTF_Budget_UtilizationProjectionGrid_AdministrativeFeePerHouseholdColumn_Row_9</vt:lpstr>
      <vt:lpstr>HTF_Budget_UtilizationProjectionGrid_AverageHousingRelatedExpensesColumn_Row_1</vt:lpstr>
      <vt:lpstr>HTF_Budget_UtilizationProjectionGrid_AverageHousingRelatedExpensesColumn_Row_10</vt:lpstr>
      <vt:lpstr>HTF_Budget_UtilizationProjectionGrid_AverageHousingRelatedExpensesColumn_Row_11</vt:lpstr>
      <vt:lpstr>HTF_Budget_UtilizationProjectionGrid_AverageHousingRelatedExpensesColumn_Row_12</vt:lpstr>
      <vt:lpstr>HTF_Budget_UtilizationProjectionGrid_AverageHousingRelatedExpensesColumn_Row_13</vt:lpstr>
      <vt:lpstr>HTF_Budget_UtilizationProjectionGrid_AverageHousingRelatedExpensesColumn_Row_14</vt:lpstr>
      <vt:lpstr>HTF_Budget_UtilizationProjectionGrid_AverageHousingRelatedExpensesColumn_Row_15</vt:lpstr>
      <vt:lpstr>HTF_Budget_UtilizationProjectionGrid_AverageHousingRelatedExpensesColumn_Row_16</vt:lpstr>
      <vt:lpstr>HTF_Budget_UtilizationProjectionGrid_AverageHousingRelatedExpensesColumn_Row_17</vt:lpstr>
      <vt:lpstr>HTF_Budget_UtilizationProjectionGrid_AverageHousingRelatedExpensesColumn_Row_18</vt:lpstr>
      <vt:lpstr>HTF_Budget_UtilizationProjectionGrid_AverageHousingRelatedExpensesColumn_Row_19</vt:lpstr>
      <vt:lpstr>HTF_Budget_UtilizationProjectionGrid_AverageHousingRelatedExpensesColumn_Row_2</vt:lpstr>
      <vt:lpstr>HTF_Budget_UtilizationProjectionGrid_AverageHousingRelatedExpensesColumn_Row_20</vt:lpstr>
      <vt:lpstr>HTF_Budget_UtilizationProjectionGrid_AverageHousingRelatedExpensesColumn_Row_21</vt:lpstr>
      <vt:lpstr>HTF_Budget_UtilizationProjectionGrid_AverageHousingRelatedExpensesColumn_Row_22</vt:lpstr>
      <vt:lpstr>HTF_Budget_UtilizationProjectionGrid_AverageHousingRelatedExpensesColumn_Row_23</vt:lpstr>
      <vt:lpstr>HTF_Budget_UtilizationProjectionGrid_AverageHousingRelatedExpensesColumn_Row_24</vt:lpstr>
      <vt:lpstr>HTF_Budget_UtilizationProjectionGrid_AverageHousingRelatedExpensesColumn_Row_3</vt:lpstr>
      <vt:lpstr>HTF_Budget_UtilizationProjectionGrid_AverageHousingRelatedExpensesColumn_Row_4</vt:lpstr>
      <vt:lpstr>HTF_Budget_UtilizationProjectionGrid_AverageHousingRelatedExpensesColumn_Row_5</vt:lpstr>
      <vt:lpstr>HTF_Budget_UtilizationProjectionGrid_AverageHousingRelatedExpensesColumn_Row_6</vt:lpstr>
      <vt:lpstr>HTF_Budget_UtilizationProjectionGrid_AverageHousingRelatedExpensesColumn_Row_7</vt:lpstr>
      <vt:lpstr>HTF_Budget_UtilizationProjectionGrid_AverageHousingRelatedExpensesColumn_Row_8</vt:lpstr>
      <vt:lpstr>HTF_Budget_UtilizationProjectionGrid_AverageHousingRelatedExpensesColumn_Row_9</vt:lpstr>
      <vt:lpstr>HTF_Budget_UtilizationProjectionGrid_AverageRentalSubsidyPerHouseholdColumn_Row_1</vt:lpstr>
      <vt:lpstr>HTF_Budget_UtilizationProjectionGrid_AverageRentalSubsidyPerHouseholdColumn_Row_10</vt:lpstr>
      <vt:lpstr>HTF_Budget_UtilizationProjectionGrid_AverageRentalSubsidyPerHouseholdColumn_Row_11</vt:lpstr>
      <vt:lpstr>HTF_Budget_UtilizationProjectionGrid_AverageRentalSubsidyPerHouseholdColumn_Row_12</vt:lpstr>
      <vt:lpstr>HTF_Budget_UtilizationProjectionGrid_AverageRentalSubsidyPerHouseholdColumn_Row_13</vt:lpstr>
      <vt:lpstr>HTF_Budget_UtilizationProjectionGrid_AverageRentalSubsidyPerHouseholdColumn_Row_14</vt:lpstr>
      <vt:lpstr>HTF_Budget_UtilizationProjectionGrid_AverageRentalSubsidyPerHouseholdColumn_Row_15</vt:lpstr>
      <vt:lpstr>HTF_Budget_UtilizationProjectionGrid_AverageRentalSubsidyPerHouseholdColumn_Row_16</vt:lpstr>
      <vt:lpstr>HTF_Budget_UtilizationProjectionGrid_AverageRentalSubsidyPerHouseholdColumn_Row_17</vt:lpstr>
      <vt:lpstr>HTF_Budget_UtilizationProjectionGrid_AverageRentalSubsidyPerHouseholdColumn_Row_18</vt:lpstr>
      <vt:lpstr>HTF_Budget_UtilizationProjectionGrid_AverageRentalSubsidyPerHouseholdColumn_Row_19</vt:lpstr>
      <vt:lpstr>HTF_Budget_UtilizationProjectionGrid_AverageRentalSubsidyPerHouseholdColumn_Row_2</vt:lpstr>
      <vt:lpstr>HTF_Budget_UtilizationProjectionGrid_AverageRentalSubsidyPerHouseholdColumn_Row_20</vt:lpstr>
      <vt:lpstr>HTF_Budget_UtilizationProjectionGrid_AverageRentalSubsidyPerHouseholdColumn_Row_21</vt:lpstr>
      <vt:lpstr>HTF_Budget_UtilizationProjectionGrid_AverageRentalSubsidyPerHouseholdColumn_Row_22</vt:lpstr>
      <vt:lpstr>HTF_Budget_UtilizationProjectionGrid_AverageRentalSubsidyPerHouseholdColumn_Row_23</vt:lpstr>
      <vt:lpstr>HTF_Budget_UtilizationProjectionGrid_AverageRentalSubsidyPerHouseholdColumn_Row_24</vt:lpstr>
      <vt:lpstr>HTF_Budget_UtilizationProjectionGrid_AverageRentalSubsidyPerHouseholdColumn_Row_3</vt:lpstr>
      <vt:lpstr>HTF_Budget_UtilizationProjectionGrid_AverageRentalSubsidyPerHouseholdColumn_Row_4</vt:lpstr>
      <vt:lpstr>HTF_Budget_UtilizationProjectionGrid_AverageRentalSubsidyPerHouseholdColumn_Row_5</vt:lpstr>
      <vt:lpstr>HTF_Budget_UtilizationProjectionGrid_AverageRentalSubsidyPerHouseholdColumn_Row_6</vt:lpstr>
      <vt:lpstr>HTF_Budget_UtilizationProjectionGrid_AverageRentalSubsidyPerHouseholdColumn_Row_7</vt:lpstr>
      <vt:lpstr>HTF_Budget_UtilizationProjectionGrid_AverageRentalSubsidyPerHouseholdColumn_Row_8</vt:lpstr>
      <vt:lpstr>HTF_Budget_UtilizationProjectionGrid_AverageRentalSubsidyPerHouseholdColumn_Row_9</vt:lpstr>
      <vt:lpstr>HTF_Budget_UtilizationProjectionGrid_AverageRentalSubsidyPerHouseholdColumn_Total</vt:lpstr>
      <vt:lpstr>HTF_Budget_UtilizationProjectionGrid_MonthColumn_Row_1</vt:lpstr>
      <vt:lpstr>HTF_Budget_UtilizationProjectionGrid_MonthColumn_Row_10</vt:lpstr>
      <vt:lpstr>HTF_Budget_UtilizationProjectionGrid_MonthColumn_Row_11</vt:lpstr>
      <vt:lpstr>HTF_Budget_UtilizationProjectionGrid_MonthColumn_Row_12</vt:lpstr>
      <vt:lpstr>HTF_Budget_UtilizationProjectionGrid_MonthColumn_Row_13</vt:lpstr>
      <vt:lpstr>HTF_Budget_UtilizationProjectionGrid_MonthColumn_Row_14</vt:lpstr>
      <vt:lpstr>HTF_Budget_UtilizationProjectionGrid_MonthColumn_Row_15</vt:lpstr>
      <vt:lpstr>HTF_Budget_UtilizationProjectionGrid_MonthColumn_Row_16</vt:lpstr>
      <vt:lpstr>HTF_Budget_UtilizationProjectionGrid_MonthColumn_Row_17</vt:lpstr>
      <vt:lpstr>HTF_Budget_UtilizationProjectionGrid_MonthColumn_Row_18</vt:lpstr>
      <vt:lpstr>HTF_Budget_UtilizationProjectionGrid_MonthColumn_Row_19</vt:lpstr>
      <vt:lpstr>HTF_Budget_UtilizationProjectionGrid_MonthColumn_Row_2</vt:lpstr>
      <vt:lpstr>HTF_Budget_UtilizationProjectionGrid_MonthColumn_Row_20</vt:lpstr>
      <vt:lpstr>HTF_Budget_UtilizationProjectionGrid_MonthColumn_Row_21</vt:lpstr>
      <vt:lpstr>HTF_Budget_UtilizationProjectionGrid_MonthColumn_Row_22</vt:lpstr>
      <vt:lpstr>HTF_Budget_UtilizationProjectionGrid_MonthColumn_Row_23</vt:lpstr>
      <vt:lpstr>HTF_Budget_UtilizationProjectionGrid_MonthColumn_Row_24</vt:lpstr>
      <vt:lpstr>HTF_Budget_UtilizationProjectionGrid_MonthColumn_Row_3</vt:lpstr>
      <vt:lpstr>HTF_Budget_UtilizationProjectionGrid_MonthColumn_Row_4</vt:lpstr>
      <vt:lpstr>HTF_Budget_UtilizationProjectionGrid_MonthColumn_Row_5</vt:lpstr>
      <vt:lpstr>HTF_Budget_UtilizationProjectionGrid_MonthColumn_Row_6</vt:lpstr>
      <vt:lpstr>HTF_Budget_UtilizationProjectionGrid_MonthColumn_Row_7</vt:lpstr>
      <vt:lpstr>HTF_Budget_UtilizationProjectionGrid_MonthColumn_Row_8</vt:lpstr>
      <vt:lpstr>HTF_Budget_UtilizationProjectionGrid_MonthColumn_Row_9</vt:lpstr>
      <vt:lpstr>HTF_Budget_UtilizationProjectionGrid_MonthlyAdministrativeFeeExpenseColumn_Row_1</vt:lpstr>
      <vt:lpstr>HTF_Budget_UtilizationProjectionGrid_MonthlyAdministrativeFeeExpenseColumn_Row_10</vt:lpstr>
      <vt:lpstr>HTF_Budget_UtilizationProjectionGrid_MonthlyAdministrativeFeeExpenseColumn_Row_11</vt:lpstr>
      <vt:lpstr>HTF_Budget_UtilizationProjectionGrid_MonthlyAdministrativeFeeExpenseColumn_Row_12</vt:lpstr>
      <vt:lpstr>HTF_Budget_UtilizationProjectionGrid_MonthlyAdministrativeFeeExpenseColumn_Row_13</vt:lpstr>
      <vt:lpstr>HTF_Budget_UtilizationProjectionGrid_MonthlyAdministrativeFeeExpenseColumn_Row_14</vt:lpstr>
      <vt:lpstr>HTF_Budget_UtilizationProjectionGrid_MonthlyAdministrativeFeeExpenseColumn_Row_15</vt:lpstr>
      <vt:lpstr>HTF_Budget_UtilizationProjectionGrid_MonthlyAdministrativeFeeExpenseColumn_Row_16</vt:lpstr>
      <vt:lpstr>HTF_Budget_UtilizationProjectionGrid_MonthlyAdministrativeFeeExpenseColumn_Row_17</vt:lpstr>
      <vt:lpstr>HTF_Budget_UtilizationProjectionGrid_MonthlyAdministrativeFeeExpenseColumn_Row_18</vt:lpstr>
      <vt:lpstr>HTF_Budget_UtilizationProjectionGrid_MonthlyAdministrativeFeeExpenseColumn_Row_19</vt:lpstr>
      <vt:lpstr>HTF_Budget_UtilizationProjectionGrid_MonthlyAdministrativeFeeExpenseColumn_Row_2</vt:lpstr>
      <vt:lpstr>HTF_Budget_UtilizationProjectionGrid_MonthlyAdministrativeFeeExpenseColumn_Row_20</vt:lpstr>
      <vt:lpstr>HTF_Budget_UtilizationProjectionGrid_MonthlyAdministrativeFeeExpenseColumn_Row_21</vt:lpstr>
      <vt:lpstr>HTF_Budget_UtilizationProjectionGrid_MonthlyAdministrativeFeeExpenseColumn_Row_22</vt:lpstr>
      <vt:lpstr>HTF_Budget_UtilizationProjectionGrid_MonthlyAdministrativeFeeExpenseColumn_Row_23</vt:lpstr>
      <vt:lpstr>HTF_Budget_UtilizationProjectionGrid_MonthlyAdministrativeFeeExpenseColumn_Row_24</vt:lpstr>
      <vt:lpstr>HTF_Budget_UtilizationProjectionGrid_MonthlyAdministrativeFeeExpenseColumn_Row_3</vt:lpstr>
      <vt:lpstr>HTF_Budget_UtilizationProjectionGrid_MonthlyAdministrativeFeeExpenseColumn_Row_4</vt:lpstr>
      <vt:lpstr>HTF_Budget_UtilizationProjectionGrid_MonthlyAdministrativeFeeExpenseColumn_Row_5</vt:lpstr>
      <vt:lpstr>HTF_Budget_UtilizationProjectionGrid_MonthlyAdministrativeFeeExpenseColumn_Row_6</vt:lpstr>
      <vt:lpstr>HTF_Budget_UtilizationProjectionGrid_MonthlyAdministrativeFeeExpenseColumn_Row_7</vt:lpstr>
      <vt:lpstr>HTF_Budget_UtilizationProjectionGrid_MonthlyAdministrativeFeeExpenseColumn_Row_8</vt:lpstr>
      <vt:lpstr>HTF_Budget_UtilizationProjectionGrid_MonthlyAdministrativeFeeExpenseColumn_Row_9</vt:lpstr>
      <vt:lpstr>HTF_Budget_UtilizationProjectionGrid_MonthlyAdministrativeFeeExpenseColumn_Total</vt:lpstr>
      <vt:lpstr>HTF_Budget_UtilizationProjectionGrid_MonthlyHousingRelatedExpensesColumn_Row_1</vt:lpstr>
      <vt:lpstr>HTF_Budget_UtilizationProjectionGrid_MonthlyHousingRelatedExpensesColumn_Row_10</vt:lpstr>
      <vt:lpstr>HTF_Budget_UtilizationProjectionGrid_MonthlyHousingRelatedExpensesColumn_Row_11</vt:lpstr>
      <vt:lpstr>HTF_Budget_UtilizationProjectionGrid_MonthlyHousingRelatedExpensesColumn_Row_12</vt:lpstr>
      <vt:lpstr>HTF_Budget_UtilizationProjectionGrid_MonthlyHousingRelatedExpensesColumn_Row_13</vt:lpstr>
      <vt:lpstr>HTF_Budget_UtilizationProjectionGrid_MonthlyHousingRelatedExpensesColumn_Row_14</vt:lpstr>
      <vt:lpstr>HTF_Budget_UtilizationProjectionGrid_MonthlyHousingRelatedExpensesColumn_Row_15</vt:lpstr>
      <vt:lpstr>HTF_Budget_UtilizationProjectionGrid_MonthlyHousingRelatedExpensesColumn_Row_16</vt:lpstr>
      <vt:lpstr>HTF_Budget_UtilizationProjectionGrid_MonthlyHousingRelatedExpensesColumn_Row_17</vt:lpstr>
      <vt:lpstr>HTF_Budget_UtilizationProjectionGrid_MonthlyHousingRelatedExpensesColumn_Row_18</vt:lpstr>
      <vt:lpstr>HTF_Budget_UtilizationProjectionGrid_MonthlyHousingRelatedExpensesColumn_Row_19</vt:lpstr>
      <vt:lpstr>HTF_Budget_UtilizationProjectionGrid_MonthlyHousingRelatedExpensesColumn_Row_2</vt:lpstr>
      <vt:lpstr>HTF_Budget_UtilizationProjectionGrid_MonthlyHousingRelatedExpensesColumn_Row_20</vt:lpstr>
      <vt:lpstr>HTF_Budget_UtilizationProjectionGrid_MonthlyHousingRelatedExpensesColumn_Row_21</vt:lpstr>
      <vt:lpstr>HTF_Budget_UtilizationProjectionGrid_MonthlyHousingRelatedExpensesColumn_Row_22</vt:lpstr>
      <vt:lpstr>HTF_Budget_UtilizationProjectionGrid_MonthlyHousingRelatedExpensesColumn_Row_23</vt:lpstr>
      <vt:lpstr>HTF_Budget_UtilizationProjectionGrid_MonthlyHousingRelatedExpensesColumn_Row_24</vt:lpstr>
      <vt:lpstr>HTF_Budget_UtilizationProjectionGrid_MonthlyHousingRelatedExpensesColumn_Row_3</vt:lpstr>
      <vt:lpstr>HTF_Budget_UtilizationProjectionGrid_MonthlyHousingRelatedExpensesColumn_Row_4</vt:lpstr>
      <vt:lpstr>HTF_Budget_UtilizationProjectionGrid_MonthlyHousingRelatedExpensesColumn_Row_5</vt:lpstr>
      <vt:lpstr>HTF_Budget_UtilizationProjectionGrid_MonthlyHousingRelatedExpensesColumn_Row_6</vt:lpstr>
      <vt:lpstr>HTF_Budget_UtilizationProjectionGrid_MonthlyHousingRelatedExpensesColumn_Row_7</vt:lpstr>
      <vt:lpstr>HTF_Budget_UtilizationProjectionGrid_MonthlyHousingRelatedExpensesColumn_Row_8</vt:lpstr>
      <vt:lpstr>HTF_Budget_UtilizationProjectionGrid_MonthlyHousingRelatedExpensesColumn_Row_9</vt:lpstr>
      <vt:lpstr>HTF_Budget_UtilizationProjectionGrid_MonthlyHousingRelatedExpensesColumn_Total</vt:lpstr>
      <vt:lpstr>HTF_Budget_UtilizationProjectionGrid_MonthlyRentalSubsidyExpenseColumn_Row_1</vt:lpstr>
      <vt:lpstr>HTF_Budget_UtilizationProjectionGrid_MonthlyRentalSubsidyExpenseColumn_Row_10</vt:lpstr>
      <vt:lpstr>HTF_Budget_UtilizationProjectionGrid_MonthlyRentalSubsidyExpenseColumn_Row_11</vt:lpstr>
      <vt:lpstr>HTF_Budget_UtilizationProjectionGrid_MonthlyRentalSubsidyExpenseColumn_Row_12</vt:lpstr>
      <vt:lpstr>HTF_Budget_UtilizationProjectionGrid_MonthlyRentalSubsidyExpenseColumn_Row_13</vt:lpstr>
      <vt:lpstr>HTF_Budget_UtilizationProjectionGrid_MonthlyRentalSubsidyExpenseColumn_Row_14</vt:lpstr>
      <vt:lpstr>HTF_Budget_UtilizationProjectionGrid_MonthlyRentalSubsidyExpenseColumn_Row_15</vt:lpstr>
      <vt:lpstr>HTF_Budget_UtilizationProjectionGrid_MonthlyRentalSubsidyExpenseColumn_Row_16</vt:lpstr>
      <vt:lpstr>HTF_Budget_UtilizationProjectionGrid_MonthlyRentalSubsidyExpenseColumn_Row_17</vt:lpstr>
      <vt:lpstr>HTF_Budget_UtilizationProjectionGrid_MonthlyRentalSubsidyExpenseColumn_Row_18</vt:lpstr>
      <vt:lpstr>HTF_Budget_UtilizationProjectionGrid_MonthlyRentalSubsidyExpenseColumn_Row_19</vt:lpstr>
      <vt:lpstr>HTF_Budget_UtilizationProjectionGrid_MonthlyRentalSubsidyExpenseColumn_Row_2</vt:lpstr>
      <vt:lpstr>HTF_Budget_UtilizationProjectionGrid_MonthlyRentalSubsidyExpenseColumn_Row_20</vt:lpstr>
      <vt:lpstr>HTF_Budget_UtilizationProjectionGrid_MonthlyRentalSubsidyExpenseColumn_Row_21</vt:lpstr>
      <vt:lpstr>HTF_Budget_UtilizationProjectionGrid_MonthlyRentalSubsidyExpenseColumn_Row_22</vt:lpstr>
      <vt:lpstr>HTF_Budget_UtilizationProjectionGrid_MonthlyRentalSubsidyExpenseColumn_Row_23</vt:lpstr>
      <vt:lpstr>HTF_Budget_UtilizationProjectionGrid_MonthlyRentalSubsidyExpenseColumn_Row_24</vt:lpstr>
      <vt:lpstr>HTF_Budget_UtilizationProjectionGrid_MonthlyRentalSubsidyExpenseColumn_Row_3</vt:lpstr>
      <vt:lpstr>HTF_Budget_UtilizationProjectionGrid_MonthlyRentalSubsidyExpenseColumn_Row_4</vt:lpstr>
      <vt:lpstr>HTF_Budget_UtilizationProjectionGrid_MonthlyRentalSubsidyExpenseColumn_Row_5</vt:lpstr>
      <vt:lpstr>HTF_Budget_UtilizationProjectionGrid_MonthlyRentalSubsidyExpenseColumn_Row_6</vt:lpstr>
      <vt:lpstr>HTF_Budget_UtilizationProjectionGrid_MonthlyRentalSubsidyExpenseColumn_Row_7</vt:lpstr>
      <vt:lpstr>HTF_Budget_UtilizationProjectionGrid_MonthlyRentalSubsidyExpenseColumn_Row_8</vt:lpstr>
      <vt:lpstr>HTF_Budget_UtilizationProjectionGrid_MonthlyRentalSubsidyExpenseColumn_Row_9</vt:lpstr>
      <vt:lpstr>HTF_Budget_UtilizationProjectionGrid_MonthlyRentalSubsidyExpenseColumn_Total</vt:lpstr>
      <vt:lpstr>HTF_Budget_UtilizationProjectionGrid_NumberHouseholdsColumn_Row_1</vt:lpstr>
      <vt:lpstr>HTF_Budget_UtilizationProjectionGrid_NumberHouseholdsColumn_Row_10</vt:lpstr>
      <vt:lpstr>HTF_Budget_UtilizationProjectionGrid_NumberHouseholdsColumn_Row_11</vt:lpstr>
      <vt:lpstr>HTF_Budget_UtilizationProjectionGrid_NumberHouseholdsColumn_Row_12</vt:lpstr>
      <vt:lpstr>HTF_Budget_UtilizationProjectionGrid_NumberHouseholdsColumn_Row_13</vt:lpstr>
      <vt:lpstr>HTF_Budget_UtilizationProjectionGrid_NumberHouseholdsColumn_Row_14</vt:lpstr>
      <vt:lpstr>HTF_Budget_UtilizationProjectionGrid_NumberHouseholdsColumn_Row_15</vt:lpstr>
      <vt:lpstr>HTF_Budget_UtilizationProjectionGrid_NumberHouseholdsColumn_Row_16</vt:lpstr>
      <vt:lpstr>HTF_Budget_UtilizationProjectionGrid_NumberHouseholdsColumn_Row_17</vt:lpstr>
      <vt:lpstr>HTF_Budget_UtilizationProjectionGrid_NumberHouseholdsColumn_Row_18</vt:lpstr>
      <vt:lpstr>HTF_Budget_UtilizationProjectionGrid_NumberHouseholdsColumn_Row_19</vt:lpstr>
      <vt:lpstr>HTF_Budget_UtilizationProjectionGrid_NumberHouseholdsColumn_Row_2</vt:lpstr>
      <vt:lpstr>HTF_Budget_UtilizationProjectionGrid_NumberHouseholdsColumn_Row_20</vt:lpstr>
      <vt:lpstr>HTF_Budget_UtilizationProjectionGrid_NumberHouseholdsColumn_Row_21</vt:lpstr>
      <vt:lpstr>HTF_Budget_UtilizationProjectionGrid_NumberHouseholdsColumn_Row_22</vt:lpstr>
      <vt:lpstr>HTF_Budget_UtilizationProjectionGrid_NumberHouseholdsColumn_Row_23</vt:lpstr>
      <vt:lpstr>HTF_Budget_UtilizationProjectionGrid_NumberHouseholdsColumn_Row_24</vt:lpstr>
      <vt:lpstr>HTF_Budget_UtilizationProjectionGrid_NumberHouseholdsColumn_Row_3</vt:lpstr>
      <vt:lpstr>HTF_Budget_UtilizationProjectionGrid_NumberHouseholdsColumn_Row_4</vt:lpstr>
      <vt:lpstr>HTF_Budget_UtilizationProjectionGrid_NumberHouseholdsColumn_Row_5</vt:lpstr>
      <vt:lpstr>HTF_Budget_UtilizationProjectionGrid_NumberHouseholdsColumn_Row_6</vt:lpstr>
      <vt:lpstr>HTF_Budget_UtilizationProjectionGrid_NumberHouseholdsColumn_Row_7</vt:lpstr>
      <vt:lpstr>HTF_Budget_UtilizationProjectionGrid_NumberHouseholdsColumn_Row_8</vt:lpstr>
      <vt:lpstr>HTF_Budget_UtilizationProjectionGrid_NumberHouseholdsColumn_Row_9</vt:lpstr>
      <vt:lpstr>HTF_Budget_UtilizationProjectionGrid_TotalProjectedMonthlyExpensesColumn_Row_1</vt:lpstr>
      <vt:lpstr>HTF_Budget_UtilizationProjectionGrid_TotalProjectedMonthlyExpensesColumn_Row_10</vt:lpstr>
      <vt:lpstr>HTF_Budget_UtilizationProjectionGrid_TotalProjectedMonthlyExpensesColumn_Row_11</vt:lpstr>
      <vt:lpstr>HTF_Budget_UtilizationProjectionGrid_TotalProjectedMonthlyExpensesColumn_Row_12</vt:lpstr>
      <vt:lpstr>HTF_Budget_UtilizationProjectionGrid_TotalProjectedMonthlyExpensesColumn_Row_13</vt:lpstr>
      <vt:lpstr>HTF_Budget_UtilizationProjectionGrid_TotalProjectedMonthlyExpensesColumn_Row_14</vt:lpstr>
      <vt:lpstr>HTF_Budget_UtilizationProjectionGrid_TotalProjectedMonthlyExpensesColumn_Row_15</vt:lpstr>
      <vt:lpstr>HTF_Budget_UtilizationProjectionGrid_TotalProjectedMonthlyExpensesColumn_Row_16</vt:lpstr>
      <vt:lpstr>HTF_Budget_UtilizationProjectionGrid_TotalProjectedMonthlyExpensesColumn_Row_17</vt:lpstr>
      <vt:lpstr>HTF_Budget_UtilizationProjectionGrid_TotalProjectedMonthlyExpensesColumn_Row_18</vt:lpstr>
      <vt:lpstr>HTF_Budget_UtilizationProjectionGrid_TotalProjectedMonthlyExpensesColumn_Row_19</vt:lpstr>
      <vt:lpstr>HTF_Budget_UtilizationProjectionGrid_TotalProjectedMonthlyExpensesColumn_Row_2</vt:lpstr>
      <vt:lpstr>HTF_Budget_UtilizationProjectionGrid_TotalProjectedMonthlyExpensesColumn_Row_20</vt:lpstr>
      <vt:lpstr>HTF_Budget_UtilizationProjectionGrid_TotalProjectedMonthlyExpensesColumn_Row_21</vt:lpstr>
      <vt:lpstr>HTF_Budget_UtilizationProjectionGrid_TotalProjectedMonthlyExpensesColumn_Row_22</vt:lpstr>
      <vt:lpstr>HTF_Budget_UtilizationProjectionGrid_TotalProjectedMonthlyExpensesColumn_Row_23</vt:lpstr>
      <vt:lpstr>HTF_Budget_UtilizationProjectionGrid_TotalProjectedMonthlyExpensesColumn_Row_24</vt:lpstr>
      <vt:lpstr>HTF_Budget_UtilizationProjectionGrid_TotalProjectedMonthlyExpensesColumn_Row_3</vt:lpstr>
      <vt:lpstr>HTF_Budget_UtilizationProjectionGrid_TotalProjectedMonthlyExpensesColumn_Row_4</vt:lpstr>
      <vt:lpstr>HTF_Budget_UtilizationProjectionGrid_TotalProjectedMonthlyExpensesColumn_Row_5</vt:lpstr>
      <vt:lpstr>HTF_Budget_UtilizationProjectionGrid_TotalProjectedMonthlyExpensesColumn_Row_6</vt:lpstr>
      <vt:lpstr>HTF_Budget_UtilizationProjectionGrid_TotalProjectedMonthlyExpensesColumn_Row_7</vt:lpstr>
      <vt:lpstr>HTF_Budget_UtilizationProjectionGrid_TotalProjectedMonthlyExpensesColumn_Row_8</vt:lpstr>
      <vt:lpstr>HTF_Budget_UtilizationProjectionGrid_TotalProjectedMonthlyExpensesColumn_Row_9</vt:lpstr>
      <vt:lpstr>HTF_Budget_UtilizationProjectionGrid_TotalProjectedMonthlyExpensesColumn_Total</vt:lpstr>
      <vt:lpstr>HTF_ContactInfoHTF_ApplicantAgency_City</vt:lpstr>
      <vt:lpstr>HTF_ContactInfoHTF_ApplicantAgency_ContactPerson</vt:lpstr>
      <vt:lpstr>HTF_ContactInfoHTF_ApplicantAgency_Email</vt:lpstr>
      <vt:lpstr>HTF_ContactInfoHTF_ApplicantAgency_Name</vt:lpstr>
      <vt:lpstr>HTF_ContactInfoHTF_ApplicantAgency_Phone</vt:lpstr>
      <vt:lpstr>HTF_ContactInfoHTF_ApplicantAgency_State</vt:lpstr>
      <vt:lpstr>HTF_ContactInfoHTF_ApplicantAgency_StreetAddress</vt:lpstr>
      <vt:lpstr>HTF_ContactInfoHTF_ApplicantAgency_Title</vt:lpstr>
      <vt:lpstr>HTF_ContactInfoHTF_ApplicantAgency_ZipCode</vt:lpstr>
      <vt:lpstr>HTF_ContactInfoHTF_ServiceProviderAgency_City</vt:lpstr>
      <vt:lpstr>HTF_ContactInfoHTF_ServiceProviderAgency_ContactPerson</vt:lpstr>
      <vt:lpstr>HTF_ContactInfoHTF_ServiceProviderAgency_Email</vt:lpstr>
      <vt:lpstr>HTF_ContactInfoHTF_ServiceProviderAgency_Name</vt:lpstr>
      <vt:lpstr>HTF_ContactInfoHTF_ServiceProviderAgency_Phone</vt:lpstr>
      <vt:lpstr>HTF_ContactInfoHTF_ServiceProviderAgency_State</vt:lpstr>
      <vt:lpstr>HTF_ContactInfoHTF_ServiceProviderAgency_StreetAddress</vt:lpstr>
      <vt:lpstr>HTF_ContactInfoHTF_ServiceProviderAgency_Title</vt:lpstr>
      <vt:lpstr>HTF_ContactInfoHTF_ServiceProviderAgency_ZipCode</vt:lpstr>
      <vt:lpstr>'Exhibit C'!Print_Area</vt:lpstr>
      <vt:lpstr>Instructions!Print_Area</vt:lpstr>
    </vt:vector>
  </TitlesOfParts>
  <Company>Minnesota Housing Finance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vfarden</dc:creator>
  <cp:lastModifiedBy>Kroona, Patricia (MHFA)</cp:lastModifiedBy>
  <cp:lastPrinted>2024-10-22T12:10:24Z</cp:lastPrinted>
  <dcterms:created xsi:type="dcterms:W3CDTF">2013-02-04T17:21:29Z</dcterms:created>
  <dcterms:modified xsi:type="dcterms:W3CDTF">2026-10-06T17:47:18Z</dcterms:modified>
</cp:coreProperties>
</file>