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KWilbricht\Desktop\"/>
    </mc:Choice>
  </mc:AlternateContent>
  <xr:revisionPtr revIDLastSave="0" documentId="8_{811EEA2D-028B-4575-A00E-BD7677FF0F11}" xr6:coauthVersionLast="47" xr6:coauthVersionMax="47" xr10:uidLastSave="{00000000-0000-0000-0000-000000000000}"/>
  <bookViews>
    <workbookView xWindow="-120" yWindow="-120" windowWidth="29040" windowHeight="15840" tabRatio="750" xr2:uid="{00000000-000D-0000-FFFF-FFFF00000000}"/>
  </bookViews>
  <sheets>
    <sheet name="Instructions" sheetId="7" r:id="rId1"/>
    <sheet name="Rent &amp; Income Grids" sheetId="8" r:id="rId2"/>
    <sheet name="Bond Costs from Workbook" sheetId="1" r:id="rId3"/>
    <sheet name="Scattered Site 1" sheetId="9" r:id="rId4"/>
    <sheet name="Scattered Site 2" sheetId="10" r:id="rId5"/>
    <sheet name="Scattered Site 3" sheetId="11" r:id="rId6"/>
    <sheet name="Scattered Site 4" sheetId="12" r:id="rId7"/>
    <sheet name="Cost Check" sheetId="6" r:id="rId8"/>
  </sheets>
  <externalReferences>
    <externalReference r:id="rId9"/>
  </externalReferences>
  <definedNames>
    <definedName name="_jj1" localSheetId="7">#REF!</definedName>
    <definedName name="_jj1" localSheetId="3">#REF!</definedName>
    <definedName name="_jj1" localSheetId="4">#REF!</definedName>
    <definedName name="_jj1" localSheetId="5">#REF!</definedName>
    <definedName name="_jj1" localSheetId="6">#REF!</definedName>
    <definedName name="_jj1">#REF!</definedName>
    <definedName name="_jj2" localSheetId="7">#REF!</definedName>
    <definedName name="_jj2" localSheetId="3">#REF!</definedName>
    <definedName name="_jj2" localSheetId="4">#REF!</definedName>
    <definedName name="_jj2" localSheetId="5">#REF!</definedName>
    <definedName name="_jj2" localSheetId="6">#REF!</definedName>
    <definedName name="_jj2">#REF!</definedName>
    <definedName name="_jj3" localSheetId="7">#REF!</definedName>
    <definedName name="_jj3" localSheetId="3">#REF!</definedName>
    <definedName name="_jj3" localSheetId="4">#REF!</definedName>
    <definedName name="_jj3" localSheetId="5">#REF!</definedName>
    <definedName name="_jj3" localSheetId="6">#REF!</definedName>
    <definedName name="_jj3">#REF!</definedName>
    <definedName name="_jj4" localSheetId="7">#REF!</definedName>
    <definedName name="_jj4" localSheetId="3">#REF!</definedName>
    <definedName name="_jj4" localSheetId="4">#REF!</definedName>
    <definedName name="_jj4" localSheetId="5">#REF!</definedName>
    <definedName name="_jj4" localSheetId="6">#REF!</definedName>
    <definedName name="_jj4">#REF!</definedName>
    <definedName name="_jj5" localSheetId="7">#REF!</definedName>
    <definedName name="_jj5" localSheetId="3">#REF!</definedName>
    <definedName name="_jj5" localSheetId="4">#REF!</definedName>
    <definedName name="_jj5" localSheetId="5">#REF!</definedName>
    <definedName name="_jj5" localSheetId="6">#REF!</definedName>
    <definedName name="_jj5">#REF!</definedName>
    <definedName name="_jj6" localSheetId="7">#REF!</definedName>
    <definedName name="_jj6" localSheetId="3">#REF!</definedName>
    <definedName name="_jj6" localSheetId="4">#REF!</definedName>
    <definedName name="_jj6" localSheetId="5">#REF!</definedName>
    <definedName name="_jj6" localSheetId="6">#REF!</definedName>
    <definedName name="_jj6">#REF!</definedName>
    <definedName name="_mm1">#REF!</definedName>
    <definedName name="_mm10">#REF!</definedName>
    <definedName name="_mm11">#REF!</definedName>
    <definedName name="_mm12">#REF!</definedName>
    <definedName name="_mm13">#REF!</definedName>
    <definedName name="_mm14">#REF!</definedName>
    <definedName name="_mm15">#REF!</definedName>
    <definedName name="_mm155">#REF!</definedName>
    <definedName name="_mm16">#REF!</definedName>
    <definedName name="_mm17">#REF!</definedName>
    <definedName name="_mm18">#REF!</definedName>
    <definedName name="_mm19">#REF!</definedName>
    <definedName name="_mm2">#REF!</definedName>
    <definedName name="_mm20">#REF!</definedName>
    <definedName name="_mm21">#REF!</definedName>
    <definedName name="_mm22">#REF!</definedName>
    <definedName name="_mm23">#REF!</definedName>
    <definedName name="_mm24">#REF!</definedName>
    <definedName name="_mm25">#REF!</definedName>
    <definedName name="_mm26">#REF!</definedName>
    <definedName name="_mm27">#REF!</definedName>
    <definedName name="_mm28">#REF!</definedName>
    <definedName name="_mm29">#REF!</definedName>
    <definedName name="_mm3">#REF!</definedName>
    <definedName name="_mm30">#REF!</definedName>
    <definedName name="_mm331" localSheetId="7">#REF!</definedName>
    <definedName name="_mm331" localSheetId="3">#REF!</definedName>
    <definedName name="_mm331" localSheetId="4">#REF!</definedName>
    <definedName name="_mm331" localSheetId="5">#REF!</definedName>
    <definedName name="_mm331" localSheetId="6">#REF!</definedName>
    <definedName name="_mm331">#REF!</definedName>
    <definedName name="_mm332" localSheetId="7">#REF!</definedName>
    <definedName name="_mm332" localSheetId="3">#REF!</definedName>
    <definedName name="_mm332" localSheetId="4">#REF!</definedName>
    <definedName name="_mm332" localSheetId="5">#REF!</definedName>
    <definedName name="_mm332" localSheetId="6">#REF!</definedName>
    <definedName name="_mm332">#REF!</definedName>
    <definedName name="_mm333" localSheetId="7">#REF!</definedName>
    <definedName name="_mm333" localSheetId="3">#REF!</definedName>
    <definedName name="_mm333" localSheetId="4">#REF!</definedName>
    <definedName name="_mm333" localSheetId="5">#REF!</definedName>
    <definedName name="_mm333" localSheetId="6">#REF!</definedName>
    <definedName name="_mm333">#REF!</definedName>
    <definedName name="_mm334" localSheetId="7">#REF!</definedName>
    <definedName name="_mm334" localSheetId="3">#REF!</definedName>
    <definedName name="_mm334" localSheetId="4">#REF!</definedName>
    <definedName name="_mm334" localSheetId="5">#REF!</definedName>
    <definedName name="_mm334" localSheetId="6">#REF!</definedName>
    <definedName name="_mm334">#REF!</definedName>
    <definedName name="_mm4">#REF!</definedName>
    <definedName name="_mm46">#REF!</definedName>
    <definedName name="_mm47">#REF!</definedName>
    <definedName name="_mm48">#REF!</definedName>
    <definedName name="_mm49">#REF!</definedName>
    <definedName name="_mm5">#REF!</definedName>
    <definedName name="_mm50">#REF!</definedName>
    <definedName name="_mm51">#REF!</definedName>
    <definedName name="_mm52">#REF!</definedName>
    <definedName name="_mm53">#REF!</definedName>
    <definedName name="_mm54">#REF!</definedName>
    <definedName name="_mm55">#REF!</definedName>
    <definedName name="_mm56">#REF!</definedName>
    <definedName name="_mm57">#REF!</definedName>
    <definedName name="_mm58">#REF!</definedName>
    <definedName name="_mm59">#REF!</definedName>
    <definedName name="_mm6">#REF!</definedName>
    <definedName name="_mm60">#REF!</definedName>
    <definedName name="_mm7">#REF!</definedName>
    <definedName name="_mm8">#REF!</definedName>
    <definedName name="_mm9">#REF!</definedName>
    <definedName name="_pp1">#REF!</definedName>
    <definedName name="_pp18">#REF!</definedName>
    <definedName name="_pp2">#REF!</definedName>
    <definedName name="_pp4">#REF!</definedName>
    <definedName name="_pp81">#REF!</definedName>
    <definedName name="_pp88" localSheetId="7">#REF!</definedName>
    <definedName name="_pp88" localSheetId="3">#REF!</definedName>
    <definedName name="_pp88" localSheetId="4">#REF!</definedName>
    <definedName name="_pp88" localSheetId="5">#REF!</definedName>
    <definedName name="_pp88" localSheetId="6">#REF!</definedName>
    <definedName name="_pp88">#REF!</definedName>
    <definedName name="_sb1">#REF!</definedName>
    <definedName name="_UTC25000">#REF!</definedName>
    <definedName name="_xx141" localSheetId="7">#REF!</definedName>
    <definedName name="_xx141" localSheetId="3">#REF!</definedName>
    <definedName name="_xx141" localSheetId="4">#REF!</definedName>
    <definedName name="_xx141" localSheetId="5">#REF!</definedName>
    <definedName name="_xx141" localSheetId="6">#REF!</definedName>
    <definedName name="_xx141">#REF!</definedName>
    <definedName name="_xx142" localSheetId="7">#REF!</definedName>
    <definedName name="_xx142" localSheetId="3">#REF!</definedName>
    <definedName name="_xx142" localSheetId="4">#REF!</definedName>
    <definedName name="_xx142" localSheetId="5">#REF!</definedName>
    <definedName name="_xx142" localSheetId="6">#REF!</definedName>
    <definedName name="_xx142">#REF!</definedName>
    <definedName name="_xx33" localSheetId="7">#REF!</definedName>
    <definedName name="_xx33" localSheetId="3">#REF!</definedName>
    <definedName name="_xx33" localSheetId="4">#REF!</definedName>
    <definedName name="_xx33" localSheetId="5">#REF!</definedName>
    <definedName name="_xx33" localSheetId="6">#REF!</definedName>
    <definedName name="_xx33">#REF!</definedName>
    <definedName name="_xx34" localSheetId="7">#REF!</definedName>
    <definedName name="_xx34" localSheetId="3">#REF!</definedName>
    <definedName name="_xx34" localSheetId="4">#REF!</definedName>
    <definedName name="_xx34" localSheetId="5">#REF!</definedName>
    <definedName name="_xx34" localSheetId="6">#REF!</definedName>
    <definedName name="_xx34">#REF!</definedName>
    <definedName name="_xx82" localSheetId="7">#REF!</definedName>
    <definedName name="_xx82" localSheetId="3">#REF!</definedName>
    <definedName name="_xx82" localSheetId="4">#REF!</definedName>
    <definedName name="_xx82" localSheetId="5">#REF!</definedName>
    <definedName name="_xx82" localSheetId="6">#REF!</definedName>
    <definedName name="_xx82">#REF!</definedName>
    <definedName name="_xx83" localSheetId="7">#REF!</definedName>
    <definedName name="_xx83" localSheetId="3">#REF!</definedName>
    <definedName name="_xx83" localSheetId="4">#REF!</definedName>
    <definedName name="_xx83" localSheetId="5">#REF!</definedName>
    <definedName name="_xx83" localSheetId="6">#REF!</definedName>
    <definedName name="_xx83">#REF!</definedName>
    <definedName name="AddBuildings1City">#REF!</definedName>
    <definedName name="AllocatorLookup" localSheetId="7">#REF!</definedName>
    <definedName name="AllocatorLookup" localSheetId="3">#REF!</definedName>
    <definedName name="AllocatorLookup" localSheetId="4">#REF!</definedName>
    <definedName name="AllocatorLookup" localSheetId="5">#REF!</definedName>
    <definedName name="AllocatorLookup" localSheetId="6">#REF!</definedName>
    <definedName name="AllocatorLookup">#REF!</definedName>
    <definedName name="AllocSubject">#REF!</definedName>
    <definedName name="AllTabsImageLookup" localSheetId="7">#REF!</definedName>
    <definedName name="AllTabsImageLookup" localSheetId="3">#REF!</definedName>
    <definedName name="AllTabsImageLookup" localSheetId="4">#REF!</definedName>
    <definedName name="AllTabsImageLookup" localSheetId="5">#REF!</definedName>
    <definedName name="AllTabsImageLookup" localSheetId="6">#REF!</definedName>
    <definedName name="AllTabsImageLookup">#REF!</definedName>
    <definedName name="AllTabsWidths">#REF!</definedName>
    <definedName name="Annual_interest_rate" localSheetId="7">#REF!</definedName>
    <definedName name="Annual_interest_rate" localSheetId="3">#REF!</definedName>
    <definedName name="Annual_interest_rate" localSheetId="4">#REF!</definedName>
    <definedName name="Annual_interest_rate" localSheetId="5">#REF!</definedName>
    <definedName name="Annual_interest_rate" localSheetId="6">#REF!</definedName>
    <definedName name="Annual_interest_rate">#REF!</definedName>
    <definedName name="AppraisApprais">#REF!</definedName>
    <definedName name="AppraisArchite">#REF!</definedName>
    <definedName name="AppraisDevCons">#REF!</definedName>
    <definedName name="AppraisDevelop">#REF!</definedName>
    <definedName name="AppraisGenCon">#REF!</definedName>
    <definedName name="AppraisGeneralPart1">#REF!</definedName>
    <definedName name="AppraisGeneralPart2">#REF!</definedName>
    <definedName name="AppraisGeneralPart3">#REF!</definedName>
    <definedName name="AppraisManagem">#REF!</definedName>
    <definedName name="AppraisOwnerM">#REF!</definedName>
    <definedName name="AppraisProcess">#REF!</definedName>
    <definedName name="AppraisProject">#REF!</definedName>
    <definedName name="AppraisService">#REF!</definedName>
    <definedName name="AppraisTaxCred">#REF!</definedName>
    <definedName name="AppTypeLookup" localSheetId="7">#REF!</definedName>
    <definedName name="AppTypeLookup" localSheetId="3">#REF!</definedName>
    <definedName name="AppTypeLookup" localSheetId="4">#REF!</definedName>
    <definedName name="AppTypeLookup" localSheetId="5">#REF!</definedName>
    <definedName name="AppTypeLookup" localSheetId="6">#REF!</definedName>
    <definedName name="AppTypeLookup">#REF!</definedName>
    <definedName name="ArchiteArchite">#REF!</definedName>
    <definedName name="ArchitectCity">#REF!</definedName>
    <definedName name="ArchitectState">#REF!</definedName>
    <definedName name="ArchiteDevelop">#REF!</definedName>
    <definedName name="ArchiteOwnerM">#REF!</definedName>
    <definedName name="ArchiteProject">#REF!</definedName>
    <definedName name="ArchitGeneralPart1">#REF!</definedName>
    <definedName name="ArchitGeneralPart2">#REF!</definedName>
    <definedName name="ArchitGeneralPart3">#REF!</definedName>
    <definedName name="AttorneApprais">#REF!</definedName>
    <definedName name="AttorneArchite">#REF!</definedName>
    <definedName name="AttorneAttorne">#REF!</definedName>
    <definedName name="AttorneDevelop">#REF!</definedName>
    <definedName name="AttorneGeneral">#REF!</definedName>
    <definedName name="AttorneGeneralPart1">#REF!</definedName>
    <definedName name="AttorneGeneralPart2">#REF!</definedName>
    <definedName name="AttorneGeneralPart3">#REF!</definedName>
    <definedName name="AttorneManagem">#REF!</definedName>
    <definedName name="AttorneNonprof">#REF!</definedName>
    <definedName name="AttorneOwnerM">#REF!</definedName>
    <definedName name="AttorneProcess">#REF!</definedName>
    <definedName name="AttorneProject">#REF!</definedName>
    <definedName name="AttorneService">#REF!</definedName>
    <definedName name="AttorneTaxCred">#REF!</definedName>
    <definedName name="AttorneyCity">#REF!</definedName>
    <definedName name="AttorneyState">#REF!</definedName>
    <definedName name="AttrneyDevCons">#REF!</definedName>
    <definedName name="AvailableTabsAll" localSheetId="7">#REF!</definedName>
    <definedName name="AvailableTabsAll" localSheetId="3">#REF!</definedName>
    <definedName name="AvailableTabsAll" localSheetId="4">#REF!</definedName>
    <definedName name="AvailableTabsAll" localSheetId="5">#REF!</definedName>
    <definedName name="AvailableTabsAll" localSheetId="6">#REF!</definedName>
    <definedName name="AvailableTabsAll">#REF!</definedName>
    <definedName name="Beg.Bal" localSheetId="7">IF(#REF!&lt;&gt;"",#REF!,"")</definedName>
    <definedName name="Beg.Bal" localSheetId="3">IF(#REF!&lt;&gt;"",#REF!,"")</definedName>
    <definedName name="Beg.Bal" localSheetId="4">IF(#REF!&lt;&gt;"",#REF!,"")</definedName>
    <definedName name="Beg.Bal" localSheetId="5">IF(#REF!&lt;&gt;"",#REF!,"")</definedName>
    <definedName name="Beg.Bal" localSheetId="6">IF(#REF!&lt;&gt;"",#REF!,"")</definedName>
    <definedName name="Beg.Bal">IF(#REF!&lt;&gt;"",#REF!,"")</definedName>
    <definedName name="BuildingsCity1">#N/A</definedName>
    <definedName name="BuildingsCity2">#REF!</definedName>
    <definedName name="BuildingsCity3">#REF!</definedName>
    <definedName name="BuildingsCity4">#REF!</definedName>
    <definedName name="BuildingsCounty1">#N/A</definedName>
    <definedName name="BuildingsCounty2">#REF!</definedName>
    <definedName name="BuildingsCounty3">#REF!</definedName>
    <definedName name="BuildingsCounty4">#REF!</definedName>
    <definedName name="Calculated_payment" localSheetId="7">#REF!</definedName>
    <definedName name="Calculated_payment" localSheetId="3">#REF!</definedName>
    <definedName name="Calculated_payment" localSheetId="4">#REF!</definedName>
    <definedName name="Calculated_payment" localSheetId="5">#REF!</definedName>
    <definedName name="Calculated_payment" localSheetId="6">#REF!</definedName>
    <definedName name="Calculated_payment">#REF!</definedName>
    <definedName name="chkOther5Other5">"chkOther1Board"</definedName>
    <definedName name="chkPropertProject">"PropertProject"</definedName>
    <definedName name="CityLookUp" localSheetId="7">#REF!</definedName>
    <definedName name="CityLookUp" localSheetId="3">#REF!</definedName>
    <definedName name="CityLookUp" localSheetId="4">#REF!</definedName>
    <definedName name="CityLookUp" localSheetId="5">#REF!</definedName>
    <definedName name="CityLookUp" localSheetId="6">#REF!</definedName>
    <definedName name="CityLookUp">#REF!</definedName>
    <definedName name="CommonSpaceSqFt">#REF!</definedName>
    <definedName name="CommonSpaceUnits">#REF!</definedName>
    <definedName name="CommonSqFt">#REF!</definedName>
    <definedName name="CommonUnits">#REF!</definedName>
    <definedName name="ContOfCare">#REF!</definedName>
    <definedName name="ContributionLookup" localSheetId="7">#REF!</definedName>
    <definedName name="ContributionLookup" localSheetId="3">#REF!</definedName>
    <definedName name="ContributionLookup" localSheetId="4">#REF!</definedName>
    <definedName name="ContributionLookup" localSheetId="5">#REF!</definedName>
    <definedName name="ContributionLookup" localSheetId="6">#REF!</definedName>
    <definedName name="ContributionLookup">#REF!</definedName>
    <definedName name="CountyLookup" localSheetId="7">#REF!</definedName>
    <definedName name="CountyLookup" localSheetId="3">#REF!</definedName>
    <definedName name="CountyLookup" localSheetId="4">#REF!</definedName>
    <definedName name="CountyLookup" localSheetId="5">#REF!</definedName>
    <definedName name="CountyLookup" localSheetId="6">#REF!</definedName>
    <definedName name="CountyLookup">#REF!</definedName>
    <definedName name="Cum.Interest" localSheetId="7">IF(#REF!&lt;&gt;"",#REF!+#REF!,"")</definedName>
    <definedName name="Cum.Interest" localSheetId="3">IF(#REF!&lt;&gt;"",#REF!+#REF!,"")</definedName>
    <definedName name="Cum.Interest" localSheetId="4">IF(#REF!&lt;&gt;"",#REF!+#REF!,"")</definedName>
    <definedName name="Cum.Interest" localSheetId="5">IF(#REF!&lt;&gt;"",#REF!+#REF!,"")</definedName>
    <definedName name="Cum.Interest" localSheetId="6">IF(#REF!&lt;&gt;"",#REF!+#REF!,"")</definedName>
    <definedName name="Cum.Interest">IF(#REF!&lt;&gt;"",#REF!+#REF!,"")</definedName>
    <definedName name="DataPath">#REF!</definedName>
    <definedName name="DetOfCredLimitWaivReq">#REF!</definedName>
    <definedName name="DetOfCrFundingGap">#REF!</definedName>
    <definedName name="DevConsArchite">#REF!</definedName>
    <definedName name="DevConsDevCons">#REF!</definedName>
    <definedName name="DevConsDevelop">#REF!</definedName>
    <definedName name="DevConsGeneralPart1">#REF!</definedName>
    <definedName name="DevConsGeneralPart2">#REF!</definedName>
    <definedName name="DevConsGeneralPart3">#REF!</definedName>
    <definedName name="DevConsManagem">#REF!</definedName>
    <definedName name="DevConsOwnerM">#REF!</definedName>
    <definedName name="DevConsProject">#REF!</definedName>
    <definedName name="DevConsService">#REF!</definedName>
    <definedName name="DevConsTaxCred">#REF!</definedName>
    <definedName name="DevCostsConstCostsConstrInt">#REF!</definedName>
    <definedName name="DevCostsConstCostsConstrTaxes">#REF!</definedName>
    <definedName name="DevCostsConstCostsHazIns">#REF!</definedName>
    <definedName name="DevCostsConstCostsMNHsgBridgeLoan">#REF!</definedName>
    <definedName name="DevCostsConstCostsMNHsgInspFee">#REF!</definedName>
    <definedName name="DevCostsConstCostsOrigFee">#REF!</definedName>
    <definedName name="DevCostsConstCostsOther1">#REF!</definedName>
    <definedName name="DevCostsConstCostsOtherInspFee">#REF!</definedName>
    <definedName name="DevCostsConstCostsRiskIns">#REF!</definedName>
    <definedName name="DevCostsContractorFeeTest">#REF!</definedName>
    <definedName name="DevCostsDevFeeConstRep">#REF!</definedName>
    <definedName name="DevCostsDevFeeDevFee">#REF!</definedName>
    <definedName name="DevCostsDevFeeOther1">#REF!</definedName>
    <definedName name="DevCostsDevFeeOtherConsFees">#REF!</definedName>
    <definedName name="DevCostsDevFeeProcAgent">#REF!</definedName>
    <definedName name="DevCostsFinCostsDCE">#REF!</definedName>
    <definedName name="DevCostsFinCostsMNHsgBondIns">#REF!</definedName>
    <definedName name="DevCostsFinCostsMortAppl">#REF!</definedName>
    <definedName name="DevCostsFinCostsMortIns">#REF!</definedName>
    <definedName name="DevCostsFinCostsMortOrig">#REF!</definedName>
    <definedName name="DevCostsFinCostsOther2">#REF!</definedName>
    <definedName name="DevCostsFinCostsOtherBondIns">#REF!</definedName>
    <definedName name="DevCostsFinCostsOtherOrig">#REF!</definedName>
    <definedName name="DevCostsFinCostsTitleRec">#REF!</definedName>
    <definedName name="DevCostsIdentityOfInterestTest">#REF!</definedName>
    <definedName name="DevCostsMortResLookUp">[1]DATA!$AN$16:$AN$20</definedName>
    <definedName name="DevCostsMortResOther1">#REF!</definedName>
    <definedName name="DevCostsMortResOther2">#REF!</definedName>
    <definedName name="DevCostsMortResOther3">#REF!</definedName>
    <definedName name="DevCostsProfFeesApraisFee">#REF!</definedName>
    <definedName name="DevCostsProfFeesArchFeeDesign">#REF!</definedName>
    <definedName name="DevCostsProfFeesArchFeeSuper">#REF!</definedName>
    <definedName name="DevCostsProfFeesArchReimb">#REF!</definedName>
    <definedName name="DevCostsProfFeesBuildPermit">#REF!</definedName>
    <definedName name="DevCostsProfFeesComplFees">#REF!</definedName>
    <definedName name="DevCostsProfFeesCostCert">#REF!</definedName>
    <definedName name="DevCostsProfFeesEnergyAudit">#REF!</definedName>
    <definedName name="DevCostsProfFeesEnergyCons">#REF!</definedName>
    <definedName name="DevCostsProfFeesEnvAssess">#REF!</definedName>
    <definedName name="DevCostsProfFeesFurnishings">#REF!</definedName>
    <definedName name="DevCostsProfFeesLegalFees">#REF!</definedName>
    <definedName name="DevCostsProfFeesLocalFees">#REF!</definedName>
    <definedName name="DevCostsProfFeesMktg">#REF!</definedName>
    <definedName name="DevCostsProfFeesMktStudy">#REF!</definedName>
    <definedName name="DevCostsProfFeesOther1">#REF!</definedName>
    <definedName name="DevCostsProfFeesOther2">#REF!</definedName>
    <definedName name="DevCostsProfFeesOther3">#REF!</definedName>
    <definedName name="DevCostsProfFeesOther4">#REF!</definedName>
    <definedName name="DevCostsProfFeesPayment">#REF!</definedName>
    <definedName name="DevCostsProfFeesRelocCosts">#REF!</definedName>
    <definedName name="DevCostsProfFeesSewerChg">#REF!</definedName>
    <definedName name="DevCostsProfFeesSoilBorings">#REF!</definedName>
    <definedName name="DevCostsProfFeesSurveys">#REF!</definedName>
    <definedName name="DevCostsProfFeesTaxCrFees">#REF!</definedName>
    <definedName name="DevCostsSyndFeesBridgeLoan">#REF!</definedName>
    <definedName name="DevCostsSyndFeesOrgFees">#REF!</definedName>
    <definedName name="DevCostsSyndFeesOtherFees">#REF!</definedName>
    <definedName name="DevCostsSyndFeesTaxOpinion">#REF!</definedName>
    <definedName name="DevelopDevelop">#REF!</definedName>
    <definedName name="DevelopProject">#REF!</definedName>
    <definedName name="DevTeamAppraiserCity">#REF!</definedName>
    <definedName name="DevTeamAppraiserState">#REF!</definedName>
    <definedName name="DevTeamArchitectCity">#REF!</definedName>
    <definedName name="DevTeamArchitectState">#REF!</definedName>
    <definedName name="DevTeamAttorneyCity">#REF!</definedName>
    <definedName name="DevTeamAttorneyState">#REF!</definedName>
    <definedName name="DevTeamDevConsCity">#REF!</definedName>
    <definedName name="DevTeamDevConsState">#REF!</definedName>
    <definedName name="DevTeamDeveloperCity">#REF!</definedName>
    <definedName name="DevTeamDeveloperState">#REF!</definedName>
    <definedName name="DevTeamGenContrCity">#REF!</definedName>
    <definedName name="DevTeamGenContrState">#REF!</definedName>
    <definedName name="DevTeamGenPart1City">#REF!</definedName>
    <definedName name="DevTeamGenPart1State">#REF!</definedName>
    <definedName name="DevTeamGenPart2City">#REF!</definedName>
    <definedName name="DevTeamGenPart2State">#REF!</definedName>
    <definedName name="DevTeamGenPart3City">#REF!</definedName>
    <definedName name="DevTeamGenPart3State">#REF!</definedName>
    <definedName name="DevTeamMgmtCoCity">#REF!</definedName>
    <definedName name="DevTeamMgmtCoState">#REF!</definedName>
    <definedName name="DevTeamMktStudyFirmCity">#REF!</definedName>
    <definedName name="DevTeamMktStudyFirmState">#REF!</definedName>
    <definedName name="DevTeamNonProfLesseeCity">#REF!</definedName>
    <definedName name="DevTeamNonProfLesseeState">#REF!</definedName>
    <definedName name="DevTeamOwnerMortCity">#REF!</definedName>
    <definedName name="DevTeamOwnerMortState">#REF!</definedName>
    <definedName name="DevTeamProcAgentCity">#REF!</definedName>
    <definedName name="DevTeamProcAgentState">#REF!</definedName>
    <definedName name="DevTeamProjSpnsCity">#REF!</definedName>
    <definedName name="DevTeamProjSpnsState">#REF!</definedName>
    <definedName name="DevTeamPropSellLessCity">#REF!</definedName>
    <definedName name="DevTeamPropSellLessState">#REF!</definedName>
    <definedName name="DevTeamRentAssistAdminCity">#REF!</definedName>
    <definedName name="DevTeamRentAssistAdminState">#REF!</definedName>
    <definedName name="DevTeamServProvCity">#REF!</definedName>
    <definedName name="DevTeamServProvState">#REF!</definedName>
    <definedName name="DevTeamTaxCrSyndCity">#REF!</definedName>
    <definedName name="DevTeamTaxCrSyndState">#REF!</definedName>
    <definedName name="Ending.Balance" localSheetId="7">IF(#REF!&lt;&gt;"",#REF!-#REF!,"")</definedName>
    <definedName name="Ending.Balance" localSheetId="3">IF(#REF!&lt;&gt;"",#REF!-#REF!,"")</definedName>
    <definedName name="Ending.Balance" localSheetId="4">IF(#REF!&lt;&gt;"",#REF!-#REF!,"")</definedName>
    <definedName name="Ending.Balance" localSheetId="5">IF(#REF!&lt;&gt;"",#REF!-#REF!,"")</definedName>
    <definedName name="Ending.Balance" localSheetId="6">IF(#REF!&lt;&gt;"",#REF!-#REF!,"")</definedName>
    <definedName name="Ending.Balance">IF(#REF!&lt;&gt;"",#REF!-#REF!,"")</definedName>
    <definedName name="Entered_payment" localSheetId="7">#REF!</definedName>
    <definedName name="Entered_payment" localSheetId="3">#REF!</definedName>
    <definedName name="Entered_payment" localSheetId="4">#REF!</definedName>
    <definedName name="Entered_payment" localSheetId="5">#REF!</definedName>
    <definedName name="Entered_payment" localSheetId="6">#REF!</definedName>
    <definedName name="Entered_payment">#REF!</definedName>
    <definedName name="EntityManagePropNo">#REF!</definedName>
    <definedName name="EntityManagePropYes">#REF!</definedName>
    <definedName name="EVHIGuide">#REF!</definedName>
    <definedName name="FederalSubsidyLookup" localSheetId="7">#REF!</definedName>
    <definedName name="FederalSubsidyLookup" localSheetId="3">#REF!</definedName>
    <definedName name="FederalSubsidyLookup" localSheetId="4">#REF!</definedName>
    <definedName name="FederalSubsidyLookup" localSheetId="5">#REF!</definedName>
    <definedName name="FederalSubsidyLookup" localSheetId="6">#REF!</definedName>
    <definedName name="FederalSubsidyLookup">#REF!</definedName>
    <definedName name="First_payment_due" localSheetId="7">#REF!</definedName>
    <definedName name="First_payment_due" localSheetId="3">#REF!</definedName>
    <definedName name="First_payment_due" localSheetId="4">#REF!</definedName>
    <definedName name="First_payment_due" localSheetId="5">#REF!</definedName>
    <definedName name="First_payment_due" localSheetId="6">#REF!</definedName>
    <definedName name="First_payment_due">#REF!</definedName>
    <definedName name="First_payment_no" localSheetId="7">#REF!</definedName>
    <definedName name="First_payment_no" localSheetId="3">#REF!</definedName>
    <definedName name="First_payment_no" localSheetId="4">#REF!</definedName>
    <definedName name="First_payment_no" localSheetId="5">#REF!</definedName>
    <definedName name="First_payment_no" localSheetId="6">#REF!</definedName>
    <definedName name="First_payment_no">#REF!</definedName>
    <definedName name="GenConArchite">#REF!</definedName>
    <definedName name="GenConDevCons">#REF!</definedName>
    <definedName name="GenConDevelop">#REF!</definedName>
    <definedName name="GenConGenCon">#REF!</definedName>
    <definedName name="GenConGeneralPart1">#REF!</definedName>
    <definedName name="GenConGeneralPart2">#REF!</definedName>
    <definedName name="GenConGeneralPart3">#REF!</definedName>
    <definedName name="GenConManagem">#REF!</definedName>
    <definedName name="GenConOwnerM">#REF!</definedName>
    <definedName name="GenConProcess">#REF!</definedName>
    <definedName name="GenConProject">#REF!</definedName>
    <definedName name="GenConService">#REF!</definedName>
    <definedName name="GenConTaxCred">#REF!</definedName>
    <definedName name="GeneralPart1Develop">#REF!</definedName>
    <definedName name="GeneralPart1General">#REF!</definedName>
    <definedName name="GeneralPart1OwnerM">#REF!</definedName>
    <definedName name="GeneralPart1Project">#REF!</definedName>
    <definedName name="GeneralPart2Develop">#REF!</definedName>
    <definedName name="GeneralPart2GeneralPart1">#REF!</definedName>
    <definedName name="GeneralPart2GeneralPart2">#REF!</definedName>
    <definedName name="GeneralPart2OwnerM">#REF!</definedName>
    <definedName name="GeneralPart2Project">#REF!</definedName>
    <definedName name="GeneralPart3Develop">#REF!</definedName>
    <definedName name="GeneralPart3GeneralPart1">#REF!</definedName>
    <definedName name="GeneralPart3GeneralPart2">#REF!</definedName>
    <definedName name="GeneralPart3GeneralPart3">#REF!</definedName>
    <definedName name="GeneralPart3OwnerM">#REF!</definedName>
    <definedName name="GeneralPart3Project">#REF!</definedName>
    <definedName name="ghsdg">#REF!</definedName>
    <definedName name="GOBonds" localSheetId="7">#REF!</definedName>
    <definedName name="GOBonds" localSheetId="3">#REF!</definedName>
    <definedName name="GOBonds" localSheetId="4">#REF!</definedName>
    <definedName name="GOBonds" localSheetId="5">#REF!</definedName>
    <definedName name="GOBonds" localSheetId="6">#REF!</definedName>
    <definedName name="GOBonds">#REF!</definedName>
    <definedName name="HistoricPresPartILookup" localSheetId="7">#REF!</definedName>
    <definedName name="HistoricPresPartILookup" localSheetId="3">#REF!</definedName>
    <definedName name="HistoricPresPartILookup" localSheetId="4">#REF!</definedName>
    <definedName name="HistoricPresPartILookup" localSheetId="5">#REF!</definedName>
    <definedName name="HistoricPresPartILookup" localSheetId="6">#REF!</definedName>
    <definedName name="HistoricPresPartILookup">#REF!</definedName>
    <definedName name="HousIncNumUnitsRange" localSheetId="7">#REF!</definedName>
    <definedName name="HousIncNumUnitsRange" localSheetId="3">#REF!</definedName>
    <definedName name="HousIncNumUnitsRange" localSheetId="4">#REF!</definedName>
    <definedName name="HousIncNumUnitsRange" localSheetId="5">#REF!</definedName>
    <definedName name="HousIncNumUnitsRange" localSheetId="6">#REF!</definedName>
    <definedName name="HousIncNumUnitsRange">#REF!</definedName>
    <definedName name="HousIncomeTotUtil0BR_SRO">#REF!</definedName>
    <definedName name="HousIncomeTotUtil1BR">#REF!</definedName>
    <definedName name="HousIncomeTotUtil2BR">#REF!</definedName>
    <definedName name="HousIncomeTotUtil3BR">#REF!</definedName>
    <definedName name="HousIncomeTotUtil4BR">#REF!</definedName>
    <definedName name="HousIncomeTotUtil5BR">#REF!</definedName>
    <definedName name="HousIncomeTotUtil6BR">#REF!</definedName>
    <definedName name="HousIncomeTotUtilBed">#REF!</definedName>
    <definedName name="HousIncomeUnitTypeEmplOcc1">#REF!</definedName>
    <definedName name="HousIncomeUnitTypeEmplOcc10">#REF!</definedName>
    <definedName name="HousIncomeUnitTypeEmplOcc11">#REF!</definedName>
    <definedName name="HousIncomeUnitTypeEmplOcc12">#REF!</definedName>
    <definedName name="HousIncomeUnitTypeEmplOcc13">#REF!</definedName>
    <definedName name="HousIncomeUnitTypeEmplOcc14">#REF!</definedName>
    <definedName name="HousIncomeUnitTypeEmplOcc15">#REF!</definedName>
    <definedName name="HousIncomeUnitTypeEmplOcc16">#REF!</definedName>
    <definedName name="HousIncomeUnitTypeEmplOcc17">#REF!</definedName>
    <definedName name="HousIncomeUnitTypeEmplOcc18">#REF!</definedName>
    <definedName name="HousIncomeUnitTypeEmplOcc19">#REF!</definedName>
    <definedName name="HousIncomeUnitTypeEmplOcc2">#REF!</definedName>
    <definedName name="HousIncomeUnitTypeEmplOcc20">#REF!</definedName>
    <definedName name="HousIncomeUnitTypeEmplOcc21">#REF!</definedName>
    <definedName name="HousIncomeUnitTypeEmplOcc3">#REF!</definedName>
    <definedName name="HousIncomeUnitTypeEmplOcc4">#REF!</definedName>
    <definedName name="HousIncomeUnitTypeEmplOcc5">#REF!</definedName>
    <definedName name="HousIncomeUnitTypeEmplOcc6">#REF!</definedName>
    <definedName name="HousIncomeUnitTypeEmplOcc7">#REF!</definedName>
    <definedName name="HousIncomeUnitTypeEmplOcc8">#REF!</definedName>
    <definedName name="HousIncomeUnitTypeEmplOcc9">#REF!</definedName>
    <definedName name="HousIncomeUnitTypeHOME1">#REF!</definedName>
    <definedName name="HousIncomeUnitTypeHOME10">#REF!</definedName>
    <definedName name="HousIncomeUnitTypeHOME11">#REF!</definedName>
    <definedName name="HousIncomeUnitTypeHOME12">#REF!</definedName>
    <definedName name="HousIncomeUnitTypeHOME13">#REF!</definedName>
    <definedName name="HousIncomeUnitTypeHOME14">#REF!</definedName>
    <definedName name="HousIncomeUnitTypeHOME15">#REF!</definedName>
    <definedName name="HousIncomeUnitTypeHOME16">#REF!</definedName>
    <definedName name="HousIncomeUnitTypeHOME17">#REF!</definedName>
    <definedName name="HousIncomeUnitTypeHOME18">#REF!</definedName>
    <definedName name="HousIncomeUnitTypeHOME19">#REF!</definedName>
    <definedName name="HousIncomeUnitTypeHOME2">#REF!</definedName>
    <definedName name="HousIncomeUnitTypeHOME20">#REF!</definedName>
    <definedName name="HousIncomeUnitTypeHOME21">#REF!</definedName>
    <definedName name="HousIncomeUnitTypeHOME3">#REF!</definedName>
    <definedName name="HousIncomeUnitTypeHOME4">#REF!</definedName>
    <definedName name="HousIncomeUnitTypeHOME5">#REF!</definedName>
    <definedName name="HousIncomeUnitTypeHOME6">#REF!</definedName>
    <definedName name="HousIncomeUnitTypeHOME7">#REF!</definedName>
    <definedName name="HousIncomeUnitTypeHOME8">#REF!</definedName>
    <definedName name="HousIncomeUnitTypeHOME9">#REF!</definedName>
    <definedName name="HousIncomeUnitTypeHTC1">#REF!</definedName>
    <definedName name="HousIncomeUnitTypeHTC10">#REF!</definedName>
    <definedName name="HousIncomeUnitTypeHTC11">#REF!</definedName>
    <definedName name="HousIncomeUnitTypeHTC12">#REF!</definedName>
    <definedName name="HousIncomeUnitTypeHTC13">#REF!</definedName>
    <definedName name="HousIncomeUnitTypeHTC14">#REF!</definedName>
    <definedName name="HousIncomeUnitTypeHTC15">#REF!</definedName>
    <definedName name="HousIncomeUnitTypeHTC16">#REF!</definedName>
    <definedName name="HousIncomeUnitTypeHTC17">#REF!</definedName>
    <definedName name="HousIncomeUnitTypeHTC18">#REF!</definedName>
    <definedName name="HousIncomeUnitTypeHTC19">#REF!</definedName>
    <definedName name="HousIncomeUnitTypeHTC2">#REF!</definedName>
    <definedName name="HousIncomeUnitTypeHTC20">#REF!</definedName>
    <definedName name="HousIncomeUnitTypeHTC21">#REF!</definedName>
    <definedName name="HousIncomeUnitTypeHTC22" localSheetId="7">#REF!</definedName>
    <definedName name="HousIncomeUnitTypeHTC22" localSheetId="3">#REF!</definedName>
    <definedName name="HousIncomeUnitTypeHTC22" localSheetId="4">#REF!</definedName>
    <definedName name="HousIncomeUnitTypeHTC22" localSheetId="5">#REF!</definedName>
    <definedName name="HousIncomeUnitTypeHTC22" localSheetId="6">#REF!</definedName>
    <definedName name="HousIncomeUnitTypeHTC22">#REF!</definedName>
    <definedName name="HousIncomeUnitTypeHTC3">#REF!</definedName>
    <definedName name="HousIncomeUnitTypeHTC4">#REF!</definedName>
    <definedName name="HousIncomeUnitTypeHTC5">#REF!</definedName>
    <definedName name="HousIncomeUnitTypeHTC6">#REF!</definedName>
    <definedName name="HousIncomeUnitTypeHTC7">#REF!</definedName>
    <definedName name="HousIncomeUnitTypeHTC8">#REF!</definedName>
    <definedName name="HousIncomeUnitTypeHTC9">#REF!</definedName>
    <definedName name="HousIncomeUnitTypeLTH1">#REF!</definedName>
    <definedName name="HousIncomeUnitTypeLTH10">#REF!</definedName>
    <definedName name="HousIncomeUnitTypeLTH11">#REF!</definedName>
    <definedName name="HousIncomeUnitTypeLTH12">#REF!</definedName>
    <definedName name="HousIncomeUnitTypeLTH13">#REF!</definedName>
    <definedName name="HousIncomeUnitTypeLTH14">#REF!</definedName>
    <definedName name="HousIncomeUnitTypeLTH15">#REF!</definedName>
    <definedName name="HousIncomeUnitTypeLTH16">#REF!</definedName>
    <definedName name="HousIncomeUnitTypeLTH17">#REF!</definedName>
    <definedName name="HousIncomeUnitTypeLTH18">#REF!</definedName>
    <definedName name="HousIncomeUnitTypeLTH19">#REF!</definedName>
    <definedName name="HousIncomeUnitTypeLTH2">#REF!</definedName>
    <definedName name="HousIncomeUnitTypeLTH20">#REF!</definedName>
    <definedName name="HousIncomeUnitTypeLTH21">#REF!</definedName>
    <definedName name="HousIncomeUnitTypeLTH3">#REF!</definedName>
    <definedName name="HousIncomeUnitTypeLTH4">#REF!</definedName>
    <definedName name="HousIncomeUnitTypeLTH5">#REF!</definedName>
    <definedName name="HousIncomeUnitTypeLTH6">#REF!</definedName>
    <definedName name="HousIncomeUnitTypeLTH7">#REF!</definedName>
    <definedName name="HousIncomeUnitTypeLTH8">#REF!</definedName>
    <definedName name="HousIncomeUnitTypeLTH9">#REF!</definedName>
    <definedName name="HousIncomeUnitTypeMR1">#REF!</definedName>
    <definedName name="HousIncomeUnitTypeMR10">#REF!</definedName>
    <definedName name="HousIncomeUnitTypeMR11">#REF!</definedName>
    <definedName name="HousIncomeUnitTypeMR12">#REF!</definedName>
    <definedName name="HousIncomeUnitTypeMR13">#REF!</definedName>
    <definedName name="HousIncomeUnitTypeMR14">#REF!</definedName>
    <definedName name="HousIncomeUnitTypeMR15">#REF!</definedName>
    <definedName name="HousIncomeUnitTypeMR16">#REF!</definedName>
    <definedName name="HousIncomeUnitTypeMR17">#REF!</definedName>
    <definedName name="HousIncomeUnitTypeMR18">#REF!</definedName>
    <definedName name="HousIncomeUnitTypeMR19">#REF!</definedName>
    <definedName name="HousIncomeUnitTypeMR2">#REF!</definedName>
    <definedName name="HousIncomeUnitTypeMR20">#REF!</definedName>
    <definedName name="HousIncomeUnitTypeMR21">#REF!</definedName>
    <definedName name="HousIncomeUnitTypeMR3">#REF!</definedName>
    <definedName name="HousIncomeUnitTypeMR4">#REF!</definedName>
    <definedName name="HousIncomeUnitTypeMR5">#REF!</definedName>
    <definedName name="HousIncomeUnitTypeMR6">#REF!</definedName>
    <definedName name="HousIncomeUnitTypeMR7">#REF!</definedName>
    <definedName name="HousIncomeUnitTypeMR8">#REF!</definedName>
    <definedName name="HousIncomeUnitTypeMR9">#REF!</definedName>
    <definedName name="HousIncomeUnitTypeOpSubs1">#REF!</definedName>
    <definedName name="HousIncomeUnitTypeOpSubs10">#REF!</definedName>
    <definedName name="HousIncomeUnitTypeOpSubs11">#REF!</definedName>
    <definedName name="HousIncomeUnitTypeOpSubs12">#REF!</definedName>
    <definedName name="HousIncomeUnitTypeOpSubs13">#REF!</definedName>
    <definedName name="HousIncomeUnitTypeOpSubs14">#REF!</definedName>
    <definedName name="HousIncomeUnitTypeOpSubs15">#REF!</definedName>
    <definedName name="HousIncomeUnitTypeOpSubs16">#REF!</definedName>
    <definedName name="HousIncomeUnitTypeOpSubs17">#REF!</definedName>
    <definedName name="HousIncomeUnitTypeOpSubs18">#REF!</definedName>
    <definedName name="HousIncomeUnitTypeOpSubs19">#REF!</definedName>
    <definedName name="HousIncomeUnitTypeOpSubs2">#REF!</definedName>
    <definedName name="HousIncomeUnitTypeOpSubs20">#REF!</definedName>
    <definedName name="HousIncomeUnitTypeOpSubs21">#REF!</definedName>
    <definedName name="HousIncomeUnitTypeOpSubs3">#REF!</definedName>
    <definedName name="HousIncomeUnitTypeOpSubs4">#REF!</definedName>
    <definedName name="HousIncomeUnitTypeOpSubs5">#REF!</definedName>
    <definedName name="HousIncomeUnitTypeOpSubs6">#REF!</definedName>
    <definedName name="HousIncomeUnitTypeOpSubs7">#REF!</definedName>
    <definedName name="HousIncomeUnitTypeOpSubs8">#REF!</definedName>
    <definedName name="HousIncomeUnitTypeOpSubs9">#REF!</definedName>
    <definedName name="HousIncomeUnitTypeOwnerOcc1">#REF!</definedName>
    <definedName name="HousIncomeUnitTypeOwnerOcc10">#REF!</definedName>
    <definedName name="HousIncomeUnitTypeOwnerOcc11">#REF!</definedName>
    <definedName name="HousIncomeUnitTypeOwnerOcc12">#REF!</definedName>
    <definedName name="HousIncomeUnitTypeOwnerOcc13">#REF!</definedName>
    <definedName name="HousIncomeUnitTypeOwnerOcc14">#REF!</definedName>
    <definedName name="HousIncomeUnitTypeOwnerOcc15">#REF!</definedName>
    <definedName name="HousIncomeUnitTypeOwnerOcc16">#REF!</definedName>
    <definedName name="HousIncomeUnitTypeOwnerOcc17">#REF!</definedName>
    <definedName name="HousIncomeUnitTypeOwnerOcc18">#REF!</definedName>
    <definedName name="HousIncomeUnitTypeOwnerOcc19">#REF!</definedName>
    <definedName name="HousIncomeUnitTypeOwnerOcc2">#REF!</definedName>
    <definedName name="HousIncomeUnitTypeOwnerOcc20">#REF!</definedName>
    <definedName name="HousIncomeUnitTypeOwnerOcc21">#REF!</definedName>
    <definedName name="HousIncomeUnitTypeOwnerOcc3">#REF!</definedName>
    <definedName name="HousIncomeUnitTypeOwnerOcc4">#REF!</definedName>
    <definedName name="HousIncomeUnitTypeOwnerOcc5">#REF!</definedName>
    <definedName name="HousIncomeUnitTypeOwnerOcc6">#REF!</definedName>
    <definedName name="HousIncomeUnitTypeOwnerOcc7">#REF!</definedName>
    <definedName name="HousIncomeUnitTypeOwnerOcc8">#REF!</definedName>
    <definedName name="HousIncomeUnitTypeOwnerOcc9">#REF!</definedName>
    <definedName name="HousIncomeUnitTypeRentAssist1">#REF!</definedName>
    <definedName name="HousIncomeUnitTypeRentAssist10">#REF!</definedName>
    <definedName name="HousIncomeUnitTypeRentAssist11">#REF!</definedName>
    <definedName name="HousIncomeUnitTypeRentAssist12">#REF!</definedName>
    <definedName name="HousIncomeUnitTypeRentAssist13">#REF!</definedName>
    <definedName name="HousIncomeUnitTypeRentAssist14">#REF!</definedName>
    <definedName name="HousIncomeUnitTypeRentAssist15">#REF!</definedName>
    <definedName name="HousIncomeUnitTypeRentAssist16">#REF!</definedName>
    <definedName name="HousIncomeUnitTypeRentAssist17">#REF!</definedName>
    <definedName name="HousIncomeUnitTypeRentAssist18">#REF!</definedName>
    <definedName name="HousIncomeUnitTypeRentAssist19">#REF!</definedName>
    <definedName name="HousIncomeUnitTypeRentAssist2">#REF!</definedName>
    <definedName name="HousIncomeUnitTypeRentAssist20">#REF!</definedName>
    <definedName name="HousIncomeUnitTypeRentAssist21">#REF!</definedName>
    <definedName name="HousIncomeUnitTypeRentAssist3">#REF!</definedName>
    <definedName name="HousIncomeUnitTypeRentAssist4">#REF!</definedName>
    <definedName name="HousIncomeUnitTypeRentAssist5">#REF!</definedName>
    <definedName name="HousIncomeUnitTypeRentAssist6">#REF!</definedName>
    <definedName name="HousIncomeUnitTypeRentAssist7">#REF!</definedName>
    <definedName name="HousIncomeUnitTypeRentAssist8">#REF!</definedName>
    <definedName name="HousIncomeUnitTypeRentAssist9">#REF!</definedName>
    <definedName name="HousIncomeUtilAllowACOwnerPaid">#REF!</definedName>
    <definedName name="HousIncomeUtilAllowACTenantPaid">#REF!</definedName>
    <definedName name="HousIncomeUtilAllowCookOwnerPaid">#REF!</definedName>
    <definedName name="HousIncomeUtilAllowCookTenantPaid">#REF!</definedName>
    <definedName name="HousIncomeUtilAllowElecOwnerPaid">#REF!</definedName>
    <definedName name="HousIncomeUtilAllowElecTenantPaid">#REF!</definedName>
    <definedName name="HousIncomeUtilAllowFeeOwnerPaid">#REF!</definedName>
    <definedName name="HousIncomeUtilAllowHeatOwnerPaid">#REF!</definedName>
    <definedName name="HousIncomeUtilAllowHeatTenantPaid">#REF!</definedName>
    <definedName name="HousIncomeUtilAllowSewerOwnerPaid">#REF!</definedName>
    <definedName name="HousIncomeUtilAllowSewerTenantPaid">#REF!</definedName>
    <definedName name="HousIncomeUtilAllowTaxOwnerPaid">#REF!</definedName>
    <definedName name="HousIncomeUtilAllowTaxTenantPaid">#REF!</definedName>
    <definedName name="HousIncomeUtilAllowWaterOwnerPaid">#REF!</definedName>
    <definedName name="HousIncomeUtilAllowWaterTenantPaid">#REF!</definedName>
    <definedName name="HousIncRentHsgPot" localSheetId="7">#REF!</definedName>
    <definedName name="HousIncRentHsgPot" localSheetId="3">#REF!</definedName>
    <definedName name="HousIncRentHsgPot" localSheetId="4">#REF!</definedName>
    <definedName name="HousIncRentHsgPot" localSheetId="5">#REF!</definedName>
    <definedName name="HousIncRentHsgPot" localSheetId="6">#REF!</definedName>
    <definedName name="HousIncRentHsgPot">#REF!</definedName>
    <definedName name="HousIncTotalRooms" localSheetId="7">#REF!</definedName>
    <definedName name="HousIncTotalRooms" localSheetId="3">#REF!</definedName>
    <definedName name="HousIncTotalRooms" localSheetId="4">#REF!</definedName>
    <definedName name="HousIncTotalRooms" localSheetId="5">#REF!</definedName>
    <definedName name="HousIncTotalRooms" localSheetId="6">#REF!</definedName>
    <definedName name="HousIncTotalRooms">#REF!</definedName>
    <definedName name="HousIncTotalUnits" localSheetId="7">#REF!</definedName>
    <definedName name="HousIncTotalUnits" localSheetId="3">#REF!</definedName>
    <definedName name="HousIncTotalUnits" localSheetId="4">#REF!</definedName>
    <definedName name="HousIncTotalUnits" localSheetId="5">#REF!</definedName>
    <definedName name="HousIncTotalUnits" localSheetId="6">#REF!</definedName>
    <definedName name="HousIncTotalUnits">#REF!</definedName>
    <definedName name="HousIncTotContrRent" localSheetId="7">#REF!</definedName>
    <definedName name="HousIncTotContrRent" localSheetId="3">#REF!</definedName>
    <definedName name="HousIncTotContrRent" localSheetId="4">#REF!</definedName>
    <definedName name="HousIncTotContrRent" localSheetId="5">#REF!</definedName>
    <definedName name="HousIncTotContrRent" localSheetId="6">#REF!</definedName>
    <definedName name="HousIncTotContrRent">#REF!</definedName>
    <definedName name="HousIncTotRooms" localSheetId="7">#REF!</definedName>
    <definedName name="HousIncTotRooms" localSheetId="3">#REF!</definedName>
    <definedName name="HousIncTotRooms" localSheetId="4">#REF!</definedName>
    <definedName name="HousIncTotRooms" localSheetId="5">#REF!</definedName>
    <definedName name="HousIncTotRooms" localSheetId="6">#REF!</definedName>
    <definedName name="HousIncTotRooms">#REF!</definedName>
    <definedName name="HousIncUnitGridRmsPerUnit1">#REF!</definedName>
    <definedName name="HousIncUnitGridRmsPerUnit10">#REF!</definedName>
    <definedName name="HousIncUnitGridRmsPerUnit11">#REF!</definedName>
    <definedName name="HousIncUnitGridRmsPerUnit12">#REF!</definedName>
    <definedName name="HousIncUnitGridRmsPerUnit13">#REF!</definedName>
    <definedName name="HousIncUnitGridRmsPerUnit14">#REF!</definedName>
    <definedName name="HousIncUnitGridRmsPerUnit15">#REF!</definedName>
    <definedName name="HousIncUnitGridRmsPerUnit16">#REF!</definedName>
    <definedName name="HousIncUnitGridRmsPerUnit17">#REF!</definedName>
    <definedName name="HousIncUnitGridRmsPerUnit18">#REF!</definedName>
    <definedName name="HousIncUnitGridRmsPerUnit19">#REF!</definedName>
    <definedName name="HousIncUnitGridRmsPerUnit2">#REF!</definedName>
    <definedName name="HousIncUnitGridRmsPerUnit20">#REF!</definedName>
    <definedName name="HousIncUnitGridRmsPerUnit21">#REF!</definedName>
    <definedName name="HousIncUnitGridRmsPerUnit3">#REF!</definedName>
    <definedName name="HousIncUnitGridRmsPerUnit4">#REF!</definedName>
    <definedName name="HousIncUnitGridRmsPerUnit5">#REF!</definedName>
    <definedName name="HousIncUnitGridRmsPerUnit6">#REF!</definedName>
    <definedName name="HousIncUnitGridRmsPerUnit7">#REF!</definedName>
    <definedName name="HousIncUnitGridRmsPerUnit8">#REF!</definedName>
    <definedName name="HousIncUnitGridRmsPerUnit9">#REF!</definedName>
    <definedName name="HousIncUnitRentGrid" localSheetId="7">#REF!</definedName>
    <definedName name="HousIncUnitRentGrid" localSheetId="3">#REF!</definedName>
    <definedName name="HousIncUnitRentGrid" localSheetId="4">#REF!</definedName>
    <definedName name="HousIncUnitRentGrid" localSheetId="5">#REF!</definedName>
    <definedName name="HousIncUnitRentGrid" localSheetId="6">#REF!</definedName>
    <definedName name="HousIncUnitRentGrid">#REF!</definedName>
    <definedName name="HousiningIncomeTotHTCUnits">#REF!</definedName>
    <definedName name="HTCInfoCodeSec103No">#REF!</definedName>
    <definedName name="HTCInfoCodeSec103Yes">#REF!</definedName>
    <definedName name="HTCInfoConditionsMetNo">#REF!</definedName>
    <definedName name="HTCInfoConditionsMetYes">#REF!</definedName>
    <definedName name="HTCInfoCreditTypeExistHousin">#REF!</definedName>
    <definedName name="HTCInfoCreditTypeNewFed">#REF!</definedName>
    <definedName name="HTCInfoCreditTypeNewNotFed">#REF!</definedName>
    <definedName name="HTCInfoCreditTypeRehabFed">#REF!</definedName>
    <definedName name="HTCInfoCreditTypeRehabNotFed">#REF!</definedName>
    <definedName name="HTCInfoFacilitiesClubHouse">#REF!</definedName>
    <definedName name="HTCInfoFacilitiesLockers">#REF!</definedName>
    <definedName name="HTCInfoFacilitiesOffice">#REF!</definedName>
    <definedName name="HTCInfoFacilitiesOther1">#REF!</definedName>
    <definedName name="HTCInfoFacilitiesParking">#REF!</definedName>
    <definedName name="HTCInfoFacilitiesPool">#REF!</definedName>
    <definedName name="HTCInfoFacilitiesServiceFac">#REF!</definedName>
    <definedName name="HTCInfoHousCredGtrForProf">#REF!</definedName>
    <definedName name="HTCInfoHousCredGtrNonProf">#REF!</definedName>
    <definedName name="HTCInfoHousCredMetroForProf">#REF!</definedName>
    <definedName name="HTCInfoHousCredMetroNonProf">#REF!</definedName>
    <definedName name="HTCInfoHousCredRuralDev">#REF!</definedName>
    <definedName name="HTCInfoHousCredTaxExempt">#REF!</definedName>
    <definedName name="HTCInfoMinSetAside20pct">#REF!</definedName>
    <definedName name="HTCInfoMinSetAside40pct">#REF!</definedName>
    <definedName name="HTCInfoOwnerOccSFNo">#REF!</definedName>
    <definedName name="HTCInfoOwnerOccSFYes">#REF!</definedName>
    <definedName name="HTCInfoReqStattus8609">#REF!</definedName>
    <definedName name="HTCInfoReqStattusCarryover">#REF!</definedName>
    <definedName name="HTCInfoReqStattusReservation">#REF!</definedName>
    <definedName name="HTCInfoReqStattusTaxExBonds">#REF!</definedName>
    <definedName name="HTCInfoReqTypeFirstRequest">#REF!</definedName>
    <definedName name="HTCInfoReqTypeRepeatReq">#REF!</definedName>
    <definedName name="HTCInfoReqTypeSuppRequest">#REF!</definedName>
    <definedName name="HTCInfoSourceOfFunds14pct">#REF!</definedName>
    <definedName name="HTCInfoSourceOfFunds1NA">#REF!</definedName>
    <definedName name="HTCInfoSourceOfFunds1SubBasis">#REF!</definedName>
    <definedName name="HTCInfoSourceOfFunds24Pct">#REF!</definedName>
    <definedName name="HTCInfoSourceOfFunds2NA">#REF!</definedName>
    <definedName name="HTCInfoSourceOfFunds2SubBasis">#REF!</definedName>
    <definedName name="HTCInfoTaxExemtBondNo">#REF!</definedName>
    <definedName name="HTCInfoTaxExemtBondYes">#REF!</definedName>
    <definedName name="HTCInfoTreasWaivNA">#REF!</definedName>
    <definedName name="HTCInfoTreasWaivNo">#REF!</definedName>
    <definedName name="HTCInfoTreasWaivYes">#REF!</definedName>
    <definedName name="IdentityOfInterestCheck">#REF!</definedName>
    <definedName name="IdentityOfInterestNo">#REF!</definedName>
    <definedName name="IdentityOfInterestYes">#REF!</definedName>
    <definedName name="IncomeLimitRestrictionLookup" localSheetId="7">#REF!</definedName>
    <definedName name="IncomeLimitRestrictionLookup" localSheetId="3">#REF!</definedName>
    <definedName name="IncomeLimitRestrictionLookup" localSheetId="4">#REF!</definedName>
    <definedName name="IncomeLimitRestrictionLookup" localSheetId="5">#REF!</definedName>
    <definedName name="IncomeLimitRestrictionLookup" localSheetId="6">#REF!</definedName>
    <definedName name="IncomeLimitRestrictionLookup">#REF!</definedName>
    <definedName name="Interest" localSheetId="7">IF(#REF!&lt;&gt;"",#REF!*'Cost Check'!Periodic_rate,"")</definedName>
    <definedName name="Interest" localSheetId="3">IF(#REF!&lt;&gt;"",#REF!*'Scattered Site 1'!Periodic_rate,"")</definedName>
    <definedName name="Interest" localSheetId="4">IF(#REF!&lt;&gt;"",#REF!*'Scattered Site 2'!Periodic_rate,"")</definedName>
    <definedName name="Interest" localSheetId="5">IF(#REF!&lt;&gt;"",#REF!*'Scattered Site 3'!Periodic_rate,"")</definedName>
    <definedName name="Interest" localSheetId="6">IF(#REF!&lt;&gt;"",#REF!*'Scattered Site 4'!Periodic_rate,"")</definedName>
    <definedName name="Interest">IF(#REF!&lt;&gt;"",#REF!*Periodic_rate,"")</definedName>
    <definedName name="InterestTypeLookup" localSheetId="7">#REF!</definedName>
    <definedName name="InterestTypeLookup" localSheetId="3">#REF!</definedName>
    <definedName name="InterestTypeLookup" localSheetId="4">#REF!</definedName>
    <definedName name="InterestTypeLookup" localSheetId="5">#REF!</definedName>
    <definedName name="InterestTypeLookup" localSheetId="6">#REF!</definedName>
    <definedName name="InterestTypeLookup">#REF!</definedName>
    <definedName name="ISG">#REF!</definedName>
    <definedName name="IsRRDL">#REF!</definedName>
    <definedName name="Latitude">#REF!</definedName>
    <definedName name="LegalStatusLookup" localSheetId="7">#REF!</definedName>
    <definedName name="LegalStatusLookup" localSheetId="3">#REF!</definedName>
    <definedName name="LegalStatusLookup" localSheetId="4">#REF!</definedName>
    <definedName name="LegalStatusLookup" localSheetId="5">#REF!</definedName>
    <definedName name="LegalStatusLookup" localSheetId="6">#REF!</definedName>
    <definedName name="LegalStatusLookup">#REF!</definedName>
    <definedName name="Loan_amount" localSheetId="7">#REF!</definedName>
    <definedName name="Loan_amount" localSheetId="3">#REF!</definedName>
    <definedName name="Loan_amount" localSheetId="4">#REF!</definedName>
    <definedName name="Loan_amount" localSheetId="5">#REF!</definedName>
    <definedName name="Loan_amount" localSheetId="6">#REF!</definedName>
    <definedName name="Loan_amount">#REF!</definedName>
    <definedName name="Longitude">#REF!</definedName>
    <definedName name="ManagemArchite">#REF!</definedName>
    <definedName name="ManagemDevelop">#REF!</definedName>
    <definedName name="ManagemGeneralPart1">#REF!</definedName>
    <definedName name="ManagemGeneralPart2">#REF!</definedName>
    <definedName name="ManagemGeneralPart3">#REF!</definedName>
    <definedName name="ManagemManagem">#REF!</definedName>
    <definedName name="ManagemOwnerM">#REF!</definedName>
    <definedName name="ManagemProject">#REF!</definedName>
    <definedName name="MAPinR103">#REF!</definedName>
    <definedName name="MAPinR110">#REF!</definedName>
    <definedName name="MAPMDR14" localSheetId="7">#REF!</definedName>
    <definedName name="MAPMDR14" localSheetId="3">#REF!</definedName>
    <definedName name="MAPMDR14" localSheetId="4">#REF!</definedName>
    <definedName name="MAPMDR14" localSheetId="5">#REF!</definedName>
    <definedName name="MAPMDR14" localSheetId="6">#REF!</definedName>
    <definedName name="MAPMDR14">#REF!</definedName>
    <definedName name="MarketApprais">#REF!</definedName>
    <definedName name="MarketArchite">#REF!</definedName>
    <definedName name="MarketAttorne">#REF!</definedName>
    <definedName name="MarketDevCons">#REF!</definedName>
    <definedName name="MarketDevelop">#REF!</definedName>
    <definedName name="MarketGeneral">#REF!</definedName>
    <definedName name="MarketGeneralPart1">#REF!</definedName>
    <definedName name="MarketGeneralPart2">#REF!</definedName>
    <definedName name="MarketGeneralPart3">#REF!</definedName>
    <definedName name="MarketManagem">#REF!</definedName>
    <definedName name="MarketMarket">#REF!</definedName>
    <definedName name="MarketNonprof">#REF!</definedName>
    <definedName name="MarketOwnerM">#REF!</definedName>
    <definedName name="MarketProcess">#REF!</definedName>
    <definedName name="MarketProject">#REF!</definedName>
    <definedName name="MarketPropert">#REF!</definedName>
    <definedName name="MarketService">#REF!</definedName>
    <definedName name="MarketTaxCred">#REF!</definedName>
    <definedName name="MinHOMEUnitsSubLimTest">#REF!</definedName>
    <definedName name="MIP">#REF!</definedName>
    <definedName name="MortCalc1stMortFeesDevCostEscrow" localSheetId="7">#REF!</definedName>
    <definedName name="MortCalc1stMortFeesDevCostEscrow" localSheetId="3">#REF!</definedName>
    <definedName name="MortCalc1stMortFeesDevCostEscrow" localSheetId="4">#REF!</definedName>
    <definedName name="MortCalc1stMortFeesDevCostEscrow" localSheetId="5">#REF!</definedName>
    <definedName name="MortCalc1stMortFeesDevCostEscrow" localSheetId="6">#REF!</definedName>
    <definedName name="MortCalc1stMortFeesDevCostEscrow">#REF!</definedName>
    <definedName name="MortCalc1stMortFeesInsPrem" localSheetId="7">#REF!</definedName>
    <definedName name="MortCalc1stMortFeesInsPrem" localSheetId="3">#REF!</definedName>
    <definedName name="MortCalc1stMortFeesInsPrem" localSheetId="4">#REF!</definedName>
    <definedName name="MortCalc1stMortFeesInsPrem" localSheetId="5">#REF!</definedName>
    <definedName name="MortCalc1stMortFeesInsPrem" localSheetId="6">#REF!</definedName>
    <definedName name="MortCalc1stMortFeesInsPrem">#REF!</definedName>
    <definedName name="MortCalc1stMortFeesOrigFee" localSheetId="7">#REF!</definedName>
    <definedName name="MortCalc1stMortFeesOrigFee" localSheetId="3">#REF!</definedName>
    <definedName name="MortCalc1stMortFeesOrigFee" localSheetId="4">#REF!</definedName>
    <definedName name="MortCalc1stMortFeesOrigFee" localSheetId="5">#REF!</definedName>
    <definedName name="MortCalc1stMortFeesOrigFee" localSheetId="6">#REF!</definedName>
    <definedName name="MortCalc1stMortFeesOrigFee">#REF!</definedName>
    <definedName name="MortCalc1stMortMNHsg">#REF!</definedName>
    <definedName name="MortCalcNeg1stMortPrinc" localSheetId="7">#REF!</definedName>
    <definedName name="MortCalcNeg1stMortPrinc" localSheetId="3">#REF!</definedName>
    <definedName name="MortCalcNeg1stMortPrinc" localSheetId="4">#REF!</definedName>
    <definedName name="MortCalcNeg1stMortPrinc" localSheetId="5">#REF!</definedName>
    <definedName name="MortCalcNeg1stMortPrinc" localSheetId="6">#REF!</definedName>
    <definedName name="MortCalcNeg1stMortPrinc">#REF!</definedName>
    <definedName name="MortCalcSubDebtMNHsgLend1">#REF!</definedName>
    <definedName name="MortCalcSubDebtMNHsgLend1Amort">#REF!</definedName>
    <definedName name="MortCalcSubDebtMNHsgLend1Name">#REF!</definedName>
    <definedName name="MortCalcSubDebtMNHsgLend1Princ">#REF!</definedName>
    <definedName name="MortCalcSubDebtMNHsgLend1Rate">#REF!</definedName>
    <definedName name="MortCalcSubDebtMNHsgLend1Term">#REF!</definedName>
    <definedName name="MortCalcSubDebtMNHsgLend2">#REF!</definedName>
    <definedName name="MortCalcSubDebtMNHsgLend2Amort">#REF!</definedName>
    <definedName name="MortCalcSubDebtMNHsgLend2Name">#REF!</definedName>
    <definedName name="MortCalcSubDebtMNHsgLend2Princ">#REF!</definedName>
    <definedName name="MortCalcSubDebtMNHsgLend2Rate">#REF!</definedName>
    <definedName name="MortCalcSubDebtMNHsgLend2Term">#REF!</definedName>
    <definedName name="MortCalcSubDebtMNHsgLend3">#REF!</definedName>
    <definedName name="MortCalcSubDebtMNHsgLend3Name">#REF!</definedName>
    <definedName name="MortCalcSubDebtMNHsgLend3Princ">#REF!</definedName>
    <definedName name="MortCalcSubDebtMNHsgLend3Rate">#REF!</definedName>
    <definedName name="MortCalcSubDebtMNHsgLend3Term">#REF!</definedName>
    <definedName name="MortCalcSubDebtMNHsgLend4">#REF!</definedName>
    <definedName name="MortCalcSubDebtMNHsgLend4Amort">#REF!</definedName>
    <definedName name="MortCalcSubDebtMNHsgLend4Name">#REF!</definedName>
    <definedName name="MortCalcSubDebtMNHsgLend4Princ">#REF!</definedName>
    <definedName name="MortCalcSubDebtMNHsgLend4Rate">#REF!</definedName>
    <definedName name="MortCalcSubDebtMNHsgLend4Term">#REF!</definedName>
    <definedName name="MortCalcSubDebtMNHsgLend5">#REF!</definedName>
    <definedName name="MortCalcSubDebtMNHsgLend6">#REF!</definedName>
    <definedName name="MortRateCalcAmortLoan1">#REF!</definedName>
    <definedName name="MortRateCalcAmortLoan2">#REF!</definedName>
    <definedName name="MortRateCalcAmortLoan3">#REF!</definedName>
    <definedName name="MortRateCalcAmortLoan4">#REF!</definedName>
    <definedName name="MortRateCalcAmortLoan5">#REF!</definedName>
    <definedName name="MortRateCalcLoanAmt1">#REF!</definedName>
    <definedName name="MortRateCalcLoanAmt2">#REF!</definedName>
    <definedName name="MortRateCalcLoanAmt3">#REF!</definedName>
    <definedName name="MortRateCalcLoanAmt4">#REF!</definedName>
    <definedName name="MortRateCalcLoanAmt5">#REF!</definedName>
    <definedName name="MortRateCalcMonthPmt1">#REF!</definedName>
    <definedName name="MortRateCalcMonthPmt2">#REF!</definedName>
    <definedName name="MortRateCalcMonthPmt3">#REF!</definedName>
    <definedName name="MortRateCalcMonthPmt4">#REF!</definedName>
    <definedName name="MortRateCalcMonthPmt5">#REF!</definedName>
    <definedName name="MortRateCalcNegLoanAmt1">#REF!</definedName>
    <definedName name="MortRateCalcNegLoanAmt2">#REF!</definedName>
    <definedName name="MortRateCalcNegLoanAmt3">#REF!</definedName>
    <definedName name="MortRateCalcNegLoanAmt4">#REF!</definedName>
    <definedName name="MortRateCalcNegLoanAmt5">#REF!</definedName>
    <definedName name="MortRateCalcRate1">#REF!</definedName>
    <definedName name="MortRateCalcRate2">#REF!</definedName>
    <definedName name="MortRateCalcRate3">#REF!</definedName>
    <definedName name="MortRateCalcRate4">#REF!</definedName>
    <definedName name="MortRateCalcRate5">#REF!</definedName>
    <definedName name="MortRateCalcTerm1">#REF!</definedName>
    <definedName name="MortRateCalcTerm2">#REF!</definedName>
    <definedName name="MortRateCalcTerm3">#REF!</definedName>
    <definedName name="MortRateCalcTerm4">#REF!</definedName>
    <definedName name="MortRateCalcTerm5">#REF!</definedName>
    <definedName name="NonprofApprais">#REF!</definedName>
    <definedName name="NonprofArchite">#REF!</definedName>
    <definedName name="NonprofDevCons">#REF!</definedName>
    <definedName name="NonprofDevelop">#REF!</definedName>
    <definedName name="NonprofGeneral">#REF!</definedName>
    <definedName name="NonprofGeneralPart1">#REF!</definedName>
    <definedName name="NonprofGeneralPart2">#REF!</definedName>
    <definedName name="NonprofGeneralPart3">#REF!</definedName>
    <definedName name="NonprofManagem">#REF!</definedName>
    <definedName name="NonprofNonprof">#REF!</definedName>
    <definedName name="NonprofProcess">#REF!</definedName>
    <definedName name="NonprofProject">#REF!</definedName>
    <definedName name="NonprofService">#REF!</definedName>
    <definedName name="NonprofTaxCred">#REF!</definedName>
    <definedName name="NotFedSub">#REF!</definedName>
    <definedName name="Other1Apprais">#REF!</definedName>
    <definedName name="Other1Archite">#REF!</definedName>
    <definedName name="Other1Attorne">#REF!</definedName>
    <definedName name="Other1Develop">#REF!</definedName>
    <definedName name="Other1General">#REF!</definedName>
    <definedName name="Other1GeneralPart1">#REF!</definedName>
    <definedName name="Other1GeneralPart2">#REF!</definedName>
    <definedName name="Other1GeneralPart3">#REF!</definedName>
    <definedName name="Other1Managem">#REF!</definedName>
    <definedName name="Other1Market">#REF!</definedName>
    <definedName name="Other1Nonprof">#REF!</definedName>
    <definedName name="Other1Other1">#REF!</definedName>
    <definedName name="Other1OwnerM">#REF!</definedName>
    <definedName name="Other1Process">#REF!</definedName>
    <definedName name="Other1Project">#REF!</definedName>
    <definedName name="Other1Propert">#REF!</definedName>
    <definedName name="Other1Rental">#REF!</definedName>
    <definedName name="Other1Service">#REF!</definedName>
    <definedName name="Other1TaxCred">#REF!</definedName>
    <definedName name="Other2Apprais">#REF!</definedName>
    <definedName name="Other2Archite">#REF!</definedName>
    <definedName name="Other2Attorne">#REF!</definedName>
    <definedName name="Other2DevCons">#REF!</definedName>
    <definedName name="Other2Develop">#REF!</definedName>
    <definedName name="Other2General">#REF!</definedName>
    <definedName name="Other2GeneralPart1">#REF!</definedName>
    <definedName name="Other2GeneralPart2">#REF!</definedName>
    <definedName name="Other2GeneralPart3">#REF!</definedName>
    <definedName name="Other2Managem">#REF!</definedName>
    <definedName name="Other2Market">#REF!</definedName>
    <definedName name="Other2Nonprof">#REF!</definedName>
    <definedName name="Other2Other1">#REF!</definedName>
    <definedName name="Other2Other2">#REF!</definedName>
    <definedName name="Other2OwnerM">#REF!</definedName>
    <definedName name="Other2Process">#REF!</definedName>
    <definedName name="Other2Project">#REF!</definedName>
    <definedName name="Other2Propert">#REF!</definedName>
    <definedName name="Other2Rental">#REF!</definedName>
    <definedName name="Other2Service">#REF!</definedName>
    <definedName name="Other2TaxCred">#REF!</definedName>
    <definedName name="Other3Apprais">#REF!</definedName>
    <definedName name="Other3Archite">#REF!</definedName>
    <definedName name="Other3Attorne">#REF!</definedName>
    <definedName name="Other3DevCons">#REF!</definedName>
    <definedName name="Other3Develop">#REF!</definedName>
    <definedName name="Other3General">#REF!</definedName>
    <definedName name="Other3GeneralPart1">#REF!</definedName>
    <definedName name="Other3GeneralPart2">#REF!</definedName>
    <definedName name="Other3Managem">#REF!</definedName>
    <definedName name="Other3Market">#REF!</definedName>
    <definedName name="Other3Nonprof">#REF!</definedName>
    <definedName name="Other3Other1">#REF!</definedName>
    <definedName name="Other3Other2">#REF!</definedName>
    <definedName name="Other3Other3">#REF!</definedName>
    <definedName name="Other3OwnerM">#REF!</definedName>
    <definedName name="Other3Process">#REF!</definedName>
    <definedName name="Other3Project">#REF!</definedName>
    <definedName name="Other3Propert">#REF!</definedName>
    <definedName name="Other3Rental">#REF!</definedName>
    <definedName name="Other3Service">#REF!</definedName>
    <definedName name="Other3TaxCred">#REF!</definedName>
    <definedName name="Other4Apprais">#REF!</definedName>
    <definedName name="Other4Archite">#REF!</definedName>
    <definedName name="Other4Attorne">#REF!</definedName>
    <definedName name="Other4DevCons">#REF!</definedName>
    <definedName name="Other4Develop">#REF!</definedName>
    <definedName name="Other4General">#REF!</definedName>
    <definedName name="Other4GeneralPart1">#REF!</definedName>
    <definedName name="Other4GeneralPart2">#REF!</definedName>
    <definedName name="Other4GeneralPart3">#REF!</definedName>
    <definedName name="Other4Managem">#REF!</definedName>
    <definedName name="Other4Market">#REF!</definedName>
    <definedName name="Other4Nonprof">#REF!</definedName>
    <definedName name="Other4Other1">#REF!</definedName>
    <definedName name="Other4Other2">#REF!</definedName>
    <definedName name="Other4Other3">#REF!</definedName>
    <definedName name="Other4Other4">#REF!</definedName>
    <definedName name="Other4OwnerM">#REF!</definedName>
    <definedName name="Other4Process">#REF!</definedName>
    <definedName name="Other4Project">#REF!</definedName>
    <definedName name="Other4Propert">#REF!</definedName>
    <definedName name="Other4Rental">#REF!</definedName>
    <definedName name="Other4Service">#REF!</definedName>
    <definedName name="Other4TaxCred">#REF!</definedName>
    <definedName name="Other5Apprais">#REF!</definedName>
    <definedName name="Other5Archite">#REF!</definedName>
    <definedName name="Other5Attorne">#REF!</definedName>
    <definedName name="Other5DevCons">#REF!</definedName>
    <definedName name="Other5Develop">#REF!</definedName>
    <definedName name="Other5General">#REF!</definedName>
    <definedName name="Other5GeneralPart1">#REF!</definedName>
    <definedName name="Other5GeneralPart2">#REF!</definedName>
    <definedName name="Other5GeneralPart3">#REF!</definedName>
    <definedName name="Other5Managem">#REF!</definedName>
    <definedName name="Other5Market">#REF!</definedName>
    <definedName name="Other5Nonprof">#REF!</definedName>
    <definedName name="Other5Other1">#REF!</definedName>
    <definedName name="Other5Other2">#REF!</definedName>
    <definedName name="Other5Other3">#REF!</definedName>
    <definedName name="Other5Other4">#REF!</definedName>
    <definedName name="Other5Other5">#REF!</definedName>
    <definedName name="Other5OwnerM">#REF!</definedName>
    <definedName name="Other5Process">#REF!</definedName>
    <definedName name="Other5Project">#REF!</definedName>
    <definedName name="Other5Propert">#REF!</definedName>
    <definedName name="Other5Rental">#REF!</definedName>
    <definedName name="Other5Service">#REF!</definedName>
    <definedName name="Other5TaxCred">#REF!</definedName>
    <definedName name="Other6Apprais">#REF!</definedName>
    <definedName name="Other6Archite">#REF!</definedName>
    <definedName name="Other6Attorne">#REF!</definedName>
    <definedName name="Other6DevCons">#REF!</definedName>
    <definedName name="Other6Develop">#REF!</definedName>
    <definedName name="Other6General">#REF!</definedName>
    <definedName name="Other6GeneralPart1">#REF!</definedName>
    <definedName name="Other6GeneralPart2">#REF!</definedName>
    <definedName name="Other6GeneralPart3">#REF!</definedName>
    <definedName name="Other6Managem">#REF!</definedName>
    <definedName name="Other6Market">#REF!</definedName>
    <definedName name="Other6Nonprof">#REF!</definedName>
    <definedName name="Other6Other1">#REF!</definedName>
    <definedName name="Other6Other2">#REF!</definedName>
    <definedName name="Other6Other3">#REF!</definedName>
    <definedName name="Other6Other4">#REF!</definedName>
    <definedName name="Other6Other5">#REF!</definedName>
    <definedName name="Other6Other6">#REF!</definedName>
    <definedName name="Other6OwnerM">#REF!</definedName>
    <definedName name="Other6Process">#REF!</definedName>
    <definedName name="Other6Project">#REF!</definedName>
    <definedName name="Other6Propert">#REF!</definedName>
    <definedName name="Other6Rental">#REF!</definedName>
    <definedName name="Other6Service">#REF!</definedName>
    <definedName name="Other6TaxCred">#REF!</definedName>
    <definedName name="OtherDevCons" localSheetId="7">#REF!</definedName>
    <definedName name="OtherDevCons" localSheetId="3">#REF!</definedName>
    <definedName name="OtherDevCons" localSheetId="4">#REF!</definedName>
    <definedName name="OtherDevCons" localSheetId="5">#REF!</definedName>
    <definedName name="OtherDevCons" localSheetId="6">#REF!</definedName>
    <definedName name="OtherDevCons">#REF!</definedName>
    <definedName name="OwnerDevelop">#REF!</definedName>
    <definedName name="OwnerOwnerM">#REF!</definedName>
    <definedName name="OwnerProject">#REF!</definedName>
    <definedName name="payment.Num" localSheetId="7">IF(OR(#REF!="",#REF!='Cost Check'!Total_payments),"",#REF!+1)</definedName>
    <definedName name="payment.Num" localSheetId="3">IF(OR(#REF!="",#REF!='Scattered Site 1'!Total_payments),"",#REF!+1)</definedName>
    <definedName name="payment.Num" localSheetId="4">IF(OR(#REF!="",#REF!='Scattered Site 2'!Total_payments),"",#REF!+1)</definedName>
    <definedName name="payment.Num" localSheetId="5">IF(OR(#REF!="",#REF!='Scattered Site 3'!Total_payments),"",#REF!+1)</definedName>
    <definedName name="payment.Num" localSheetId="6">IF(OR(#REF!="",#REF!='Scattered Site 4'!Total_payments),"",#REF!+1)</definedName>
    <definedName name="payment.Num">IF(OR(#REF!="",#REF!=Total_payments),"",#REF!+1)</definedName>
    <definedName name="Payments_per_year" localSheetId="7">#REF!</definedName>
    <definedName name="Payments_per_year" localSheetId="3">#REF!</definedName>
    <definedName name="Payments_per_year" localSheetId="4">#REF!</definedName>
    <definedName name="Payments_per_year" localSheetId="5">#REF!</definedName>
    <definedName name="Payments_per_year" localSheetId="6">#REF!</definedName>
    <definedName name="Payments_per_year">#REF!</definedName>
    <definedName name="Periodic_rate" localSheetId="7">'Cost Check'!Annual_interest_rate/'Cost Check'!Payments_per_year</definedName>
    <definedName name="Periodic_rate" localSheetId="3">'Scattered Site 1'!Annual_interest_rate/'Scattered Site 1'!Payments_per_year</definedName>
    <definedName name="Periodic_rate" localSheetId="4">'Scattered Site 2'!Annual_interest_rate/'Scattered Site 2'!Payments_per_year</definedName>
    <definedName name="Periodic_rate" localSheetId="5">'Scattered Site 3'!Annual_interest_rate/'Scattered Site 3'!Payments_per_year</definedName>
    <definedName name="Periodic_rate" localSheetId="6">'Scattered Site 4'!Annual_interest_rate/'Scattered Site 4'!Payments_per_year</definedName>
    <definedName name="Periodic_rate">Annual_interest_rate/Payments_per_year</definedName>
    <definedName name="Pmt_to_use" localSheetId="7">#REF!</definedName>
    <definedName name="Pmt_to_use" localSheetId="3">#REF!</definedName>
    <definedName name="Pmt_to_use" localSheetId="4">#REF!</definedName>
    <definedName name="Pmt_to_use" localSheetId="5">#REF!</definedName>
    <definedName name="Pmt_to_use" localSheetId="6">#REF!</definedName>
    <definedName name="Pmt_to_use">#REF!</definedName>
    <definedName name="PreservAgencyAllocation">#REF!</definedName>
    <definedName name="PreservExistHTCHighRisk">#REF!</definedName>
    <definedName name="PreservExistHTCImmRisk">#REF!</definedName>
    <definedName name="PreservFedAssistContractEligib">#REF!</definedName>
    <definedName name="PreservFedAssistMortMaturity">#REF!</definedName>
    <definedName name="PreservFedAssistOptOut">#REF!</definedName>
    <definedName name="PreservFedAssistPrePay">#REF!</definedName>
    <definedName name="PreservSuballocator">#REF!</definedName>
    <definedName name="PresMktRentComps">#REF!</definedName>
    <definedName name="PresTotMonthlyContrRent">#REF!</definedName>
    <definedName name="Principal" localSheetId="7">IF(#REF!&lt;&gt;"",MIN(#REF!,'Cost Check'!Pmt_to_use-#REF!),"")</definedName>
    <definedName name="Principal" localSheetId="3">IF(#REF!&lt;&gt;"",MIN(#REF!,'Scattered Site 1'!Pmt_to_use-#REF!),"")</definedName>
    <definedName name="Principal" localSheetId="4">IF(#REF!&lt;&gt;"",MIN(#REF!,'Scattered Site 2'!Pmt_to_use-#REF!),"")</definedName>
    <definedName name="Principal" localSheetId="5">IF(#REF!&lt;&gt;"",MIN(#REF!,'Scattered Site 3'!Pmt_to_use-#REF!),"")</definedName>
    <definedName name="Principal" localSheetId="6">IF(#REF!&lt;&gt;"",MIN(#REF!,'Scattered Site 4'!Pmt_to_use-#REF!),"")</definedName>
    <definedName name="Principal">IF(#REF!&lt;&gt;"",MIN(#REF!,Pmt_to_use-#REF!),"")</definedName>
    <definedName name="_xlnm.Print_Area" localSheetId="2">'Bond Costs from Workbook'!$A$1:$M$162</definedName>
    <definedName name="_xlnm.Print_Area" localSheetId="7">'Cost Check'!$A$1:$D$130</definedName>
    <definedName name="_xlnm.Print_Area" localSheetId="0">Instructions!$A$1:$F$46</definedName>
    <definedName name="_xlnm.Print_Area" localSheetId="1">'Rent &amp; Income Grids'!$A$1:$K$179</definedName>
    <definedName name="_xlnm.Print_Area" localSheetId="3">'Scattered Site 1'!$A$1:$M$155</definedName>
    <definedName name="_xlnm.Print_Area" localSheetId="4">'Scattered Site 2'!$A$1:$M$155</definedName>
    <definedName name="_xlnm.Print_Area" localSheetId="5">'Scattered Site 3'!$A$1:$M$155</definedName>
    <definedName name="_xlnm.Print_Area" localSheetId="6">'Scattered Site 4'!$A$1:$M$155</definedName>
    <definedName name="_xlnm.Print_Titles" localSheetId="2">'Bond Costs from Workbook'!$1:$6</definedName>
    <definedName name="_xlnm.Print_Titles" localSheetId="7">'Cost Check'!$1:$3</definedName>
    <definedName name="_xlnm.Print_Titles" localSheetId="3">'Scattered Site 1'!$1:$6</definedName>
    <definedName name="_xlnm.Print_Titles" localSheetId="4">'Scattered Site 2'!$1:$6</definedName>
    <definedName name="_xlnm.Print_Titles" localSheetId="5">'Scattered Site 3'!$1:$6</definedName>
    <definedName name="_xlnm.Print_Titles" localSheetId="6">'Scattered Site 4'!$1:$6</definedName>
    <definedName name="ProcessArchite">#REF!</definedName>
    <definedName name="ProcessDevCons">#REF!</definedName>
    <definedName name="ProcessDevelop">#REF!</definedName>
    <definedName name="ProcessGeneralPart1">#REF!</definedName>
    <definedName name="ProcessGeneralPart2">#REF!</definedName>
    <definedName name="ProcessGeneralPart3">#REF!</definedName>
    <definedName name="ProcessManagem">#REF!</definedName>
    <definedName name="ProcessOwnerM">#REF!</definedName>
    <definedName name="ProcessProcess">#REF!</definedName>
    <definedName name="ProcessProject">#REF!</definedName>
    <definedName name="ProcessService">#REF!</definedName>
    <definedName name="ProcessTaxCred">#REF!</definedName>
    <definedName name="ProjDesc42M1Letter">#REF!</definedName>
    <definedName name="ProjDescActType1">#REF!</definedName>
    <definedName name="ProjDescActType2">#REF!</definedName>
    <definedName name="ProjDescActType3">#REF!</definedName>
    <definedName name="ProjDescActType4">#REF!</definedName>
    <definedName name="ProjDescActType5">#REF!</definedName>
    <definedName name="ProjDescActTypeAcquisition">#REF!</definedName>
    <definedName name="ProjDescActTypeConversion">#REF!</definedName>
    <definedName name="ProjDescActTypeDemolition">#REF!</definedName>
    <definedName name="ProjDescActTypeHistoricPres">#REF!</definedName>
    <definedName name="ProjDescActTypeNewConstr">#REF!</definedName>
    <definedName name="ProjDescActTypeOther1">#REF!</definedName>
    <definedName name="ProjDescActTypeOther2">#REF!</definedName>
    <definedName name="ProjDescActTypeRefinance">#REF!</definedName>
    <definedName name="ProjDescActTypeRehabilitaton">#REF!</definedName>
    <definedName name="ProjDescActTypeRentSubsidy">#REF!</definedName>
    <definedName name="ProjDescActTypeScatteredDev">#REF!</definedName>
    <definedName name="ProjDescActTypeStabilization">#REF!</definedName>
    <definedName name="ProjDescDeferredLoans">#REF!</definedName>
    <definedName name="ProjDescDevelopmentName" localSheetId="7">#REF!</definedName>
    <definedName name="ProjDescDevelopmentName" localSheetId="3">#REF!</definedName>
    <definedName name="ProjDescDevelopmentName" localSheetId="4">#REF!</definedName>
    <definedName name="ProjDescDevelopmentName" localSheetId="5">#REF!</definedName>
    <definedName name="ProjDescDevelopmentName" localSheetId="6">#REF!</definedName>
    <definedName name="ProjDescDevelopmentName">#REF!</definedName>
    <definedName name="ProjDescHousingTaxCredits">#REF!</definedName>
    <definedName name="ProjDescLatitude" localSheetId="7">#REF!</definedName>
    <definedName name="ProjDescLatitude" localSheetId="3">#REF!</definedName>
    <definedName name="ProjDescLatitude" localSheetId="4">#REF!</definedName>
    <definedName name="ProjDescLatitude" localSheetId="5">#REF!</definedName>
    <definedName name="ProjDescLatitude" localSheetId="6">#REF!</definedName>
    <definedName name="ProjDescLatitude">#REF!</definedName>
    <definedName name="ProjDescLMIRFirstMortgage">#REF!</definedName>
    <definedName name="ProjDescLongitude" localSheetId="7">#REF!</definedName>
    <definedName name="ProjDescLongitude" localSheetId="3">#REF!</definedName>
    <definedName name="ProjDescLongitude" localSheetId="4">#REF!</definedName>
    <definedName name="ProjDescLongitude" localSheetId="5">#REF!</definedName>
    <definedName name="ProjDescLongitude" localSheetId="6">#REF!</definedName>
    <definedName name="ProjDescLongitude">#REF!</definedName>
    <definedName name="ProjDescOperatingSubsidy">#REF!</definedName>
    <definedName name="ProjDescPrimaryAddress" localSheetId="7">#REF!</definedName>
    <definedName name="ProjDescPrimaryAddress" localSheetId="3">#REF!</definedName>
    <definedName name="ProjDescPrimaryAddress" localSheetId="4">#REF!</definedName>
    <definedName name="ProjDescPrimaryAddress" localSheetId="5">#REF!</definedName>
    <definedName name="ProjDescPrimaryAddress" localSheetId="6">#REF!</definedName>
    <definedName name="ProjDescPrimaryAddress">#REF!</definedName>
    <definedName name="ProjDescQualifiedContract">#REF!</definedName>
    <definedName name="ProjDescRentalAssistance">#REF!</definedName>
    <definedName name="ProjDescRRDLAdministrator">#REF!</definedName>
    <definedName name="ProjDescRRDLBorrower">#REF!</definedName>
    <definedName name="ProjDescRRDLProject">#REF!</definedName>
    <definedName name="ProjDescStratPrior1">#REF!</definedName>
    <definedName name="ProjDescStratPrior2">#REF!</definedName>
    <definedName name="ProjDescStratPrior3">#REF!</definedName>
    <definedName name="ProjDescStratPrior4">#REF!</definedName>
    <definedName name="ProjDescStratPrior5">#REF!</definedName>
    <definedName name="ProjDescStratPrior6">#REF!</definedName>
    <definedName name="ProjDescStratPriorCriticalNeed">#REF!</definedName>
    <definedName name="ProjDescStratPriorForeclosure">#REF!</definedName>
    <definedName name="ProjDescStratPriorLTH">#REF!</definedName>
    <definedName name="ProjDescStratPriorNewAffHousing">#REF!</definedName>
    <definedName name="ProjDescStratPriorPresExistHousing">#REF!</definedName>
    <definedName name="ProjDescStratPriorPresFedAssist">#REF!</definedName>
    <definedName name="ProjDescZipCode" localSheetId="7">#REF!</definedName>
    <definedName name="ProjDescZipCode" localSheetId="3">#REF!</definedName>
    <definedName name="ProjDescZipCode" localSheetId="4">#REF!</definedName>
    <definedName name="ProjDescZipCode" localSheetId="5">#REF!</definedName>
    <definedName name="ProjDescZipCode" localSheetId="6">#REF!</definedName>
    <definedName name="ProjDescZipCode">#REF!</definedName>
    <definedName name="ProjectDescCity">#REF!</definedName>
    <definedName name="ProjectDescCounty">#REF!</definedName>
    <definedName name="ProjectProject">#REF!</definedName>
    <definedName name="PropertApprais">#REF!</definedName>
    <definedName name="PropertArchite">#REF!</definedName>
    <definedName name="PropertAttorne">#REF!</definedName>
    <definedName name="PropertDevelop">#REF!</definedName>
    <definedName name="PropertGeneral">#REF!</definedName>
    <definedName name="PropertGeneralPart1">#REF!</definedName>
    <definedName name="PropertGeneralPart2">#REF!</definedName>
    <definedName name="PropertGeneralPart3">#REF!</definedName>
    <definedName name="PropertManagem">#REF!</definedName>
    <definedName name="PropertNonprof">#REF!</definedName>
    <definedName name="PropertOwnerM">#REF!</definedName>
    <definedName name="PropertProcess">#REF!</definedName>
    <definedName name="PropertProject">#REF!</definedName>
    <definedName name="PropertPropert">#REF!</definedName>
    <definedName name="PropertService">#REF!</definedName>
    <definedName name="PropertTaxCred">#REF!</definedName>
    <definedName name="PropInfoCensusTractNo" localSheetId="7">#REF!</definedName>
    <definedName name="PropInfoCensusTractNo" localSheetId="3">#REF!</definedName>
    <definedName name="PropInfoCensusTractNo" localSheetId="4">#REF!</definedName>
    <definedName name="PropInfoCensusTractNo" localSheetId="5">#REF!</definedName>
    <definedName name="PropInfoCensusTractNo" localSheetId="6">#REF!</definedName>
    <definedName name="PropInfoCensusTractNo">#REF!</definedName>
    <definedName name="PropInfoCurrZoningNo">#REF!</definedName>
    <definedName name="PropInfoCurrZoningYes">#REF!</definedName>
    <definedName name="PropInfoExistBuildingsOccupied">#REF!</definedName>
    <definedName name="PropInfoExistBuildingsVacant">#REF!</definedName>
    <definedName name="PropInfoHasAcqRelPartyNo">#REF!</definedName>
    <definedName name="PropInfoHasAcqRelPartyYes">#REF!</definedName>
    <definedName name="PropInfoHistBuildingNo">#REF!</definedName>
    <definedName name="PropInfoHistBuildingYes">#REF!</definedName>
    <definedName name="PropInfoPropHistBuildingNo">#REF!</definedName>
    <definedName name="PropInfoPropHistBuildingYes">#REF!</definedName>
    <definedName name="PropInfoSiteDescDesBasisBoos">#REF!</definedName>
    <definedName name="PropInfoSiteDescDiffDevArea">#REF!</definedName>
    <definedName name="PropInfoSiteDescQualCenTr">#REF!</definedName>
    <definedName name="PropInfoSiteFeatures1000FtRR">#REF!</definedName>
    <definedName name="PropInfoSiteFeatures15MiMilA">#REF!</definedName>
    <definedName name="PropInfoSiteFeatures3000FtAP">#REF!</definedName>
    <definedName name="PropInfoSiteFeatures5MiCivAP">#REF!</definedName>
    <definedName name="PropInfoSiteFeaturesCreek">#REF!</definedName>
    <definedName name="PropInfoSiteFeaturesDrainage">#REF!</definedName>
    <definedName name="PropInfoSiteFeaturesEnvHaz">#REF!</definedName>
    <definedName name="PropInfoSiteFeaturesFill">#REF!</definedName>
    <definedName name="PropInfoSiteFeaturesFloodPl">#REF!</definedName>
    <definedName name="PropInfoSiteFeaturesHiTensWi">#REF!</definedName>
    <definedName name="PropInfoSiteFeaturesNearAP">#REF!</definedName>
    <definedName name="PropInfoSiteFeaturesRavines">#REF!</definedName>
    <definedName name="PropInfoSiteFeaturesRockForm">#REF!</definedName>
    <definedName name="PropInfoSiteFeaturesTowers">#REF!</definedName>
    <definedName name="PropInfoSiteFeaturesUnStSoil">#REF!</definedName>
    <definedName name="PropInfoUtilElecConnNo">#REF!</definedName>
    <definedName name="PropInfoUtilElecConnYes">#REF!</definedName>
    <definedName name="PropInfoUtilElecWillConnNo">#REF!</definedName>
    <definedName name="PropInfoUtilElecWillConnYes">#REF!</definedName>
    <definedName name="PropInfoUtilExtNecNo">#REF!</definedName>
    <definedName name="PropInfoUtilExtNecYes">#REF!</definedName>
    <definedName name="PropInfoUtilGasConnNo">#REF!</definedName>
    <definedName name="PropInfoUtilGasConnYes">#REF!</definedName>
    <definedName name="PropInfoUtilGasWillConnNo">#REF!</definedName>
    <definedName name="PropInfoUtilGasWillConnYes">#REF!</definedName>
    <definedName name="PropInfoUtilSewerConnNo">#REF!</definedName>
    <definedName name="PropInfoUtilSewerConnYes">#REF!</definedName>
    <definedName name="PropInfoUtilWaterConnNo">#REF!</definedName>
    <definedName name="PropInfoUtilWaterConnYes">#REF!</definedName>
    <definedName name="PropInfoUtilWaterWillConnNo">#REF!</definedName>
    <definedName name="PropInfoUtilWaterWillConnYes">#REF!</definedName>
    <definedName name="PropInfoWillAcqRelPartyNo">#REF!</definedName>
    <definedName name="PropInfoWillAcqRelPartyYes">#REF!</definedName>
    <definedName name="RAOSNameOfSourceLookup" localSheetId="7">#REF!</definedName>
    <definedName name="RAOSNameOfSourceLookup" localSheetId="3">#REF!</definedName>
    <definedName name="RAOSNameOfSourceLookup" localSheetId="4">#REF!</definedName>
    <definedName name="RAOSNameOfSourceLookup" localSheetId="5">#REF!</definedName>
    <definedName name="RAOSNameOfSourceLookup" localSheetId="6">#REF!</definedName>
    <definedName name="RAOSNameOfSourceLookup">#REF!</definedName>
    <definedName name="RAOSTypeOfSourceLookup" localSheetId="7">#REF!</definedName>
    <definedName name="RAOSTypeOfSourceLookup" localSheetId="3">#REF!</definedName>
    <definedName name="RAOSTypeOfSourceLookup" localSheetId="4">#REF!</definedName>
    <definedName name="RAOSTypeOfSourceLookup" localSheetId="5">#REF!</definedName>
    <definedName name="RAOSTypeOfSourceLookup" localSheetId="6">#REF!</definedName>
    <definedName name="RAOSTypeOfSourceLookup">#REF!</definedName>
    <definedName name="RenewalTypeLookup" localSheetId="7">#REF!</definedName>
    <definedName name="RenewalTypeLookup" localSheetId="3">#REF!</definedName>
    <definedName name="RenewalTypeLookup" localSheetId="4">#REF!</definedName>
    <definedName name="RenewalTypeLookup" localSheetId="5">#REF!</definedName>
    <definedName name="RenewalTypeLookup" localSheetId="6">#REF!</definedName>
    <definedName name="RenewalTypeLookup">#REF!</definedName>
    <definedName name="RentalApprais">#REF!</definedName>
    <definedName name="RentalArchite">#REF!</definedName>
    <definedName name="RentalAttorne">#REF!</definedName>
    <definedName name="RentalDevCons">#REF!</definedName>
    <definedName name="RentalDevelop">#REF!</definedName>
    <definedName name="RentalGeneral">#REF!</definedName>
    <definedName name="RentalGeneralPart1">#REF!</definedName>
    <definedName name="RentalGeneralPart2">#REF!</definedName>
    <definedName name="RentalGeneralPart3">#REF!</definedName>
    <definedName name="RentalManagem">#REF!</definedName>
    <definedName name="RentalMarket">#REF!</definedName>
    <definedName name="RentalNonprof">#REF!</definedName>
    <definedName name="RentalOwnerM">#REF!</definedName>
    <definedName name="RentalProcess">#REF!</definedName>
    <definedName name="RentalProject">#REF!</definedName>
    <definedName name="RentalPropert">#REF!</definedName>
    <definedName name="RentalRental">#REF!</definedName>
    <definedName name="RentalService">#REF!</definedName>
    <definedName name="RentalTaxCred">#REF!</definedName>
    <definedName name="RentAssistSourcType1">#REF!</definedName>
    <definedName name="RentAssistSourcType2">#REF!</definedName>
    <definedName name="RentAssistSourcType3">#REF!</definedName>
    <definedName name="RentAssistSourcType4">#REF!</definedName>
    <definedName name="RentLimitRestrictionLookup" localSheetId="7">#REF!</definedName>
    <definedName name="RentLimitRestrictionLookup" localSheetId="3">#REF!</definedName>
    <definedName name="RentLimitRestrictionLookup" localSheetId="4">#REF!</definedName>
    <definedName name="RentLimitRestrictionLookup" localSheetId="5">#REF!</definedName>
    <definedName name="RentLimitRestrictionLookup" localSheetId="6">#REF!</definedName>
    <definedName name="RentLimitRestrictionLookup">#REF!</definedName>
    <definedName name="RiskOfLossLookup" localSheetId="7">#REF!</definedName>
    <definedName name="RiskOfLossLookup" localSheetId="3">#REF!</definedName>
    <definedName name="RiskOfLossLookup" localSheetId="4">#REF!</definedName>
    <definedName name="RiskOfLossLookup" localSheetId="5">#REF!</definedName>
    <definedName name="RiskOfLossLookup" localSheetId="6">#REF!</definedName>
    <definedName name="RiskOfLossLookup">#REF!</definedName>
    <definedName name="RRDLAddlBuildAddr" localSheetId="7">#REF!</definedName>
    <definedName name="RRDLAddlBuildAddr" localSheetId="3">#REF!</definedName>
    <definedName name="RRDLAddlBuildAddr" localSheetId="4">#REF!</definedName>
    <definedName name="RRDLAddlBuildAddr" localSheetId="5">#REF!</definedName>
    <definedName name="RRDLAddlBuildAddr" localSheetId="6">#REF!</definedName>
    <definedName name="RRDLAddlBuildAddr">#REF!</definedName>
    <definedName name="RRDLAddlBuildZip" localSheetId="7">#REF!</definedName>
    <definedName name="RRDLAddlBuildZip" localSheetId="3">#REF!</definedName>
    <definedName name="RRDLAddlBuildZip" localSheetId="4">#REF!</definedName>
    <definedName name="RRDLAddlBuildZip" localSheetId="5">#REF!</definedName>
    <definedName name="RRDLAddlBuildZip" localSheetId="6">#REF!</definedName>
    <definedName name="RRDLAddlBuildZip">#REF!</definedName>
    <definedName name="RRDLAnnualIncomeRows">#REF!</definedName>
    <definedName name="RRDLApplCity">#REF!</definedName>
    <definedName name="RRDLApplState">#REF!</definedName>
    <definedName name="RRDLCoApplCity">#REF!</definedName>
    <definedName name="RRDLCoApplState">#REF!</definedName>
    <definedName name="RRDLCompleteComplianceNo">#REF!</definedName>
    <definedName name="RRDLCompleteComplianceYes">#REF!</definedName>
    <definedName name="RRDLCurrIndebtednessRows">#REF!</definedName>
    <definedName name="RRDLCurrOwnBuildingNo">#REF!</definedName>
    <definedName name="RRDLCurrOwnBuildingYes">#REF!</definedName>
    <definedName name="RRDLDesigHistoricBuildNo">#REF!</definedName>
    <definedName name="RRDLDesigHistoricBuildYes">#REF!</definedName>
    <definedName name="RRDLIncrementalRows">#REF!</definedName>
    <definedName name="RRDLPermanentDisplacementNo">#REF!</definedName>
    <definedName name="RRDLPermanentDisplacementYes">#REF!</definedName>
    <definedName name="RRDLPriorMHFAFundingNo">#REF!</definedName>
    <definedName name="RRDLPriorMHFAFundingYes">#REF!</definedName>
    <definedName name="RRDLPropInfoGrossSqFtBuildings" localSheetId="7">#REF!</definedName>
    <definedName name="RRDLPropInfoGrossSqFtBuildings" localSheetId="3">#REF!</definedName>
    <definedName name="RRDLPropInfoGrossSqFtBuildings" localSheetId="4">#REF!</definedName>
    <definedName name="RRDLPropInfoGrossSqFtBuildings" localSheetId="5">#REF!</definedName>
    <definedName name="RRDLPropInfoGrossSqFtBuildings" localSheetId="6">#REF!</definedName>
    <definedName name="RRDLPropInfoGrossSqFtBuildings">#REF!</definedName>
    <definedName name="RRDLPropInfoGrossSqFtResid" localSheetId="7">#REF!</definedName>
    <definedName name="RRDLPropInfoGrossSqFtResid" localSheetId="3">#REF!</definedName>
    <definedName name="RRDLPropInfoGrossSqFtResid" localSheetId="4">#REF!</definedName>
    <definedName name="RRDLPropInfoGrossSqFtResid" localSheetId="5">#REF!</definedName>
    <definedName name="RRDLPropInfoGrossSqFtResid" localSheetId="6">#REF!</definedName>
    <definedName name="RRDLPropInfoGrossSqFtResid">#REF!</definedName>
    <definedName name="RRDLPropInfoNbrBuild" localSheetId="7">#REF!</definedName>
    <definedName name="RRDLPropInfoNbrBuild" localSheetId="3">#REF!</definedName>
    <definedName name="RRDLPropInfoNbrBuild" localSheetId="4">#REF!</definedName>
    <definedName name="RRDLPropInfoNbrBuild" localSheetId="5">#REF!</definedName>
    <definedName name="RRDLPropInfoNbrBuild" localSheetId="6">#REF!</definedName>
    <definedName name="RRDLPropInfoNbrBuild">#REF!</definedName>
    <definedName name="RRDLPropInfoNbrSitCtl" localSheetId="7">#REF!</definedName>
    <definedName name="RRDLPropInfoNbrSitCtl" localSheetId="3">#REF!</definedName>
    <definedName name="RRDLPropInfoNbrSitCtl" localSheetId="4">#REF!</definedName>
    <definedName name="RRDLPropInfoNbrSitCtl" localSheetId="5">#REF!</definedName>
    <definedName name="RRDLPropInfoNbrSitCtl" localSheetId="6">#REF!</definedName>
    <definedName name="RRDLPropInfoNbrSitCtl">#REF!</definedName>
    <definedName name="RRDLPropInfoNbrStories" localSheetId="7">#REF!</definedName>
    <definedName name="RRDLPropInfoNbrStories" localSheetId="3">#REF!</definedName>
    <definedName name="RRDLPropInfoNbrStories" localSheetId="4">#REF!</definedName>
    <definedName name="RRDLPropInfoNbrStories" localSheetId="5">#REF!</definedName>
    <definedName name="RRDLPropInfoNbrStories" localSheetId="6">#REF!</definedName>
    <definedName name="RRDLPropInfoNbrStories">#REF!</definedName>
    <definedName name="RRDLPropInfoNbrTotUnits" localSheetId="7">#REF!</definedName>
    <definedName name="RRDLPropInfoNbrTotUnits" localSheetId="3">#REF!</definedName>
    <definedName name="RRDLPropInfoNbrTotUnits" localSheetId="4">#REF!</definedName>
    <definedName name="RRDLPropInfoNbrTotUnits" localSheetId="5">#REF!</definedName>
    <definedName name="RRDLPropInfoNbrTotUnits" localSheetId="6">#REF!</definedName>
    <definedName name="RRDLPropInfoNbrTotUnits">#REF!</definedName>
    <definedName name="RRDLTempRelocationNo">#REF!</definedName>
    <definedName name="RRDLTempRelocationYes">#REF!</definedName>
    <definedName name="SelectedRequestTypeRRDL">#REF!</definedName>
    <definedName name="ServiceArchite">#REF!</definedName>
    <definedName name="ServiceDevelop">#REF!</definedName>
    <definedName name="ServiceGeneralPart1">#REF!</definedName>
    <definedName name="ServiceGeneralPart2">#REF!</definedName>
    <definedName name="ServiceGeneralPart3">#REF!</definedName>
    <definedName name="ServiceManagem">#REF!</definedName>
    <definedName name="ServiceOwnerM">#REF!</definedName>
    <definedName name="ServiceProject">#REF!</definedName>
    <definedName name="ServiceService">#REF!</definedName>
    <definedName name="Show.Date" localSheetId="7">IF(#REF!&lt;&gt;"",DATE(YEAR('Cost Check'!First_payment_due),MONTH('Cost Check'!First_payment_due)+(#REF!-1)*12/'Cost Check'!Payments_per_year,DAY('Cost Check'!First_payment_due)),"")</definedName>
    <definedName name="Show.Date" localSheetId="3">IF(#REF!&lt;&gt;"",DATE(YEAR('Scattered Site 1'!First_payment_due),MONTH('Scattered Site 1'!First_payment_due)+(#REF!-1)*12/'Scattered Site 1'!Payments_per_year,DAY('Scattered Site 1'!First_payment_due)),"")</definedName>
    <definedName name="Show.Date" localSheetId="4">IF(#REF!&lt;&gt;"",DATE(YEAR('Scattered Site 2'!First_payment_due),MONTH('Scattered Site 2'!First_payment_due)+(#REF!-1)*12/'Scattered Site 2'!Payments_per_year,DAY('Scattered Site 2'!First_payment_due)),"")</definedName>
    <definedName name="Show.Date" localSheetId="5">IF(#REF!&lt;&gt;"",DATE(YEAR('Scattered Site 3'!First_payment_due),MONTH('Scattered Site 3'!First_payment_due)+(#REF!-1)*12/'Scattered Site 3'!Payments_per_year,DAY('Scattered Site 3'!First_payment_due)),"")</definedName>
    <definedName name="Show.Date" localSheetId="6">IF(#REF!&lt;&gt;"",DATE(YEAR('Scattered Site 4'!First_payment_due),MONTH('Scattered Site 4'!First_payment_due)+(#REF!-1)*12/'Scattered Site 4'!Payments_per_year,DAY('Scattered Site 4'!First_payment_due)),"")</definedName>
    <definedName name="Show.Date">IF(#REF!&lt;&gt;"",DATE(YEAR(First_payment_due),MONTH(First_payment_due)+(#REF!-1)*12/Payments_per_year,DAY(First_payment_due)),"")</definedName>
    <definedName name="SiteControlLookup" localSheetId="7">#REF!</definedName>
    <definedName name="SiteControlLookup" localSheetId="3">#REF!</definedName>
    <definedName name="SiteControlLookup" localSheetId="4">#REF!</definedName>
    <definedName name="SiteControlLookup" localSheetId="5">#REF!</definedName>
    <definedName name="SiteControlLookup" localSheetId="6">#REF!</definedName>
    <definedName name="SiteControlLookup">#REF!</definedName>
    <definedName name="SourcesConstSourcesName1">#REF!</definedName>
    <definedName name="SourcesConstSourcesName2">#REF!</definedName>
    <definedName name="SourcesConstSourcesName3">#REF!</definedName>
    <definedName name="SourcesConstSourcesName4">#REF!</definedName>
    <definedName name="SourcesContributionsComm1">#REF!</definedName>
    <definedName name="SourcesContributionsComm2">#REF!</definedName>
    <definedName name="SourcesContributionsComm3">#REF!</definedName>
    <definedName name="SourcesContributionsComm4">#REF!</definedName>
    <definedName name="SourcesContributionsComm5">#REF!</definedName>
    <definedName name="SourcesContributionsComm6">#REF!</definedName>
    <definedName name="SourcesMaxRetDeMinSyndProc">#REF!</definedName>
    <definedName name="SourcesMaxRetManEntry">#REF!</definedName>
    <definedName name="SourcesMaxRetNoSyndProc">#REF!</definedName>
    <definedName name="SourcesMaxRetWithSyndProc">#REF!</definedName>
    <definedName name="SourcesPermCap1stMortComm">#REF!</definedName>
    <definedName name="SourcesPermCap1stMortHTCGap">#REF!</definedName>
    <definedName name="SourcesPermCapDefLoanComm">#REF!</definedName>
    <definedName name="SourcesPermCapDefLoanHTCGap">#REF!</definedName>
    <definedName name="SourcesPermCapFedHistProcComm">#REF!</definedName>
    <definedName name="SourcesPermCapFedHistProcHTCGap">#REF!</definedName>
    <definedName name="SourcesPermCapGapRemComm">#REF!</definedName>
    <definedName name="SourcesPermCapGapRemHTCGap">#REF!</definedName>
    <definedName name="SourcesPermCapOther10Comm">#REF!</definedName>
    <definedName name="SourcesPermCapOther10HTCGap">#REF!</definedName>
    <definedName name="SourcesPermCapOther11Comm">#REF!</definedName>
    <definedName name="SourcesPermCapOther11HTCGap">#REF!</definedName>
    <definedName name="SourcesPermCapOther12Comm">#REF!</definedName>
    <definedName name="SourcesPermCapOther12HTCGap">#REF!</definedName>
    <definedName name="SourcesPermCapOther1Comm">#REF!</definedName>
    <definedName name="SourcesPermCapOther1HTCGap">#REF!</definedName>
    <definedName name="SourcesPermCapOther2Comm">#REF!</definedName>
    <definedName name="SourcesPermCapOther2HTCGap">#REF!</definedName>
    <definedName name="SourcesPermCapOther3Comm">#REF!</definedName>
    <definedName name="SourcesPermCapOther3HTCGap">#REF!</definedName>
    <definedName name="SourcesPermCapOther4Comm">#REF!</definedName>
    <definedName name="SourcesPermCapOther4HTCGap">#REF!</definedName>
    <definedName name="SourcesPermCapOther5Comm">#REF!</definedName>
    <definedName name="SourcesPermCapOther5HTCGap">#REF!</definedName>
    <definedName name="SourcesPermCapOther6Comm">#REF!</definedName>
    <definedName name="SourcesPermCapOther6HTCGap">#REF!</definedName>
    <definedName name="SourcesPermCapOther7Comm">#REF!</definedName>
    <definedName name="SourcesPermCapOther7HTCGap">#REF!</definedName>
    <definedName name="SourcesPermCapOther8Comm">#REF!</definedName>
    <definedName name="SourcesPermCapOther8HTCGap">#REF!</definedName>
    <definedName name="SourcesPermCapOther9Comm">#REF!</definedName>
    <definedName name="SourcesPermCapOther9HTCGap">#REF!</definedName>
    <definedName name="SourcesPermCapPartCashComm">#REF!</definedName>
    <definedName name="SourcesPermCapPartCashHTCGap">#REF!</definedName>
    <definedName name="SourcesPermCapStHistProcComm">#REF!</definedName>
    <definedName name="SourcesPermCapStHistProcHTCGap">#REF!</definedName>
    <definedName name="SourcesPermCapSyndProcComm">#REF!</definedName>
    <definedName name="SourcesPermCapSyndProcHTCGap">#REF!</definedName>
    <definedName name="spec5">#REF!</definedName>
    <definedName name="spec9">#REF!</definedName>
    <definedName name="StateLocalSubsidyLookup" localSheetId="7">#REF!</definedName>
    <definedName name="StateLocalSubsidyLookup" localSheetId="3">#REF!</definedName>
    <definedName name="StateLocalSubsidyLookup" localSheetId="4">#REF!</definedName>
    <definedName name="StateLocalSubsidyLookup" localSheetId="5">#REF!</definedName>
    <definedName name="StateLocalSubsidyLookup" localSheetId="6">#REF!</definedName>
    <definedName name="StateLocalSubsidyLookup">#REF!</definedName>
    <definedName name="StateLookup" localSheetId="7">#REF!</definedName>
    <definedName name="StateLookup" localSheetId="3">#REF!</definedName>
    <definedName name="StateLookup" localSheetId="4">#REF!</definedName>
    <definedName name="StateLookup" localSheetId="5">#REF!</definedName>
    <definedName name="StateLookup" localSheetId="6">#REF!</definedName>
    <definedName name="StateLookup">#REF!</definedName>
    <definedName name="SubsidyTypeLookup" localSheetId="7">#REF!</definedName>
    <definedName name="SubsidyTypeLookup" localSheetId="3">#REF!</definedName>
    <definedName name="SubsidyTypeLookup" localSheetId="4">#REF!</definedName>
    <definedName name="SubsidyTypeLookup" localSheetId="5">#REF!</definedName>
    <definedName name="SubsidyTypeLookup" localSheetId="6">#REF!</definedName>
    <definedName name="SubsidyTypeLookup">#REF!</definedName>
    <definedName name="SubsLayerEquProcLOI">#REF!</definedName>
    <definedName name="SubsLayerEquProcPartAgree">#REF!</definedName>
    <definedName name="SubsLayerVersionFinal">#REF!</definedName>
    <definedName name="SubsLayerVersionPreliminary">#REF!</definedName>
    <definedName name="SummaryExistDebtMaturity1">#REF!</definedName>
    <definedName name="SummaryExistDebtMaturity2">#REF!</definedName>
    <definedName name="SummaryExistDebtMaturity3">#REF!</definedName>
    <definedName name="SummaryExistDebtMaturity4">#REF!</definedName>
    <definedName name="SummaryExistDebtOrigAmt1">#REF!</definedName>
    <definedName name="SummaryExistDebtOrigAmt2">#REF!</definedName>
    <definedName name="SummaryExistDebtOrigAmt3">#REF!</definedName>
    <definedName name="SummaryExistDebtOrigAmt4">#REF!</definedName>
    <definedName name="SummaryExistDebtUnpaid1">#REF!</definedName>
    <definedName name="SummaryExistDebtUnpaid2">#REF!</definedName>
    <definedName name="SummaryExistDebtUnpaid3">#REF!</definedName>
    <definedName name="SummaryExistDebtUnpaid4">#REF!</definedName>
    <definedName name="SummaryTargHHNumUnits1">#REF!</definedName>
    <definedName name="SummaryTargHHNumUnits2">#REF!</definedName>
    <definedName name="SummaryTargHHNumUnits3">#REF!</definedName>
    <definedName name="SummaryTargHHNumUnits4">#REF!</definedName>
    <definedName name="SummaryTargHHNumUnits5">#REF!</definedName>
    <definedName name="SummaryTargHHTarget1">#REF!</definedName>
    <definedName name="SummaryTargHHTarget2">#REF!</definedName>
    <definedName name="SummaryTargHHTarget3">#REF!</definedName>
    <definedName name="SummaryTargHHTarget4">#REF!</definedName>
    <definedName name="SummaryTargHHTarget5">#REF!</definedName>
    <definedName name="SummaryTotalOpSubsidy">#REF!</definedName>
    <definedName name="SummaryTotalRentAssist">#REF!</definedName>
    <definedName name="SummUnitSum0BR">#REF!</definedName>
    <definedName name="SummUnitSum1BR">#REF!</definedName>
    <definedName name="SummUnitSum2BR">#REF!</definedName>
    <definedName name="SummUnitSum3BR">#REF!</definedName>
    <definedName name="SummUnitSum4BR">#REF!</definedName>
    <definedName name="SummUnitSum5BR">#REF!</definedName>
    <definedName name="SummUnitSum6BR">#REF!</definedName>
    <definedName name="SummUnitSumBed">#REF!</definedName>
    <definedName name="SummUnitSummEmplOcc">#REF!</definedName>
    <definedName name="SummUnitSummHome">#REF!</definedName>
    <definedName name="SummUnitSummHTC">#REF!</definedName>
    <definedName name="SummUnitSummLTH">#REF!</definedName>
    <definedName name="SummUnitSummMarket">#REF!</definedName>
    <definedName name="SummUnitSummOpSubs">#REF!</definedName>
    <definedName name="SummUnitSummOwnOcc">#REF!</definedName>
    <definedName name="SummUnitSummRentAssist">#REF!</definedName>
    <definedName name="Table_beg_bal" localSheetId="7">#REF!</definedName>
    <definedName name="Table_beg_bal" localSheetId="3">#REF!</definedName>
    <definedName name="Table_beg_bal" localSheetId="4">#REF!</definedName>
    <definedName name="Table_beg_bal" localSheetId="5">#REF!</definedName>
    <definedName name="Table_beg_bal" localSheetId="6">#REF!</definedName>
    <definedName name="Table_beg_bal">#REF!</definedName>
    <definedName name="Table_prior_interest" localSheetId="7">#REF!</definedName>
    <definedName name="Table_prior_interest" localSheetId="3">#REF!</definedName>
    <definedName name="Table_prior_interest" localSheetId="4">#REF!</definedName>
    <definedName name="Table_prior_interest" localSheetId="5">#REF!</definedName>
    <definedName name="Table_prior_interest" localSheetId="6">#REF!</definedName>
    <definedName name="Table_prior_interest">#REF!</definedName>
    <definedName name="tabWidthStartRange" localSheetId="7">#REF!</definedName>
    <definedName name="tabWidthStartRange" localSheetId="3">#REF!</definedName>
    <definedName name="tabWidthStartRange" localSheetId="4">#REF!</definedName>
    <definedName name="tabWidthStartRange" localSheetId="5">#REF!</definedName>
    <definedName name="tabWidthStartRange" localSheetId="6">#REF!</definedName>
    <definedName name="tabWidthStartRange">#REF!</definedName>
    <definedName name="TaxCredArchite">#REF!</definedName>
    <definedName name="TaxCredDevelop">#REF!</definedName>
    <definedName name="TaxCredGeneralPart1">#REF!</definedName>
    <definedName name="TaxCredGeneralPart2">#REF!</definedName>
    <definedName name="TaxCredGeneralPart3">#REF!</definedName>
    <definedName name="TaxCreditsOfferedNo">#REF!</definedName>
    <definedName name="TaxCreditsOfferedYes">#REF!</definedName>
    <definedName name="TaxCredManagem">#REF!</definedName>
    <definedName name="TaxCredOwnerM">#REF!</definedName>
    <definedName name="TaxCredProject">#REF!</definedName>
    <definedName name="TaxCredService">#REF!</definedName>
    <definedName name="TaxCredTaxCred">#REF!</definedName>
    <definedName name="TenPaidUtilLookup">#REF!</definedName>
    <definedName name="TenYrCrGap">#REF!</definedName>
    <definedName name="Term_in_years" localSheetId="7">#REF!</definedName>
    <definedName name="Term_in_years" localSheetId="3">#REF!</definedName>
    <definedName name="Term_in_years" localSheetId="4">#REF!</definedName>
    <definedName name="Term_in_years" localSheetId="5">#REF!</definedName>
    <definedName name="Term_in_years" localSheetId="6">#REF!</definedName>
    <definedName name="Term_in_years">#REF!</definedName>
    <definedName name="Total_payments" localSheetId="7">'Cost Check'!Payments_per_year*'Cost Check'!Term_in_years</definedName>
    <definedName name="Total_payments" localSheetId="3">'Scattered Site 1'!Payments_per_year*'Scattered Site 1'!Term_in_years</definedName>
    <definedName name="Total_payments" localSheetId="4">'Scattered Site 2'!Payments_per_year*'Scattered Site 2'!Term_in_years</definedName>
    <definedName name="Total_payments" localSheetId="5">'Scattered Site 3'!Payments_per_year*'Scattered Site 3'!Term_in_years</definedName>
    <definedName name="Total_payments" localSheetId="6">'Scattered Site 4'!Payments_per_year*'Scattered Site 4'!Term_in_years</definedName>
    <definedName name="Total_payments">Payments_per_year*Term_in_years</definedName>
    <definedName name="TotalHTCSqFt">#REF!</definedName>
    <definedName name="TotalHTCUnits">#REF!</definedName>
    <definedName name="TotalNonHTCSqFt">#REF!</definedName>
    <definedName name="TotalNonHTCUnits">#REF!</definedName>
    <definedName name="TypeOfConstructionLookup" localSheetId="7">#REF!</definedName>
    <definedName name="TypeOfConstructionLookup" localSheetId="3">#REF!</definedName>
    <definedName name="TypeOfConstructionLookup" localSheetId="4">#REF!</definedName>
    <definedName name="TypeOfConstructionLookup" localSheetId="5">#REF!</definedName>
    <definedName name="TypeOfConstructionLookup" localSheetId="6">#REF!</definedName>
    <definedName name="TypeOfConstructionLookup">#REF!</definedName>
    <definedName name="TypeOfCreditsLookup" localSheetId="7">#REF!</definedName>
    <definedName name="TypeOfCreditsLookup" localSheetId="3">#REF!</definedName>
    <definedName name="TypeOfCreditsLookup" localSheetId="4">#REF!</definedName>
    <definedName name="TypeOfCreditsLookup" localSheetId="5">#REF!</definedName>
    <definedName name="TypeOfCreditsLookup" localSheetId="6">#REF!</definedName>
    <definedName name="TypeOfCreditsLookup">#REF!</definedName>
    <definedName name="TypeOfOfferingPrivate">#REF!</definedName>
    <definedName name="TypeOfOfferingPublic">#REF!</definedName>
    <definedName name="U10A4">#REF!</definedName>
    <definedName name="U10B1e">#REF!</definedName>
    <definedName name="U10B1j">#REF!</definedName>
    <definedName name="U10B2h">#REF!</definedName>
    <definedName name="U10B2m">#REF!</definedName>
    <definedName name="U10BTotal">#REF!</definedName>
    <definedName name="U10C1a" localSheetId="2">#REF!</definedName>
    <definedName name="U10C1a" localSheetId="7">#REF!</definedName>
    <definedName name="U10C1a" localSheetId="3">#REF!</definedName>
    <definedName name="U10C1a" localSheetId="4">#REF!</definedName>
    <definedName name="U10C1a" localSheetId="5">#REF!</definedName>
    <definedName name="U10C1a" localSheetId="6">#REF!</definedName>
    <definedName name="U10C1a">#REF!</definedName>
    <definedName name="U10C1b" localSheetId="2">#REF!</definedName>
    <definedName name="U10C1b" localSheetId="7">#REF!</definedName>
    <definedName name="U10C1b" localSheetId="3">#REF!</definedName>
    <definedName name="U10C1b" localSheetId="4">#REF!</definedName>
    <definedName name="U10C1b" localSheetId="5">#REF!</definedName>
    <definedName name="U10C1b" localSheetId="6">#REF!</definedName>
    <definedName name="U10C1b">#REF!</definedName>
    <definedName name="U10C1t">#REF!</definedName>
    <definedName name="U10C2d" localSheetId="2">#REF!</definedName>
    <definedName name="U10C2d" localSheetId="7">#REF!</definedName>
    <definedName name="U10C2d" localSheetId="3">#REF!</definedName>
    <definedName name="U10C2d" localSheetId="4">#REF!</definedName>
    <definedName name="U10C2d" localSheetId="5">#REF!</definedName>
    <definedName name="U10C2d" localSheetId="6">#REF!</definedName>
    <definedName name="U10C2d">#REF!</definedName>
    <definedName name="U10C2e">#REF!</definedName>
    <definedName name="U10C2j">#REF!</definedName>
    <definedName name="U10D">#REF!</definedName>
    <definedName name="U10Years">#REF!</definedName>
    <definedName name="U2A1">#REF!</definedName>
    <definedName name="U402Stat">#REF!</definedName>
    <definedName name="U8B1">#REF!</definedName>
    <definedName name="U8B5">#REF!</definedName>
    <definedName name="U8C1">#REF!</definedName>
    <definedName name="U8C2">#REF!</definedName>
    <definedName name="U8C3">#REF!</definedName>
    <definedName name="U8C9">#REF!</definedName>
    <definedName name="U8E2">#REF!</definedName>
    <definedName name="U8E5">#REF!</definedName>
    <definedName name="U8G1h">#REF!</definedName>
    <definedName name="U8G2o">#REF!</definedName>
    <definedName name="U8G3d">#REF!</definedName>
    <definedName name="U8H">#REF!</definedName>
    <definedName name="U8I2">#REF!</definedName>
    <definedName name="U8I3">#REF!</definedName>
    <definedName name="U8I4">#REF!</definedName>
    <definedName name="U9A">#REF!</definedName>
    <definedName name="U9C">#REF!</definedName>
    <definedName name="U9D3">#REF!</definedName>
    <definedName name="U9E">#REF!</definedName>
    <definedName name="U9F2">#REF!</definedName>
    <definedName name="U9F3">#REF!</definedName>
    <definedName name="U9F4">#REF!</definedName>
    <definedName name="UAcqRelated">#REF!</definedName>
    <definedName name="UAcqUnrelated">#REF!</definedName>
    <definedName name="UAcqWith">#REF!</definedName>
    <definedName name="UAcqWithout">#REF!</definedName>
    <definedName name="UActAcq">#REF!</definedName>
    <definedName name="UActConv">#REF!</definedName>
    <definedName name="UActDemo">#REF!</definedName>
    <definedName name="UActHP">#REF!</definedName>
    <definedName name="UActNC">#REF!</definedName>
    <definedName name="UActOther">#REF!</definedName>
    <definedName name="UActRefin">#REF!</definedName>
    <definedName name="UActRehab">#REF!</definedName>
    <definedName name="UAddress">#REF!</definedName>
    <definedName name="UAdminSqFt">#REF!</definedName>
    <definedName name="UAirCon">#REF!</definedName>
    <definedName name="UAnnex">#REF!</definedName>
    <definedName name="UApp4dPercent">#REF!</definedName>
    <definedName name="UAppAandM">#REF!</definedName>
    <definedName name="UAppACRep">#REF!</definedName>
    <definedName name="UAppAudit">#REF!</definedName>
    <definedName name="UAppBadDebt">#REF!</definedName>
    <definedName name="UAppConAdj">#REF!</definedName>
    <definedName name="UAppDCR">#REF!</definedName>
    <definedName name="UAppElectric">#REF!</definedName>
    <definedName name="UAppElevator">#REF!</definedName>
    <definedName name="UAppERC">#REF!</definedName>
    <definedName name="UAppExtermin">#REF!</definedName>
    <definedName name="UAppFSD">#REF!</definedName>
    <definedName name="UAppGasOil">#REF!</definedName>
    <definedName name="UAppGrounds">#REF!</definedName>
    <definedName name="UAppInsurance">#REF!</definedName>
    <definedName name="UAppIntIncome">#REF!</definedName>
    <definedName name="UAppIRP">#REF!</definedName>
    <definedName name="UAppJanitor">#REF!</definedName>
    <definedName name="UAppLegal">#REF!</definedName>
    <definedName name="UAppMaintPay">#REF!</definedName>
    <definedName name="UAppMaintSup">#REF!</definedName>
    <definedName name="UAppMarkVal">#REF!</definedName>
    <definedName name="UAppMaxMorgAmort">#REF!</definedName>
    <definedName name="UAppMaxMOrgRate">#REF!</definedName>
    <definedName name="UAppMaxMorgTerm">#REF!</definedName>
    <definedName name="UAppMgmtFee">#REF!</definedName>
    <definedName name="UAppMiscIncome">#REF!</definedName>
    <definedName name="UAppNo">#REF!</definedName>
    <definedName name="UAppOI1Income">#REF!</definedName>
    <definedName name="UAppOI2Income">#REF!</definedName>
    <definedName name="UAppOtherAdm">#REF!</definedName>
    <definedName name="UAppOtherConServ">#REF!</definedName>
    <definedName name="UAppOtherMaint">#REF!</definedName>
    <definedName name="UAppOtherStuff">#REF!</definedName>
    <definedName name="UAppOutofService">#REF!</definedName>
    <definedName name="UAppPaint">#REF!</definedName>
    <definedName name="UAppPhone">#REF!</definedName>
    <definedName name="UAppRepServ">#REF!</definedName>
    <definedName name="UAppRETaxes">#REF!</definedName>
    <definedName name="UAppRubbish">#REF!</definedName>
    <definedName name="UAppSitePay">#REF!</definedName>
    <definedName name="UAppSnow">#REF!</definedName>
    <definedName name="UAppSubLenderADS1">#REF!</definedName>
    <definedName name="UAppSubLenderADS2">#REF!</definedName>
    <definedName name="UAppSubLenderADS3">#REF!</definedName>
    <definedName name="UAppSubLenderADS4">#REF!</definedName>
    <definedName name="UAppSubLenderADS5">#REF!</definedName>
    <definedName name="UAppSubLenderADS6">#REF!</definedName>
    <definedName name="UAppSubLenderPV1">#REF!</definedName>
    <definedName name="UAppSubLenderPV2">#REF!</definedName>
    <definedName name="UAppSubLenderPV3">#REF!</definedName>
    <definedName name="UAppSubLenderRate1">#REF!</definedName>
    <definedName name="UAppSubLenderRate2">#REF!</definedName>
    <definedName name="UAppSubLenderRate3">#REF!</definedName>
    <definedName name="UAppSubLenderT1">#REF!</definedName>
    <definedName name="UAppSubLenderT2">#REF!</definedName>
    <definedName name="UAppSubLenderT3">#REF!</definedName>
    <definedName name="UAppSubLenderTerm1">#REF!</definedName>
    <definedName name="UAppSubLenderTerm2">#REF!</definedName>
    <definedName name="UAppTenantFees">#REF!</definedName>
    <definedName name="UAppTIFIncome">#REF!</definedName>
    <definedName name="UAppWaterSewer">#REF!</definedName>
    <definedName name="UASqFt">#REF!</definedName>
    <definedName name="UAType">#REF!</definedName>
    <definedName name="UAUnits">#REF!</definedName>
    <definedName name="UBondsIssued">#REF!</definedName>
    <definedName name="UBSqFt">#REF!</definedName>
    <definedName name="UBType">#REF!</definedName>
    <definedName name="UBUnits">#REF!</definedName>
    <definedName name="UCensusDist">#REF!</definedName>
    <definedName name="UCity">#REF!</definedName>
    <definedName name="UComprehensive">#REF!</definedName>
    <definedName name="UCondUse">#REF!</definedName>
    <definedName name="UCounty">#REF!</definedName>
    <definedName name="UCoveredParkFee">#REF!</definedName>
    <definedName name="UDeferred1">#REF!</definedName>
    <definedName name="UDeferred10">#REF!</definedName>
    <definedName name="UDeferred11">#REF!</definedName>
    <definedName name="UDeferred12">#REF!</definedName>
    <definedName name="UDeferred13">#REF!</definedName>
    <definedName name="UDeferred14">#REF!</definedName>
    <definedName name="UDeferred15">#REF!</definedName>
    <definedName name="UDeferred3">#REF!</definedName>
    <definedName name="UDeferred4">#REF!</definedName>
    <definedName name="UDeferred6">#REF!</definedName>
    <definedName name="UDeferred7">#REF!</definedName>
    <definedName name="UDeferred8">#REF!</definedName>
    <definedName name="UDeferred9">#REF!</definedName>
    <definedName name="UDevA1" localSheetId="7">#REF!</definedName>
    <definedName name="UDevA1" localSheetId="3">#REF!</definedName>
    <definedName name="UDevA1" localSheetId="4">#REF!</definedName>
    <definedName name="UDevA1" localSheetId="5">#REF!</definedName>
    <definedName name="UDevA1" localSheetId="6">#REF!</definedName>
    <definedName name="UDevA1">#REF!</definedName>
    <definedName name="UDevA2tc">#REF!</definedName>
    <definedName name="UDevAccStruc" localSheetId="7">#REF!</definedName>
    <definedName name="UDevAccStruc" localSheetId="3">#REF!</definedName>
    <definedName name="UDevAccStruc" localSheetId="4">#REF!</definedName>
    <definedName name="UDevAccStruc" localSheetId="5">#REF!</definedName>
    <definedName name="UDevAccStruc" localSheetId="6">#REF!</definedName>
    <definedName name="UDevAccStruc">#REF!</definedName>
    <definedName name="UDevB1a">#REF!</definedName>
    <definedName name="UDevB1b">#REF!</definedName>
    <definedName name="UDevB1d">#REF!</definedName>
    <definedName name="UDevB1f">#REF!</definedName>
    <definedName name="UDevB1g">#REF!</definedName>
    <definedName name="UDevB1h">#REF!</definedName>
    <definedName name="UDevB1k">#REF!</definedName>
    <definedName name="UDevB2a" localSheetId="2">#REF!</definedName>
    <definedName name="UDevB2a" localSheetId="7">#REF!</definedName>
    <definedName name="UDevB2a" localSheetId="3">#REF!</definedName>
    <definedName name="UDevB2a" localSheetId="4">#REF!</definedName>
    <definedName name="UDevB2a" localSheetId="5">#REF!</definedName>
    <definedName name="UDevB2a" localSheetId="6">#REF!</definedName>
    <definedName name="UDevB2a">#REF!</definedName>
    <definedName name="UDevB2b" localSheetId="2">#REF!</definedName>
    <definedName name="UDevB2b" localSheetId="7">#REF!</definedName>
    <definedName name="UDevB2b" localSheetId="3">#REF!</definedName>
    <definedName name="UDevB2b" localSheetId="4">#REF!</definedName>
    <definedName name="UDevB2b" localSheetId="5">#REF!</definedName>
    <definedName name="UDevB2b" localSheetId="6">#REF!</definedName>
    <definedName name="UDevB2b">#REF!</definedName>
    <definedName name="UDevB2c" localSheetId="2">#REF!</definedName>
    <definedName name="UDevB2c" localSheetId="7">#REF!</definedName>
    <definedName name="UDevB2c" localSheetId="3">#REF!</definedName>
    <definedName name="UDevB2c" localSheetId="4">#REF!</definedName>
    <definedName name="UDevB2c" localSheetId="5">#REF!</definedName>
    <definedName name="UDevB2c" localSheetId="6">#REF!</definedName>
    <definedName name="UDevB2c">#REF!</definedName>
    <definedName name="UDevB2d" localSheetId="2">#REF!</definedName>
    <definedName name="UDevB2d" localSheetId="7">#REF!</definedName>
    <definedName name="UDevB2d" localSheetId="3">#REF!</definedName>
    <definedName name="UDevB2d" localSheetId="4">#REF!</definedName>
    <definedName name="UDevB2d" localSheetId="5">#REF!</definedName>
    <definedName name="UDevB2d" localSheetId="6">#REF!</definedName>
    <definedName name="UDevB2d">#REF!</definedName>
    <definedName name="UDevB2e" localSheetId="2">#REF!</definedName>
    <definedName name="UDevB2e" localSheetId="7">#REF!</definedName>
    <definedName name="UDevB2e" localSheetId="3">#REF!</definedName>
    <definedName name="UDevB2e" localSheetId="4">#REF!</definedName>
    <definedName name="UDevB2e" localSheetId="5">#REF!</definedName>
    <definedName name="UDevB2e" localSheetId="6">#REF!</definedName>
    <definedName name="UDevB2e">#REF!</definedName>
    <definedName name="UDevB2i" localSheetId="2">#REF!</definedName>
    <definedName name="UDevB2i" localSheetId="7">#REF!</definedName>
    <definedName name="UDevB2i" localSheetId="3">#REF!</definedName>
    <definedName name="UDevB2i" localSheetId="4">#REF!</definedName>
    <definedName name="UDevB2i" localSheetId="5">#REF!</definedName>
    <definedName name="UDevB2i" localSheetId="6">#REF!</definedName>
    <definedName name="UDevB2i">#REF!</definedName>
    <definedName name="UDevB2j" localSheetId="2">#REF!</definedName>
    <definedName name="UDevB2j" localSheetId="7">#REF!</definedName>
    <definedName name="UDevB2j" localSheetId="3">#REF!</definedName>
    <definedName name="UDevB2j" localSheetId="4">#REF!</definedName>
    <definedName name="UDevB2j" localSheetId="5">#REF!</definedName>
    <definedName name="UDevB2j" localSheetId="6">#REF!</definedName>
    <definedName name="UDevB2j">#REF!</definedName>
    <definedName name="UDevB2k" localSheetId="2">#REF!</definedName>
    <definedName name="UDevB2k" localSheetId="7">#REF!</definedName>
    <definedName name="UDevB2k" localSheetId="3">#REF!</definedName>
    <definedName name="UDevB2k" localSheetId="4">#REF!</definedName>
    <definedName name="UDevB2k" localSheetId="5">#REF!</definedName>
    <definedName name="UDevB2k" localSheetId="6">#REF!</definedName>
    <definedName name="UDevB2k">#REF!</definedName>
    <definedName name="UDevB2n">#REF!</definedName>
    <definedName name="UDevC1b">#REF!</definedName>
    <definedName name="UDevC1f" localSheetId="2">#REF!</definedName>
    <definedName name="UDevC1f" localSheetId="7">#REF!</definedName>
    <definedName name="UDevC1f" localSheetId="3">#REF!</definedName>
    <definedName name="UDevC1f" localSheetId="4">#REF!</definedName>
    <definedName name="UDevC1f" localSheetId="5">#REF!</definedName>
    <definedName name="UDevC1f" localSheetId="6">#REF!</definedName>
    <definedName name="UDevC1f">#REF!</definedName>
    <definedName name="UDevC1g">#REF!</definedName>
    <definedName name="UDevC1h">#REF!</definedName>
    <definedName name="UDevC1i">#REF!</definedName>
    <definedName name="UDevC1j" localSheetId="2">#REF!</definedName>
    <definedName name="UDevC1j" localSheetId="7">#REF!</definedName>
    <definedName name="UDevC1j" localSheetId="3">#REF!</definedName>
    <definedName name="UDevC1j" localSheetId="4">#REF!</definedName>
    <definedName name="UDevC1j" localSheetId="5">#REF!</definedName>
    <definedName name="UDevC1j" localSheetId="6">#REF!</definedName>
    <definedName name="UDevC1j">#REF!</definedName>
    <definedName name="UDevC1jtc">#REF!</definedName>
    <definedName name="UDevC1k" localSheetId="2">#REF!</definedName>
    <definedName name="UDevC1k" localSheetId="7">#REF!</definedName>
    <definedName name="UDevC1k" localSheetId="3">#REF!</definedName>
    <definedName name="UDevC1k" localSheetId="4">#REF!</definedName>
    <definedName name="UDevC1k" localSheetId="5">#REF!</definedName>
    <definedName name="UDevC1k" localSheetId="6">#REF!</definedName>
    <definedName name="UDevC1k">#REF!</definedName>
    <definedName name="UDevC1l" localSheetId="2">#REF!</definedName>
    <definedName name="UDevC1l" localSheetId="7">#REF!</definedName>
    <definedName name="UDevC1l" localSheetId="3">#REF!</definedName>
    <definedName name="UDevC1l" localSheetId="4">#REF!</definedName>
    <definedName name="UDevC1l" localSheetId="5">#REF!</definedName>
    <definedName name="UDevC1l" localSheetId="6">#REF!</definedName>
    <definedName name="UDevC1l">#REF!</definedName>
    <definedName name="UDevC1n" localSheetId="2">#REF!</definedName>
    <definedName name="UDevC1n" localSheetId="7">#REF!</definedName>
    <definedName name="UDevC1n" localSheetId="3">#REF!</definedName>
    <definedName name="UDevC1n" localSheetId="4">#REF!</definedName>
    <definedName name="UDevC1n" localSheetId="5">#REF!</definedName>
    <definedName name="UDevC1n" localSheetId="6">#REF!</definedName>
    <definedName name="UDevC1n">#REF!</definedName>
    <definedName name="UDevC1o" localSheetId="2">#REF!</definedName>
    <definedName name="UDevC1o" localSheetId="7">#REF!</definedName>
    <definedName name="UDevC1o" localSheetId="3">#REF!</definedName>
    <definedName name="UDevC1o" localSheetId="4">#REF!</definedName>
    <definedName name="UDevC1o" localSheetId="5">#REF!</definedName>
    <definedName name="UDevC1o" localSheetId="6">#REF!</definedName>
    <definedName name="UDevC1o">#REF!</definedName>
    <definedName name="UDevC1q" localSheetId="2">#REF!</definedName>
    <definedName name="UDevC1q" localSheetId="7">#REF!</definedName>
    <definedName name="UDevC1q" localSheetId="3">#REF!</definedName>
    <definedName name="UDevC1q" localSheetId="4">#REF!</definedName>
    <definedName name="UDevC1q" localSheetId="5">#REF!</definedName>
    <definedName name="UDevC1q" localSheetId="6">#REF!</definedName>
    <definedName name="UDevC1q">#REF!</definedName>
    <definedName name="UDevC1r" localSheetId="2">#REF!</definedName>
    <definedName name="UDevC1r" localSheetId="7">#REF!</definedName>
    <definedName name="UDevC1r" localSheetId="3">#REF!</definedName>
    <definedName name="UDevC1r" localSheetId="4">#REF!</definedName>
    <definedName name="UDevC1r" localSheetId="5">#REF!</definedName>
    <definedName name="UDevC1r" localSheetId="6">#REF!</definedName>
    <definedName name="UDevC1r">#REF!</definedName>
    <definedName name="UDevC1s">#REF!</definedName>
    <definedName name="UDevC2a3">#REF!</definedName>
    <definedName name="UDevC2b" localSheetId="2">#REF!</definedName>
    <definedName name="UDevC2b" localSheetId="7">#REF!</definedName>
    <definedName name="UDevC2b" localSheetId="3">#REF!</definedName>
    <definedName name="UDevC2b" localSheetId="4">#REF!</definedName>
    <definedName name="UDevC2b" localSheetId="5">#REF!</definedName>
    <definedName name="UDevC2b" localSheetId="6">#REF!</definedName>
    <definedName name="UDevC2b">#REF!</definedName>
    <definedName name="UDevC2c" localSheetId="2">#REF!</definedName>
    <definedName name="UDevC2c" localSheetId="7">#REF!</definedName>
    <definedName name="UDevC2c" localSheetId="3">#REF!</definedName>
    <definedName name="UDevC2c" localSheetId="4">#REF!</definedName>
    <definedName name="UDevC2c" localSheetId="5">#REF!</definedName>
    <definedName name="UDevC2c" localSheetId="6">#REF!</definedName>
    <definedName name="UDevC2c">#REF!</definedName>
    <definedName name="UDevC2g" localSheetId="2">#REF!</definedName>
    <definedName name="UDevC2g" localSheetId="7">#REF!</definedName>
    <definedName name="UDevC2g" localSheetId="3">#REF!</definedName>
    <definedName name="UDevC2g" localSheetId="4">#REF!</definedName>
    <definedName name="UDevC2g" localSheetId="5">#REF!</definedName>
    <definedName name="UDevC2g" localSheetId="6">#REF!</definedName>
    <definedName name="UDevC2g">#REF!</definedName>
    <definedName name="UDevC2h" localSheetId="2">#REF!</definedName>
    <definedName name="UDevC2h" localSheetId="7">#REF!</definedName>
    <definedName name="UDevC2h" localSheetId="3">#REF!</definedName>
    <definedName name="UDevC2h" localSheetId="4">#REF!</definedName>
    <definedName name="UDevC2h" localSheetId="5">#REF!</definedName>
    <definedName name="UDevC2h" localSheetId="6">#REF!</definedName>
    <definedName name="UDevC2h">#REF!</definedName>
    <definedName name="UDevDevTotal" localSheetId="7">#REF!</definedName>
    <definedName name="UDevDevTotal" localSheetId="3">#REF!</definedName>
    <definedName name="UDevDevTotal" localSheetId="4">#REF!</definedName>
    <definedName name="UDevDevTotal" localSheetId="5">#REF!</definedName>
    <definedName name="UDevDevTotal" localSheetId="6">#REF!</definedName>
    <definedName name="UDevDevTotal">#REF!</definedName>
    <definedName name="UDevEnvirTotal">#REF!</definedName>
    <definedName name="UDevExistStruc" localSheetId="2">#REF!</definedName>
    <definedName name="UDevExistStruc" localSheetId="7">#REF!</definedName>
    <definedName name="UDevExistStruc" localSheetId="3">#REF!</definedName>
    <definedName name="UDevExistStruc" localSheetId="4">#REF!</definedName>
    <definedName name="UDevExistStruc" localSheetId="5">#REF!</definedName>
    <definedName name="UDevExistStruc" localSheetId="6">#REF!</definedName>
    <definedName name="UDevExistStruc">#REF!</definedName>
    <definedName name="UDevExistStructc">#REF!</definedName>
    <definedName name="UDevMarkStudy" localSheetId="2">#REF!</definedName>
    <definedName name="UDevMarkStudy" localSheetId="7">#REF!</definedName>
    <definedName name="UDevMarkStudy" localSheetId="3">#REF!</definedName>
    <definedName name="UDevMarkStudy" localSheetId="4">#REF!</definedName>
    <definedName name="UDevMarkStudy" localSheetId="5">#REF!</definedName>
    <definedName name="UDevMarkStudy" localSheetId="6">#REF!</definedName>
    <definedName name="UDevMarkStudy">#REF!</definedName>
    <definedName name="UDevOtherConFee" localSheetId="2">#REF!</definedName>
    <definedName name="UDevOtherConFee" localSheetId="7">#REF!</definedName>
    <definedName name="UDevOtherConFee" localSheetId="3">#REF!</definedName>
    <definedName name="UDevOtherConFee" localSheetId="4">#REF!</definedName>
    <definedName name="UDevOtherConFee" localSheetId="5">#REF!</definedName>
    <definedName name="UDevOtherConFee" localSheetId="6">#REF!</definedName>
    <definedName name="UDevOtherConFee">#REF!</definedName>
    <definedName name="UDevOtherInspFee" localSheetId="2">#REF!</definedName>
    <definedName name="UDevOtherInspFee" localSheetId="7">#REF!</definedName>
    <definedName name="UDevOtherInspFee" localSheetId="3">#REF!</definedName>
    <definedName name="UDevOtherInspFee" localSheetId="4">#REF!</definedName>
    <definedName name="UDevOtherInspFee" localSheetId="5">#REF!</definedName>
    <definedName name="UDevOtherInspFee" localSheetId="6">#REF!</definedName>
    <definedName name="UDevOtherInspFee">#REF!</definedName>
    <definedName name="UDevOtherOrgFee" localSheetId="2">#REF!</definedName>
    <definedName name="UDevOtherOrgFee" localSheetId="7">#REF!</definedName>
    <definedName name="UDevOtherOrgFee" localSheetId="3">#REF!</definedName>
    <definedName name="UDevOtherOrgFee" localSheetId="4">#REF!</definedName>
    <definedName name="UDevOtherOrgFee" localSheetId="5">#REF!</definedName>
    <definedName name="UDevOtherOrgFee" localSheetId="6">#REF!</definedName>
    <definedName name="UDevOtherOrgFee">#REF!</definedName>
    <definedName name="UDevRehabTotal">#REF!</definedName>
    <definedName name="UDevTDC">#REF!</definedName>
    <definedName name="UDevTotalNonMort">#REF!</definedName>
    <definedName name="UDevTotalSynFees">#REF!</definedName>
    <definedName name="UDiffDev">#REF!</definedName>
    <definedName name="UEqD10a">#REF!</definedName>
    <definedName name="UEqD10b">#REF!</definedName>
    <definedName name="UEqD10c">#REF!</definedName>
    <definedName name="UEqD10d">#REF!</definedName>
    <definedName name="UEqD10e">#REF!</definedName>
    <definedName name="UEqD10h">#REF!</definedName>
    <definedName name="UEqD11a">#REF!</definedName>
    <definedName name="UEqD11b">#REF!</definedName>
    <definedName name="UEqD11c">#REF!</definedName>
    <definedName name="UEqD11d">#REF!</definedName>
    <definedName name="UEqD11e">#REF!</definedName>
    <definedName name="UEqD11h">#REF!</definedName>
    <definedName name="UEqD12a">#REF!</definedName>
    <definedName name="UEqD12b">#REF!</definedName>
    <definedName name="UEqD12c">#REF!</definedName>
    <definedName name="UEqD12d">#REF!</definedName>
    <definedName name="UEqD12e">#REF!</definedName>
    <definedName name="UEqD12h">#REF!</definedName>
    <definedName name="UEqD13a">#REF!</definedName>
    <definedName name="UEqD13b">#REF!</definedName>
    <definedName name="UEqD13c">#REF!</definedName>
    <definedName name="UEqD13d">#REF!</definedName>
    <definedName name="UEqD13e">#REF!</definedName>
    <definedName name="UEqD13h">#REF!</definedName>
    <definedName name="UEqD14a">#REF!</definedName>
    <definedName name="UEqD14b">#REF!</definedName>
    <definedName name="UEqD14c">#REF!</definedName>
    <definedName name="UEqD14d">#REF!</definedName>
    <definedName name="UEqD14e">#REF!</definedName>
    <definedName name="UEqD14h">#REF!</definedName>
    <definedName name="UEqD15a">#REF!</definedName>
    <definedName name="UEqD15b">#REF!</definedName>
    <definedName name="UEqD15c">#REF!</definedName>
    <definedName name="UEqD15d">#REF!</definedName>
    <definedName name="UEqD15e">#REF!</definedName>
    <definedName name="UEqD15h">#REF!</definedName>
    <definedName name="UEqD1b">#REF!</definedName>
    <definedName name="UEqD1c">#REF!</definedName>
    <definedName name="UEqD1d">#REF!</definedName>
    <definedName name="UEqD1e">#REF!</definedName>
    <definedName name="UEqD1h">#REF!</definedName>
    <definedName name="UEqD2d">#REF!</definedName>
    <definedName name="UEqD2e">#REF!</definedName>
    <definedName name="UEqD2h">#REF!</definedName>
    <definedName name="UEqD3a">#REF!</definedName>
    <definedName name="UEqD3b">#REF!</definedName>
    <definedName name="UEqD3c">#REF!</definedName>
    <definedName name="UEqD3d">#REF!</definedName>
    <definedName name="UEqD3e">#REF!</definedName>
    <definedName name="UEqD3h">#REF!</definedName>
    <definedName name="UEqD4a">#REF!</definedName>
    <definedName name="UEqD4b">#REF!</definedName>
    <definedName name="UEqD4c">#REF!</definedName>
    <definedName name="UEqD4d">#REF!</definedName>
    <definedName name="UEqD4e">#REF!</definedName>
    <definedName name="UEqD4h">#REF!</definedName>
    <definedName name="UEqD5d">#REF!</definedName>
    <definedName name="UEqD5e">#REF!</definedName>
    <definedName name="UEqD5h">#REF!</definedName>
    <definedName name="UEqD6a">#REF!</definedName>
    <definedName name="UEqD6b">#REF!</definedName>
    <definedName name="UEqD6c">#REF!</definedName>
    <definedName name="UEqD6d">#REF!</definedName>
    <definedName name="UEqD6e">#REF!</definedName>
    <definedName name="UEqD6h">#REF!</definedName>
    <definedName name="UEqD7a">#REF!</definedName>
    <definedName name="UEqD7b">#REF!</definedName>
    <definedName name="UEqD7c">#REF!</definedName>
    <definedName name="UEqD7d" localSheetId="7">#REF!</definedName>
    <definedName name="UEqD7d" localSheetId="3">#REF!</definedName>
    <definedName name="UEqD7d" localSheetId="4">#REF!</definedName>
    <definedName name="UEqD7d" localSheetId="5">#REF!</definedName>
    <definedName name="UEqD7d" localSheetId="6">#REF!</definedName>
    <definedName name="UEqD7d">#REF!</definedName>
    <definedName name="UEqD7e">#REF!</definedName>
    <definedName name="UEqD7h">#REF!</definedName>
    <definedName name="UEqD8a">#REF!</definedName>
    <definedName name="UEqD8b">#REF!</definedName>
    <definedName name="UEqD8c">#REF!</definedName>
    <definedName name="UEqD8d">#REF!</definedName>
    <definedName name="UEqD8e">#REF!</definedName>
    <definedName name="UEqD8h">#REF!</definedName>
    <definedName name="UEqD9a">#REF!</definedName>
    <definedName name="UEqD9b">#REF!</definedName>
    <definedName name="UEqD9c">#REF!</definedName>
    <definedName name="UEqD9d">#REF!</definedName>
    <definedName name="UEqD9e">#REF!</definedName>
    <definedName name="UEqD9h">#REF!</definedName>
    <definedName name="UExemptBond">#REF!</definedName>
    <definedName name="UExistCD">#REF!</definedName>
    <definedName name="UExistMort">#REF!</definedName>
    <definedName name="UExistNone">#REF!</definedName>
    <definedName name="UExistOther">#REF!</definedName>
    <definedName name="UExistOtherSpec" localSheetId="7">#REF!</definedName>
    <definedName name="UExistOtherSpec" localSheetId="3">#REF!</definedName>
    <definedName name="UExistOtherSpec" localSheetId="4">#REF!</definedName>
    <definedName name="UExistOtherSpec" localSheetId="5">#REF!</definedName>
    <definedName name="UExistOtherSpec" localSheetId="6">#REF!</definedName>
    <definedName name="UExistOtherSpec">#REF!</definedName>
    <definedName name="UExistStat">#REF!</definedName>
    <definedName name="UForeclosure">#REF!</definedName>
    <definedName name="UGenPartner2FID" localSheetId="7">#REF!</definedName>
    <definedName name="UGenPartner2FID" localSheetId="3">#REF!</definedName>
    <definedName name="UGenPartner2FID" localSheetId="4">#REF!</definedName>
    <definedName name="UGenPartner2FID" localSheetId="5">#REF!</definedName>
    <definedName name="UGenPartner2FID" localSheetId="6">#REF!</definedName>
    <definedName name="UGenPartner2FID">#REF!</definedName>
    <definedName name="UGenPartner3FID" localSheetId="7">#REF!</definedName>
    <definedName name="UGenPartner3FID" localSheetId="3">#REF!</definedName>
    <definedName name="UGenPartner3FID" localSheetId="4">#REF!</definedName>
    <definedName name="UGenPartner3FID" localSheetId="5">#REF!</definedName>
    <definedName name="UGenPartner3FID" localSheetId="6">#REF!</definedName>
    <definedName name="UGenPartner3FID">#REF!</definedName>
    <definedName name="UGenPartner4FID" localSheetId="7">#REF!</definedName>
    <definedName name="UGenPartner4FID" localSheetId="3">#REF!</definedName>
    <definedName name="UGenPartner4FID" localSheetId="4">#REF!</definedName>
    <definedName name="UGenPartner4FID" localSheetId="5">#REF!</definedName>
    <definedName name="UGenPartner4FID" localSheetId="6">#REF!</definedName>
    <definedName name="UGenPartner4FID">#REF!</definedName>
    <definedName name="UGenPartner5FID" localSheetId="7">#REF!</definedName>
    <definedName name="UGenPartner5FID" localSheetId="3">#REF!</definedName>
    <definedName name="UGenPartner5FID" localSheetId="4">#REF!</definedName>
    <definedName name="UGenPartner5FID" localSheetId="5">#REF!</definedName>
    <definedName name="UGenPartner5FID" localSheetId="6">#REF!</definedName>
    <definedName name="UGenPartner5FID">#REF!</definedName>
    <definedName name="UGenPartnerFID" localSheetId="7">#REF!</definedName>
    <definedName name="UGenPartnerFID" localSheetId="3">#REF!</definedName>
    <definedName name="UGenPartnerFID" localSheetId="4">#REF!</definedName>
    <definedName name="UGenPartnerFID" localSheetId="5">#REF!</definedName>
    <definedName name="UGenPartnerFID" localSheetId="6">#REF!</definedName>
    <definedName name="UGenPartnerFID">#REF!</definedName>
    <definedName name="UGRP">#REF!</definedName>
    <definedName name="UHeat">#REF!</definedName>
    <definedName name="UHhElec">#REF!</definedName>
    <definedName name="UHistoric">#REF!</definedName>
    <definedName name="UHOMEFund">#REF!</definedName>
    <definedName name="UHOMEFundElect">#REF!</definedName>
    <definedName name="UHotWater">#REF!</definedName>
    <definedName name="UHTCGap1">#REF!</definedName>
    <definedName name="UHTCGap10">#REF!</definedName>
    <definedName name="UHTCGap11">#REF!</definedName>
    <definedName name="UHTCGap12">#REF!</definedName>
    <definedName name="UHTCGap13">#REF!</definedName>
    <definedName name="UHTCGap14">#REF!</definedName>
    <definedName name="UHTCGap15">#REF!</definedName>
    <definedName name="UHTCGap3">#REF!</definedName>
    <definedName name="UHTCGap4">#REF!</definedName>
    <definedName name="UHTCGap6">#REF!</definedName>
    <definedName name="UHTCGap7">#REF!</definedName>
    <definedName name="UHTCGap8">#REF!</definedName>
    <definedName name="UHTCGap9">#REF!</definedName>
    <definedName name="UHTCNo">#REF!</definedName>
    <definedName name="UHTCTaintScource2">#REF!</definedName>
    <definedName name="UIntOfIdentity">#REF!</definedName>
    <definedName name="UManDesignFee" localSheetId="7">#REF!</definedName>
    <definedName name="UManDesignFee" localSheetId="3">#REF!</definedName>
    <definedName name="UManDesignFee" localSheetId="4">#REF!</definedName>
    <definedName name="UManDesignFee" localSheetId="5">#REF!</definedName>
    <definedName name="UManDesignFee" localSheetId="6">#REF!</definedName>
    <definedName name="UManDesignFee">#REF!</definedName>
    <definedName name="UManMaxROI">#REF!</definedName>
    <definedName name="UManMort">#REF!</definedName>
    <definedName name="UManTotBldgs">#REF!</definedName>
    <definedName name="UMinSetAside">#REF!</definedName>
    <definedName name="UMortgageReq" localSheetId="7">#REF!</definedName>
    <definedName name="UMortgageReq" localSheetId="3">#REF!</definedName>
    <definedName name="UMortgageReq" localSheetId="4">#REF!</definedName>
    <definedName name="UMortgageReq" localSheetId="5">#REF!</definedName>
    <definedName name="UMortgageReq" localSheetId="6">#REF!</definedName>
    <definedName name="UMortgageReq">#REF!</definedName>
    <definedName name="UName">#REF!</definedName>
    <definedName name="UNCOther1">#REF!</definedName>
    <definedName name="UNCOther2">#REF!</definedName>
    <definedName name="UNCWith">#REF!</definedName>
    <definedName name="UNCWithout">#REF!</definedName>
    <definedName name="Unique1">#REF!</definedName>
    <definedName name="UnitTypeLookup" localSheetId="7">#REF!</definedName>
    <definedName name="UnitTypeLookup" localSheetId="3">#REF!</definedName>
    <definedName name="UnitTypeLookup" localSheetId="4">#REF!</definedName>
    <definedName name="UnitTypeLookup" localSheetId="5">#REF!</definedName>
    <definedName name="UnitTypeLookup" localSheetId="6">#REF!</definedName>
    <definedName name="UnitTypeLookup">#REF!</definedName>
    <definedName name="UNonMort1">#REF!</definedName>
    <definedName name="UNonMort2">#REF!</definedName>
    <definedName name="UNonMort3">#REF!</definedName>
    <definedName name="UNonMortSpec1">#REF!</definedName>
    <definedName name="UNonMortSpec2">#REF!</definedName>
    <definedName name="UNonMortSpec3">#REF!</definedName>
    <definedName name="UOrgCBO">#REF!</definedName>
    <definedName name="UOrgCHDO">#REF!</definedName>
    <definedName name="UOrgFP">#REF!</definedName>
    <definedName name="UOrgGov">#REF!</definedName>
    <definedName name="UOrgHRA">#REF!</definedName>
    <definedName name="UOrgInd">#REF!</definedName>
    <definedName name="UOrgLP">#REF!</definedName>
    <definedName name="UOrgNP">#REF!</definedName>
    <definedName name="UOrgOther">#REF!</definedName>
    <definedName name="UOther">#REF!</definedName>
    <definedName name="UPartDev">#REF!</definedName>
    <definedName name="UPartnershipContact">#REF!</definedName>
    <definedName name="UPartnershipName">#REF!</definedName>
    <definedName name="UPop9">#REF!</definedName>
    <definedName name="UPopMFIP" localSheetId="7">#REF!</definedName>
    <definedName name="UPopMFIP" localSheetId="3">#REF!</definedName>
    <definedName name="UPopMFIP" localSheetId="4">#REF!</definedName>
    <definedName name="UPopMFIP" localSheetId="5">#REF!</definedName>
    <definedName name="UPopMFIP" localSheetId="6">#REF!</definedName>
    <definedName name="UPopMFIP">#REF!</definedName>
    <definedName name="UPreserve">#REF!</definedName>
    <definedName name="UPrevApply">#REF!</definedName>
    <definedName name="UPrevFunded">#REF!</definedName>
    <definedName name="UPrivate">#REF!</definedName>
    <definedName name="UProgNRP">#REF!</definedName>
    <definedName name="UProgOther">#REF!</definedName>
    <definedName name="UProgPUD">#REF!</definedName>
    <definedName name="UProgSqFt">#REF!</definedName>
    <definedName name="UProgTIF">#REF!</definedName>
    <definedName name="UPropAgentCaretaker">#REF!</definedName>
    <definedName name="UPropAgentStat">#REF!</definedName>
    <definedName name="UPublic">#REF!</definedName>
    <definedName name="UPurp1">#REF!</definedName>
    <definedName name="URehabWaiver">#REF!</definedName>
    <definedName name="URentDataC">#REF!</definedName>
    <definedName name="URentSubsidy">#REF!</definedName>
    <definedName name="URooms">#REF!</definedName>
    <definedName name="UScattered">#REF!</definedName>
    <definedName name="USDBB">#REF!</definedName>
    <definedName name="USetaside">#REF!</definedName>
    <definedName name="USf">#REF!</definedName>
    <definedName name="USiteAcres">#REF!</definedName>
    <definedName name="USiteControl">#REF!</definedName>
    <definedName name="UStable">#REF!</definedName>
    <definedName name="UTaint">#REF!</definedName>
    <definedName name="UTaintElect">#REF!</definedName>
    <definedName name="UTaintElect2">#REF!</definedName>
    <definedName name="UTC10YearGross">#REF!</definedName>
    <definedName name="UTCAdjustedBasis">#REF!</definedName>
    <definedName name="UTCAppPercentb">#REF!</definedName>
    <definedName name="UTCApprovedAmount">#REF!</definedName>
    <definedName name="UTCBldga">#REF!</definedName>
    <definedName name="UTCBondLine1">#REF!</definedName>
    <definedName name="UTCBondLine2">#REF!</definedName>
    <definedName name="UTCBondLine3">#REF!</definedName>
    <definedName name="UTCCreditsApply">#REF!</definedName>
    <definedName name="UTCCreditsRec">#REF!</definedName>
    <definedName name="UTCEquityFactor">#REF!</definedName>
    <definedName name="UTCGranta">#REF!</definedName>
    <definedName name="UTCGrantb">#REF!</definedName>
    <definedName name="UTCPayin1">#REF!</definedName>
    <definedName name="UTCPayin2">#REF!</definedName>
    <definedName name="UTCPayin3" localSheetId="7">#REF!</definedName>
    <definedName name="UTCPayin3" localSheetId="3">#REF!</definedName>
    <definedName name="UTCPayin3" localSheetId="4">#REF!</definedName>
    <definedName name="UTCPayin3" localSheetId="5">#REF!</definedName>
    <definedName name="UTCPayin3" localSheetId="6">#REF!</definedName>
    <definedName name="UTCPayin3">#REF!</definedName>
    <definedName name="UTCPrevCredits">#REF!</definedName>
    <definedName name="UTCPropa" localSheetId="7">#REF!</definedName>
    <definedName name="UTCPropa" localSheetId="3">#REF!</definedName>
    <definedName name="UTCPropa" localSheetId="4">#REF!</definedName>
    <definedName name="UTCPropa" localSheetId="5">#REF!</definedName>
    <definedName name="UTCPropa" localSheetId="6">#REF!</definedName>
    <definedName name="UTCPropa">#REF!</definedName>
    <definedName name="UTCStage">#REF!</definedName>
    <definedName name="UTCTaintAmount">#REF!</definedName>
    <definedName name="UTCTaintAmount2">#REF!</definedName>
    <definedName name="UTCTaintSource">#REF!</definedName>
    <definedName name="UTotalInterCosts">#REF!</definedName>
    <definedName name="UTotalSources">#REF!</definedName>
    <definedName name="UUASource">#REF!</definedName>
    <definedName name="UUnits" localSheetId="7">#REF!</definedName>
    <definedName name="UUnits" localSheetId="3">#REF!</definedName>
    <definedName name="UUnits" localSheetId="4">#REF!</definedName>
    <definedName name="UUnits" localSheetId="5">#REF!</definedName>
    <definedName name="UUnits" localSheetId="6">#REF!</definedName>
    <definedName name="UUnits">#REF!</definedName>
    <definedName name="UUnits2">#REF!</definedName>
    <definedName name="UUtilElec">#REF!</definedName>
    <definedName name="UUtilGas">#REF!</definedName>
    <definedName name="UUtilOffsiteImprov">#REF!</definedName>
    <definedName name="UUtilSewer">#REF!</definedName>
    <definedName name="UUtilWater">#REF!</definedName>
    <definedName name="UVac">#REF!</definedName>
    <definedName name="UWatSew">#REF!</definedName>
    <definedName name="UZip">#REF!</definedName>
    <definedName name="UZoningComply">#REF!</definedName>
    <definedName name="YesNoDropdown">#REF!</definedName>
    <definedName name="yyy33" localSheetId="7">#REF!</definedName>
    <definedName name="yyy33" localSheetId="3">#REF!</definedName>
    <definedName name="yyy33" localSheetId="4">#REF!</definedName>
    <definedName name="yyy33" localSheetId="5">#REF!</definedName>
    <definedName name="yyy33" localSheetId="6">#REF!</definedName>
    <definedName name="yyy33">#REF!</definedName>
    <definedName name="yyy34" localSheetId="7">#REF!</definedName>
    <definedName name="yyy34" localSheetId="3">#REF!</definedName>
    <definedName name="yyy34" localSheetId="4">#REF!</definedName>
    <definedName name="yyy34" localSheetId="5">#REF!</definedName>
    <definedName name="yyy34" localSheetId="6">#REF!</definedName>
    <definedName name="yyy34">#REF!</definedName>
    <definedName name="yyy35" localSheetId="7">#REF!</definedName>
    <definedName name="yyy35" localSheetId="3">#REF!</definedName>
    <definedName name="yyy35" localSheetId="4">#REF!</definedName>
    <definedName name="yyy35" localSheetId="5">#REF!</definedName>
    <definedName name="yyy35" localSheetId="6">#REF!</definedName>
    <definedName name="yyy35">#REF!</definedName>
    <definedName name="yyy36" localSheetId="7">#REF!</definedName>
    <definedName name="yyy36" localSheetId="3">#REF!</definedName>
    <definedName name="yyy36" localSheetId="4">#REF!</definedName>
    <definedName name="yyy36" localSheetId="5">#REF!</definedName>
    <definedName name="yyy36" localSheetId="6">#REF!</definedName>
    <definedName name="yyy36">#REF!</definedName>
    <definedName name="yyy37" localSheetId="7">#REF!</definedName>
    <definedName name="yyy37" localSheetId="3">#REF!</definedName>
    <definedName name="yyy37" localSheetId="4">#REF!</definedName>
    <definedName name="yyy37" localSheetId="5">#REF!</definedName>
    <definedName name="yyy37" localSheetId="6">#REF!</definedName>
    <definedName name="yyy37">#REF!</definedName>
    <definedName name="yyy38" localSheetId="7">#REF!</definedName>
    <definedName name="yyy38" localSheetId="3">#REF!</definedName>
    <definedName name="yyy38" localSheetId="4">#REF!</definedName>
    <definedName name="yyy38" localSheetId="5">#REF!</definedName>
    <definedName name="yyy38" localSheetId="6">#REF!</definedName>
    <definedName name="yyy38">#REF!</definedName>
    <definedName name="zComServ">#REF!</definedName>
    <definedName name="zOtherSqft">#REF!</definedName>
    <definedName name="zParkingReq">#REF!</definedName>
    <definedName name="zpop16" localSheetId="7">#REF!</definedName>
    <definedName name="zpop16" localSheetId="3">#REF!</definedName>
    <definedName name="zpop16" localSheetId="4">#REF!</definedName>
    <definedName name="zpop16" localSheetId="5">#REF!</definedName>
    <definedName name="zpop16" localSheetId="6">#REF!</definedName>
    <definedName name="zpop16">#REF!</definedName>
    <definedName name="zPop16a" localSheetId="7">#REF!</definedName>
    <definedName name="zPop16a" localSheetId="3">#REF!</definedName>
    <definedName name="zPop16a" localSheetId="4">#REF!</definedName>
    <definedName name="zPop16a" localSheetId="5">#REF!</definedName>
    <definedName name="zPop16a" localSheetId="6">#REF!</definedName>
    <definedName name="zPop16a">#REF!</definedName>
    <definedName name="zPop7" localSheetId="7">#REF!</definedName>
    <definedName name="zPop7" localSheetId="3">#REF!</definedName>
    <definedName name="zPop7" localSheetId="4">#REF!</definedName>
    <definedName name="zPop7" localSheetId="5">#REF!</definedName>
    <definedName name="zPop7" localSheetId="6">#REF!</definedName>
    <definedName name="zPop7">#REF!</definedName>
    <definedName name="zPurp12" localSheetId="7">#REF!</definedName>
    <definedName name="zPurp12" localSheetId="3">#REF!</definedName>
    <definedName name="zPurp12" localSheetId="4">#REF!</definedName>
    <definedName name="zPurp12" localSheetId="5">#REF!</definedName>
    <definedName name="zPurp12" localSheetId="6">#REF!</definedName>
    <definedName name="zPurp12">#REF!</definedName>
    <definedName name="zPurpO3" localSheetId="7">#REF!</definedName>
    <definedName name="zPurpO3" localSheetId="3">#REF!</definedName>
    <definedName name="zPurpO3" localSheetId="4">#REF!</definedName>
    <definedName name="zPurpO3" localSheetId="5">#REF!</definedName>
    <definedName name="zPurpO3" localSheetId="6">#REF!</definedName>
    <definedName name="zPurpO3">#REF!</definedName>
    <definedName name="zPurpO3Spec" localSheetId="7">#REF!</definedName>
    <definedName name="zPurpO3Spec" localSheetId="3">#REF!</definedName>
    <definedName name="zPurpO3Spec" localSheetId="4">#REF!</definedName>
    <definedName name="zPurpO3Spec" localSheetId="5">#REF!</definedName>
    <definedName name="zPurpO3Spec" localSheetId="6">#REF!</definedName>
    <definedName name="zPurpO3Spec">#REF!</definedName>
    <definedName name="zScoreElect">#REF!</definedName>
    <definedName name="ZTQB30">#REF!</definedName>
    <definedName name="zTQB70">#REF!</definedName>
    <definedName name="zzzD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7" i="12" l="1"/>
  <c r="C147" i="11"/>
  <c r="C147" i="10"/>
  <c r="C147" i="9"/>
  <c r="C147" i="1"/>
  <c r="K177" i="8"/>
  <c r="C177" i="8"/>
  <c r="E168" i="8"/>
  <c r="E169" i="8"/>
  <c r="E170" i="8"/>
  <c r="E171" i="8"/>
  <c r="E172" i="8"/>
  <c r="E173" i="8"/>
  <c r="E174" i="8"/>
  <c r="E175" i="8"/>
  <c r="E176" i="8"/>
  <c r="K142" i="8"/>
  <c r="K143" i="8" s="1"/>
  <c r="C142" i="8"/>
  <c r="K107" i="8"/>
  <c r="C107" i="8"/>
  <c r="E135" i="8"/>
  <c r="E138" i="8"/>
  <c r="E139" i="8"/>
  <c r="E140" i="8"/>
  <c r="E99" i="8"/>
  <c r="E134" i="8" s="1"/>
  <c r="E104" i="8"/>
  <c r="K72" i="8"/>
  <c r="C72" i="8"/>
  <c r="E63" i="8"/>
  <c r="E98" i="8" s="1"/>
  <c r="E133" i="8" s="1"/>
  <c r="E64" i="8"/>
  <c r="E65" i="8"/>
  <c r="E100" i="8" s="1"/>
  <c r="E66" i="8"/>
  <c r="E101" i="8" s="1"/>
  <c r="E136" i="8" s="1"/>
  <c r="E67" i="8"/>
  <c r="E102" i="8" s="1"/>
  <c r="E137" i="8" s="1"/>
  <c r="E68" i="8"/>
  <c r="E103" i="8" s="1"/>
  <c r="E69" i="8"/>
  <c r="E70" i="8"/>
  <c r="E105" i="8" s="1"/>
  <c r="E71" i="8"/>
  <c r="E106" i="8" s="1"/>
  <c r="E141" i="8" s="1"/>
  <c r="K35" i="8"/>
  <c r="G34" i="8" a="1"/>
  <c r="G34" i="8" s="1"/>
  <c r="I34" i="8" s="1"/>
  <c r="G33" i="8" a="1"/>
  <c r="G33" i="8" s="1"/>
  <c r="I33" i="8" s="1"/>
  <c r="G32" i="8" a="1"/>
  <c r="G32" i="8" s="1"/>
  <c r="I32" i="8" s="1"/>
  <c r="G31" i="8" a="1"/>
  <c r="G31" i="8" s="1"/>
  <c r="I31" i="8" s="1"/>
  <c r="G30" i="8" a="1"/>
  <c r="G30" i="8" s="1"/>
  <c r="J30" i="8" s="1"/>
  <c r="G29" i="8" a="1"/>
  <c r="G29" i="8" s="1"/>
  <c r="J29" i="8" s="1"/>
  <c r="G28" i="8" a="1"/>
  <c r="G28" i="8" s="1"/>
  <c r="J28" i="8" s="1"/>
  <c r="G27" i="8" a="1"/>
  <c r="G27" i="8" s="1"/>
  <c r="J27" i="8" s="1"/>
  <c r="G26" i="8" a="1"/>
  <c r="G26" i="8" s="1"/>
  <c r="I26" i="8" s="1"/>
  <c r="F34" i="8" a="1"/>
  <c r="F34" i="8" s="1"/>
  <c r="F71" i="8" s="1"/>
  <c r="F106" i="8" s="1"/>
  <c r="F141" i="8" s="1"/>
  <c r="F176" i="8" s="1"/>
  <c r="F33" i="8" a="1"/>
  <c r="F33" i="8" s="1"/>
  <c r="F70" i="8" s="1"/>
  <c r="F105" i="8" s="1"/>
  <c r="F140" i="8" s="1"/>
  <c r="F175" i="8" s="1"/>
  <c r="F32" i="8" a="1"/>
  <c r="F32" i="8" s="1"/>
  <c r="F69" i="8" s="1"/>
  <c r="F104" i="8" s="1"/>
  <c r="F139" i="8" s="1"/>
  <c r="F174" i="8" s="1"/>
  <c r="F31" i="8" a="1"/>
  <c r="F31" i="8" s="1"/>
  <c r="F68" i="8" s="1"/>
  <c r="F103" i="8" s="1"/>
  <c r="F138" i="8" s="1"/>
  <c r="F173" i="8" s="1"/>
  <c r="F30" i="8" a="1"/>
  <c r="F30" i="8" s="1"/>
  <c r="F67" i="8" s="1"/>
  <c r="F102" i="8" s="1"/>
  <c r="F137" i="8" s="1"/>
  <c r="F172" i="8" s="1"/>
  <c r="F29" i="8" a="1"/>
  <c r="F29" i="8" s="1"/>
  <c r="F66" i="8" s="1"/>
  <c r="F101" i="8" s="1"/>
  <c r="F136" i="8" s="1"/>
  <c r="F171" i="8" s="1"/>
  <c r="F28" i="8" a="1"/>
  <c r="F28" i="8" s="1"/>
  <c r="F65" i="8" s="1"/>
  <c r="F100" i="8" s="1"/>
  <c r="F135" i="8" s="1"/>
  <c r="F170" i="8" s="1"/>
  <c r="F27" i="8" a="1"/>
  <c r="F27" i="8" s="1"/>
  <c r="F64" i="8" s="1"/>
  <c r="F99" i="8" s="1"/>
  <c r="F134" i="8" s="1"/>
  <c r="F169" i="8" s="1"/>
  <c r="F26" i="8" a="1"/>
  <c r="F26" i="8" s="1"/>
  <c r="F63" i="8" s="1"/>
  <c r="F98" i="8" s="1"/>
  <c r="F133" i="8" s="1"/>
  <c r="F168" i="8" s="1"/>
  <c r="D34" i="8" a="1"/>
  <c r="D34" i="8" s="1"/>
  <c r="D71" i="8" s="1"/>
  <c r="H71" i="8" s="1"/>
  <c r="D33" i="8" a="1"/>
  <c r="D33" i="8" s="1"/>
  <c r="D70" i="8" s="1"/>
  <c r="D105" i="8" s="1"/>
  <c r="D140" i="8" s="1"/>
  <c r="H140" i="8" s="1"/>
  <c r="D32" i="8" a="1"/>
  <c r="D32" i="8" s="1"/>
  <c r="D69" i="8" s="1"/>
  <c r="D104" i="8" s="1"/>
  <c r="D139" i="8" s="1"/>
  <c r="H139" i="8" s="1"/>
  <c r="D31" i="8" a="1"/>
  <c r="D31" i="8" s="1"/>
  <c r="D68" i="8" s="1"/>
  <c r="D103" i="8" s="1"/>
  <c r="D138" i="8" s="1"/>
  <c r="H138" i="8" s="1"/>
  <c r="D30" i="8" a="1"/>
  <c r="D30" i="8" s="1"/>
  <c r="D67" i="8" s="1"/>
  <c r="D102" i="8" s="1"/>
  <c r="D137" i="8" s="1"/>
  <c r="H137" i="8" s="1"/>
  <c r="D29" i="8" a="1"/>
  <c r="D29" i="8" s="1"/>
  <c r="D66" i="8" s="1"/>
  <c r="D101" i="8" s="1"/>
  <c r="D136" i="8" s="1"/>
  <c r="D171" i="8" s="1"/>
  <c r="H171" i="8" s="1"/>
  <c r="D28" i="8" a="1"/>
  <c r="D28" i="8" s="1"/>
  <c r="D65" i="8" s="1"/>
  <c r="D100" i="8" s="1"/>
  <c r="D135" i="8" s="1"/>
  <c r="H135" i="8" s="1"/>
  <c r="D27" i="8" a="1"/>
  <c r="D27" i="8" s="1"/>
  <c r="D64" i="8" s="1"/>
  <c r="H64" i="8" s="1"/>
  <c r="D26" i="8" a="1"/>
  <c r="D26" i="8" s="1"/>
  <c r="D63" i="8" s="1"/>
  <c r="D98" i="8" s="1"/>
  <c r="D133" i="8" s="1"/>
  <c r="D168" i="8" s="1"/>
  <c r="H168" i="8" s="1"/>
  <c r="C34" i="8" a="1"/>
  <c r="C34" i="8" s="1"/>
  <c r="C33" i="8" a="1"/>
  <c r="C33" i="8" s="1"/>
  <c r="C32" i="8" a="1"/>
  <c r="C32" i="8" s="1"/>
  <c r="C31" i="8" a="1"/>
  <c r="C31" i="8" s="1"/>
  <c r="C30" i="8" a="1"/>
  <c r="C30" i="8" s="1"/>
  <c r="C29" i="8" a="1"/>
  <c r="C29" i="8" s="1"/>
  <c r="C28" i="8" a="1"/>
  <c r="C28" i="8" s="1"/>
  <c r="C27" i="8" a="1"/>
  <c r="C27" i="8" s="1"/>
  <c r="C26" i="8" a="1"/>
  <c r="C26" i="8" s="1"/>
  <c r="B34" i="8" a="1"/>
  <c r="B34" i="8" s="1"/>
  <c r="B71" i="8" s="1"/>
  <c r="B106" i="8" s="1"/>
  <c r="B141" i="8" s="1"/>
  <c r="B176" i="8" s="1"/>
  <c r="B33" i="8" a="1"/>
  <c r="B33" i="8" s="1"/>
  <c r="B70" i="8" s="1"/>
  <c r="B105" i="8" s="1"/>
  <c r="B140" i="8" s="1"/>
  <c r="B175" i="8" s="1"/>
  <c r="B32" i="8" a="1"/>
  <c r="B32" i="8" s="1"/>
  <c r="B69" i="8" s="1"/>
  <c r="B104" i="8" s="1"/>
  <c r="B139" i="8" s="1"/>
  <c r="B174" i="8" s="1"/>
  <c r="B31" i="8" a="1"/>
  <c r="B31" i="8" s="1"/>
  <c r="B68" i="8" s="1"/>
  <c r="B103" i="8" s="1"/>
  <c r="B138" i="8" s="1"/>
  <c r="B173" i="8" s="1"/>
  <c r="B30" i="8" a="1"/>
  <c r="B30" i="8" s="1"/>
  <c r="B67" i="8" s="1"/>
  <c r="B102" i="8" s="1"/>
  <c r="B137" i="8" s="1"/>
  <c r="B172" i="8" s="1"/>
  <c r="B29" i="8" a="1"/>
  <c r="B29" i="8" s="1"/>
  <c r="B66" i="8" s="1"/>
  <c r="B101" i="8" s="1"/>
  <c r="B136" i="8" s="1"/>
  <c r="B171" i="8" s="1"/>
  <c r="B28" i="8" a="1"/>
  <c r="B28" i="8" s="1"/>
  <c r="B65" i="8" s="1"/>
  <c r="B100" i="8" s="1"/>
  <c r="B135" i="8" s="1"/>
  <c r="B170" i="8" s="1"/>
  <c r="B27" i="8" a="1"/>
  <c r="B27" i="8" s="1"/>
  <c r="B64" i="8" s="1"/>
  <c r="B99" i="8" s="1"/>
  <c r="B134" i="8" s="1"/>
  <c r="B169" i="8" s="1"/>
  <c r="B26" i="8" a="1"/>
  <c r="B26" i="8" s="1"/>
  <c r="B63" i="8" s="1"/>
  <c r="B98" i="8" s="1"/>
  <c r="B133" i="8" s="1"/>
  <c r="B168" i="8" s="1"/>
  <c r="A34" i="8" a="1"/>
  <c r="A34" i="8" s="1"/>
  <c r="A71" i="8" s="1"/>
  <c r="A106" i="8" s="1"/>
  <c r="A141" i="8" s="1"/>
  <c r="A176" i="8" s="1"/>
  <c r="A33" i="8" a="1"/>
  <c r="A33" i="8" s="1"/>
  <c r="A70" i="8" s="1"/>
  <c r="A105" i="8" s="1"/>
  <c r="A140" i="8" s="1"/>
  <c r="A175" i="8" s="1"/>
  <c r="A32" i="8" a="1"/>
  <c r="A32" i="8" s="1"/>
  <c r="A69" i="8" s="1"/>
  <c r="A104" i="8" s="1"/>
  <c r="A139" i="8" s="1"/>
  <c r="A174" i="8" s="1"/>
  <c r="A31" i="8" a="1"/>
  <c r="A31" i="8" s="1"/>
  <c r="A68" i="8" s="1"/>
  <c r="A103" i="8" s="1"/>
  <c r="A138" i="8" s="1"/>
  <c r="A173" i="8" s="1"/>
  <c r="A30" i="8" a="1"/>
  <c r="A30" i="8" s="1"/>
  <c r="A67" i="8" s="1"/>
  <c r="A102" i="8" s="1"/>
  <c r="A137" i="8" s="1"/>
  <c r="A172" i="8" s="1"/>
  <c r="A29" i="8" a="1"/>
  <c r="A29" i="8" s="1"/>
  <c r="A66" i="8" s="1"/>
  <c r="A101" i="8" s="1"/>
  <c r="A136" i="8" s="1"/>
  <c r="A171" i="8" s="1"/>
  <c r="A28" i="8" a="1"/>
  <c r="A28" i="8" s="1"/>
  <c r="A65" i="8" s="1"/>
  <c r="A100" i="8" s="1"/>
  <c r="A135" i="8" s="1"/>
  <c r="A170" i="8" s="1"/>
  <c r="A27" i="8" a="1"/>
  <c r="A27" i="8" s="1"/>
  <c r="A64" i="8" s="1"/>
  <c r="A99" i="8" s="1"/>
  <c r="A134" i="8" s="1"/>
  <c r="A169" i="8" s="1"/>
  <c r="A26" i="8" a="1"/>
  <c r="A26" i="8" s="1"/>
  <c r="A63" i="8" s="1"/>
  <c r="A98" i="8" s="1"/>
  <c r="A133" i="8" s="1"/>
  <c r="A168" i="8" s="1"/>
  <c r="D174" i="8" l="1"/>
  <c r="H174" i="8" s="1"/>
  <c r="D172" i="8"/>
  <c r="H172" i="8" s="1"/>
  <c r="D170" i="8"/>
  <c r="H170" i="8" s="1"/>
  <c r="D175" i="8"/>
  <c r="H175" i="8" s="1"/>
  <c r="D173" i="8"/>
  <c r="H173" i="8" s="1"/>
  <c r="H136" i="8"/>
  <c r="H133" i="8"/>
  <c r="H105" i="8"/>
  <c r="H102" i="8"/>
  <c r="H98" i="8"/>
  <c r="H101" i="8"/>
  <c r="H103" i="8"/>
  <c r="H100" i="8"/>
  <c r="D106" i="8"/>
  <c r="D99" i="8"/>
  <c r="H104" i="8"/>
  <c r="H66" i="8"/>
  <c r="H67" i="8"/>
  <c r="G63" i="8"/>
  <c r="G66" i="8"/>
  <c r="H68" i="8"/>
  <c r="H63" i="8"/>
  <c r="G65" i="8"/>
  <c r="G100" i="8" s="1"/>
  <c r="J100" i="8" s="1"/>
  <c r="G71" i="8"/>
  <c r="G68" i="8"/>
  <c r="G103" i="8" s="1"/>
  <c r="G138" i="8" s="1"/>
  <c r="G173" i="8" s="1"/>
  <c r="G69" i="8"/>
  <c r="G104" i="8" s="1"/>
  <c r="G139" i="8" s="1"/>
  <c r="G174" i="8" s="1"/>
  <c r="H69" i="8"/>
  <c r="G70" i="8"/>
  <c r="G67" i="8"/>
  <c r="G64" i="8"/>
  <c r="G99" i="8" s="1"/>
  <c r="H70" i="8"/>
  <c r="H31" i="8"/>
  <c r="H65" i="8"/>
  <c r="H27" i="8"/>
  <c r="H26" i="8"/>
  <c r="H29" i="8"/>
  <c r="I28" i="8"/>
  <c r="H33" i="8"/>
  <c r="J26" i="8"/>
  <c r="H30" i="8"/>
  <c r="H32" i="8"/>
  <c r="I30" i="8"/>
  <c r="H28" i="8"/>
  <c r="I29" i="8"/>
  <c r="H34" i="8"/>
  <c r="I27" i="8"/>
  <c r="J31" i="8"/>
  <c r="J34" i="8"/>
  <c r="J33" i="8"/>
  <c r="J32" i="8"/>
  <c r="C138" i="1"/>
  <c r="B130" i="12"/>
  <c r="B123" i="12"/>
  <c r="B122" i="12"/>
  <c r="B121" i="12"/>
  <c r="B105" i="12"/>
  <c r="B92" i="12"/>
  <c r="B85" i="12"/>
  <c r="B78" i="12"/>
  <c r="B77" i="12"/>
  <c r="B76" i="12"/>
  <c r="B75" i="12"/>
  <c r="B63" i="12"/>
  <c r="B35" i="12"/>
  <c r="B34" i="12"/>
  <c r="B26" i="12"/>
  <c r="B25" i="12"/>
  <c r="D17" i="12"/>
  <c r="B16" i="12"/>
  <c r="B15" i="12"/>
  <c r="B14" i="12"/>
  <c r="B13" i="12"/>
  <c r="B130" i="11"/>
  <c r="B123" i="11"/>
  <c r="B122" i="11"/>
  <c r="B121" i="11"/>
  <c r="B105" i="11"/>
  <c r="B92" i="11"/>
  <c r="B85" i="11"/>
  <c r="B78" i="11"/>
  <c r="B77" i="11"/>
  <c r="B76" i="11"/>
  <c r="B75" i="11"/>
  <c r="B63" i="11"/>
  <c r="B35" i="11"/>
  <c r="B34" i="11"/>
  <c r="B26" i="11"/>
  <c r="B25" i="11"/>
  <c r="D17" i="11"/>
  <c r="B16" i="11"/>
  <c r="B15" i="11"/>
  <c r="B14" i="11"/>
  <c r="B13" i="11"/>
  <c r="B130" i="10"/>
  <c r="B123" i="10"/>
  <c r="B122" i="10"/>
  <c r="B121" i="10"/>
  <c r="B105" i="10"/>
  <c r="B92" i="10"/>
  <c r="B85" i="10"/>
  <c r="B78" i="10"/>
  <c r="B77" i="10"/>
  <c r="B76" i="10"/>
  <c r="B75" i="10"/>
  <c r="B63" i="10"/>
  <c r="B35" i="10"/>
  <c r="B34" i="10"/>
  <c r="B26" i="10"/>
  <c r="B25" i="10"/>
  <c r="D17" i="10"/>
  <c r="B16" i="10"/>
  <c r="B15" i="10"/>
  <c r="B14" i="10"/>
  <c r="B13" i="10"/>
  <c r="B130" i="9"/>
  <c r="B123" i="9"/>
  <c r="B122" i="9"/>
  <c r="B121" i="9"/>
  <c r="B105" i="9"/>
  <c r="B92" i="9"/>
  <c r="B85" i="9"/>
  <c r="B78" i="9"/>
  <c r="B77" i="9"/>
  <c r="B76" i="9"/>
  <c r="B75" i="9"/>
  <c r="B63" i="9"/>
  <c r="B35" i="9"/>
  <c r="B34" i="9"/>
  <c r="B26" i="9"/>
  <c r="B25" i="9"/>
  <c r="B16" i="9"/>
  <c r="B15" i="9"/>
  <c r="B14" i="9"/>
  <c r="B13" i="9"/>
  <c r="D168" i="1"/>
  <c r="D132" i="1"/>
  <c r="D131" i="1"/>
  <c r="C131" i="1"/>
  <c r="D130" i="1"/>
  <c r="C130" i="1"/>
  <c r="B130" i="1"/>
  <c r="D129" i="1"/>
  <c r="C129" i="1"/>
  <c r="D128" i="1"/>
  <c r="C128" i="1"/>
  <c r="D127" i="1"/>
  <c r="C127" i="1"/>
  <c r="D125" i="1"/>
  <c r="D124" i="1"/>
  <c r="D123" i="1"/>
  <c r="C123" i="1"/>
  <c r="B123" i="1"/>
  <c r="D122" i="1"/>
  <c r="C122" i="1"/>
  <c r="B122" i="1"/>
  <c r="D121" i="1"/>
  <c r="C121" i="1"/>
  <c r="B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B105" i="1"/>
  <c r="D104" i="1"/>
  <c r="C104" i="1"/>
  <c r="D103" i="1"/>
  <c r="C103" i="1"/>
  <c r="D102" i="1"/>
  <c r="C102" i="1"/>
  <c r="D101" i="1"/>
  <c r="C101" i="1"/>
  <c r="D100" i="1"/>
  <c r="C100" i="1"/>
  <c r="D99" i="1"/>
  <c r="C99" i="1"/>
  <c r="D98" i="1"/>
  <c r="C98" i="1"/>
  <c r="D97" i="1"/>
  <c r="C97" i="1"/>
  <c r="D96" i="1"/>
  <c r="C96" i="1"/>
  <c r="D93" i="1"/>
  <c r="D92" i="1"/>
  <c r="C92" i="1"/>
  <c r="B92" i="1"/>
  <c r="D91" i="1"/>
  <c r="C91" i="1"/>
  <c r="D90" i="1"/>
  <c r="C90" i="1"/>
  <c r="D89" i="1"/>
  <c r="C89" i="1"/>
  <c r="D88" i="1"/>
  <c r="C88" i="1"/>
  <c r="D86" i="1"/>
  <c r="D85" i="1"/>
  <c r="C85" i="1"/>
  <c r="B85" i="1"/>
  <c r="D84" i="1"/>
  <c r="C84" i="1"/>
  <c r="D83" i="1"/>
  <c r="C83" i="1"/>
  <c r="D82" i="1"/>
  <c r="C82" i="1"/>
  <c r="D81" i="1"/>
  <c r="C81" i="1"/>
  <c r="D79" i="1"/>
  <c r="D78" i="1"/>
  <c r="C78" i="1"/>
  <c r="B78" i="1"/>
  <c r="D77" i="1"/>
  <c r="C77" i="1"/>
  <c r="B77" i="1"/>
  <c r="D76" i="1"/>
  <c r="C76" i="1"/>
  <c r="B76" i="1"/>
  <c r="D75" i="1"/>
  <c r="C75" i="1"/>
  <c r="B75" i="1"/>
  <c r="D74" i="1"/>
  <c r="C74" i="1"/>
  <c r="D73" i="1"/>
  <c r="C73" i="1"/>
  <c r="D72" i="1"/>
  <c r="C72" i="1"/>
  <c r="D71" i="1"/>
  <c r="C71" i="1"/>
  <c r="D70" i="1"/>
  <c r="C70" i="1"/>
  <c r="D69" i="1"/>
  <c r="C69" i="1"/>
  <c r="D68" i="1"/>
  <c r="C68" i="1"/>
  <c r="D67" i="1"/>
  <c r="C67" i="1"/>
  <c r="D66" i="1"/>
  <c r="C66" i="1"/>
  <c r="D65" i="1"/>
  <c r="C65" i="1"/>
  <c r="D64" i="1"/>
  <c r="C64" i="1"/>
  <c r="D63" i="1"/>
  <c r="C63" i="1"/>
  <c r="D62" i="1"/>
  <c r="D61" i="1"/>
  <c r="C61" i="1"/>
  <c r="D60" i="1"/>
  <c r="C60" i="1"/>
  <c r="D59" i="1"/>
  <c r="C59" i="1"/>
  <c r="D58" i="1"/>
  <c r="C58" i="1"/>
  <c r="D57" i="1"/>
  <c r="C57" i="1"/>
  <c r="D56" i="1"/>
  <c r="C56" i="1"/>
  <c r="D55" i="1"/>
  <c r="C55" i="1"/>
  <c r="D54" i="1"/>
  <c r="C54" i="1"/>
  <c r="D53" i="1"/>
  <c r="C53" i="1"/>
  <c r="D50" i="1"/>
  <c r="D49" i="1"/>
  <c r="C49" i="1"/>
  <c r="D48" i="1"/>
  <c r="C48" i="1"/>
  <c r="D47" i="1"/>
  <c r="C47" i="1"/>
  <c r="D46" i="1"/>
  <c r="C46" i="1"/>
  <c r="D45" i="1"/>
  <c r="C45" i="1"/>
  <c r="D43" i="1"/>
  <c r="D42" i="1"/>
  <c r="C42" i="1"/>
  <c r="D41" i="1"/>
  <c r="D40" i="1"/>
  <c r="C40" i="1"/>
  <c r="D39" i="1"/>
  <c r="C39" i="1"/>
  <c r="D38" i="1"/>
  <c r="C38" i="1"/>
  <c r="D37" i="1"/>
  <c r="D36" i="1"/>
  <c r="C36" i="1"/>
  <c r="D35" i="1"/>
  <c r="C35" i="1"/>
  <c r="B35" i="1"/>
  <c r="D34" i="1"/>
  <c r="C34" i="1"/>
  <c r="B34" i="1"/>
  <c r="D33" i="1"/>
  <c r="C33" i="1"/>
  <c r="D32" i="1"/>
  <c r="C32" i="1"/>
  <c r="D31" i="1"/>
  <c r="C31" i="1"/>
  <c r="D30" i="1"/>
  <c r="C30" i="1"/>
  <c r="D29" i="1"/>
  <c r="C29" i="1"/>
  <c r="D27" i="1"/>
  <c r="D26" i="1"/>
  <c r="C26" i="1"/>
  <c r="B26" i="1"/>
  <c r="D25" i="1"/>
  <c r="C25" i="1"/>
  <c r="B25" i="1"/>
  <c r="D24" i="1"/>
  <c r="C24" i="1"/>
  <c r="D23" i="1"/>
  <c r="C23" i="1"/>
  <c r="D22" i="1"/>
  <c r="C22" i="1"/>
  <c r="D21" i="1"/>
  <c r="C21" i="1"/>
  <c r="D20" i="1"/>
  <c r="C20" i="1"/>
  <c r="D17" i="1"/>
  <c r="C17" i="1"/>
  <c r="D16" i="1"/>
  <c r="C16" i="1"/>
  <c r="B16" i="1"/>
  <c r="D15" i="1"/>
  <c r="C15" i="1"/>
  <c r="B15" i="1"/>
  <c r="D14" i="1"/>
  <c r="C14" i="1"/>
  <c r="B14" i="1"/>
  <c r="D13" i="1"/>
  <c r="C13" i="1"/>
  <c r="B13" i="1"/>
  <c r="D12" i="1"/>
  <c r="C12" i="1"/>
  <c r="D11" i="1"/>
  <c r="C11" i="1"/>
  <c r="D10" i="1"/>
  <c r="C10" i="1"/>
  <c r="D9" i="1"/>
  <c r="C9" i="1"/>
  <c r="D8" i="1"/>
  <c r="C8" i="1"/>
  <c r="A131" i="12"/>
  <c r="A130" i="12"/>
  <c r="A129" i="12"/>
  <c r="A128" i="12"/>
  <c r="A127" i="12"/>
  <c r="A131" i="11"/>
  <c r="A130" i="11"/>
  <c r="A129" i="11"/>
  <c r="A128" i="11"/>
  <c r="A127" i="11"/>
  <c r="A131" i="10"/>
  <c r="A130" i="10"/>
  <c r="A129" i="10"/>
  <c r="A128" i="10"/>
  <c r="A127" i="10"/>
  <c r="A131" i="9"/>
  <c r="A130" i="9"/>
  <c r="A129" i="9"/>
  <c r="A128" i="9"/>
  <c r="A127" i="9"/>
  <c r="B63" i="1" a="1"/>
  <c r="B63" i="1" s="1"/>
  <c r="C62" i="1" a="1"/>
  <c r="C62" i="1" s="1"/>
  <c r="A131" i="1"/>
  <c r="A130" i="1"/>
  <c r="A129" i="1"/>
  <c r="A128" i="1"/>
  <c r="A127" i="1"/>
  <c r="C25" i="8" a="1"/>
  <c r="C25" i="8" s="1"/>
  <c r="D25" i="8" a="1"/>
  <c r="D25" i="8" s="1"/>
  <c r="A25" i="8" a="1"/>
  <c r="A25" i="8" s="1"/>
  <c r="C24" i="8" a="1"/>
  <c r="C24" i="8" s="1"/>
  <c r="A24" i="8" a="1"/>
  <c r="A24" i="8" s="1"/>
  <c r="G23" i="8" a="1"/>
  <c r="G23" i="8" s="1"/>
  <c r="B25" i="8" a="1"/>
  <c r="B25" i="8" s="1"/>
  <c r="F25" i="8" a="1"/>
  <c r="F25" i="8" s="1"/>
  <c r="G25" i="8" a="1"/>
  <c r="G25" i="8" s="1"/>
  <c r="G24" i="8" a="1"/>
  <c r="G24" i="8" s="1"/>
  <c r="F24" i="8" a="1"/>
  <c r="F24" i="8" s="1"/>
  <c r="D24" i="8" a="1"/>
  <c r="D24" i="8" s="1"/>
  <c r="B24" i="8" a="1"/>
  <c r="B24" i="8" s="1"/>
  <c r="G19" i="8" a="1"/>
  <c r="G19" i="8" s="1"/>
  <c r="D18" i="8" a="1"/>
  <c r="D18" i="8" s="1"/>
  <c r="D19" i="8" a="1"/>
  <c r="D19" i="8" s="1"/>
  <c r="G18" i="8" a="1"/>
  <c r="G18" i="8" s="1"/>
  <c r="F18" i="8" a="1"/>
  <c r="F18" i="8" s="1"/>
  <c r="D22" i="8" a="1"/>
  <c r="D22" i="8" s="1"/>
  <c r="B22" i="8" a="1"/>
  <c r="B22" i="8" s="1"/>
  <c r="C19" i="8" a="1"/>
  <c r="C19" i="8" s="1"/>
  <c r="A19" i="8" a="1"/>
  <c r="A19" i="8" s="1"/>
  <c r="A23" i="8" a="1"/>
  <c r="A23" i="8" s="1"/>
  <c r="F23" i="8" a="1"/>
  <c r="F23" i="8" s="1"/>
  <c r="D21" i="8" a="1"/>
  <c r="D21" i="8" s="1"/>
  <c r="A21" i="8" a="1"/>
  <c r="A21" i="8" s="1"/>
  <c r="F20" i="8" a="1"/>
  <c r="F20" i="8" s="1"/>
  <c r="B19" i="8" a="1"/>
  <c r="B19" i="8" s="1"/>
  <c r="A20" i="8" a="1"/>
  <c r="A20" i="8" s="1"/>
  <c r="D23" i="8" a="1"/>
  <c r="D23" i="8" s="1"/>
  <c r="D20" i="8" a="1"/>
  <c r="D20" i="8" s="1"/>
  <c r="C23" i="8" a="1"/>
  <c r="C23" i="8" s="1"/>
  <c r="B23" i="8" a="1"/>
  <c r="B23" i="8" s="1"/>
  <c r="F22" i="8" a="1"/>
  <c r="F22" i="8" s="1"/>
  <c r="B21" i="8" a="1"/>
  <c r="B21" i="8" s="1"/>
  <c r="F19" i="8" a="1"/>
  <c r="F19" i="8" s="1"/>
  <c r="G22" i="8" a="1"/>
  <c r="G22" i="8" s="1"/>
  <c r="C22" i="8" a="1"/>
  <c r="C22" i="8" s="1"/>
  <c r="A22" i="8" a="1"/>
  <c r="A22" i="8" s="1"/>
  <c r="G21" i="8" a="1"/>
  <c r="G21" i="8" s="1"/>
  <c r="F21" i="8" a="1"/>
  <c r="F21" i="8" s="1"/>
  <c r="B20" i="8" a="1"/>
  <c r="B20" i="8" s="1"/>
  <c r="C21" i="8" a="1"/>
  <c r="C21" i="8" s="1"/>
  <c r="G20" i="8" a="1"/>
  <c r="G20" i="8" s="1"/>
  <c r="C20" i="8" a="1"/>
  <c r="C20" i="8" s="1"/>
  <c r="D15" i="8" a="1"/>
  <c r="D15" i="8" s="1"/>
  <c r="F16" i="8" a="1"/>
  <c r="F16" i="8" s="1"/>
  <c r="F14" i="8" a="1"/>
  <c r="F14" i="8" s="1"/>
  <c r="A14" i="8" a="1"/>
  <c r="A14" i="8" s="1"/>
  <c r="D14" i="8" a="1"/>
  <c r="D14" i="8" s="1"/>
  <c r="G17" i="8" a="1"/>
  <c r="G17" i="8" s="1"/>
  <c r="B15" i="8" a="1"/>
  <c r="B15" i="8" s="1"/>
  <c r="G13" i="8" a="1"/>
  <c r="G13" i="8" s="1"/>
  <c r="D16" i="8" a="1"/>
  <c r="D16" i="8" s="1"/>
  <c r="A15" i="8" a="1"/>
  <c r="A15" i="8" s="1"/>
  <c r="C13" i="8" a="1"/>
  <c r="C13" i="8" s="1"/>
  <c r="B13" i="8" a="1"/>
  <c r="B13" i="8" s="1"/>
  <c r="F13" i="8" a="1"/>
  <c r="F13" i="8" s="1"/>
  <c r="C14" i="8" a="1"/>
  <c r="C14" i="8" s="1"/>
  <c r="C17" i="8" a="1"/>
  <c r="C17" i="8" s="1"/>
  <c r="F15" i="8" a="1"/>
  <c r="F15" i="8" s="1"/>
  <c r="A16" i="8" a="1"/>
  <c r="A16" i="8" s="1"/>
  <c r="G15" i="8" a="1"/>
  <c r="G15" i="8" s="1"/>
  <c r="F17" i="8" a="1"/>
  <c r="F17" i="8" s="1"/>
  <c r="D17" i="8" a="1"/>
  <c r="D17" i="8" s="1"/>
  <c r="B14" i="8" a="1"/>
  <c r="B14" i="8" s="1"/>
  <c r="C16" i="8" a="1"/>
  <c r="C16" i="8" s="1"/>
  <c r="C18" i="8" a="1"/>
  <c r="C18" i="8" s="1"/>
  <c r="B18" i="8" a="1"/>
  <c r="B18" i="8" s="1"/>
  <c r="B17" i="8" a="1"/>
  <c r="B17" i="8" s="1"/>
  <c r="B16" i="8" a="1"/>
  <c r="B16" i="8" s="1"/>
  <c r="C15" i="8" a="1"/>
  <c r="C15" i="8" s="1"/>
  <c r="G16" i="8" a="1"/>
  <c r="G16" i="8" s="1"/>
  <c r="D13" i="8" a="1"/>
  <c r="D13" i="8" s="1"/>
  <c r="A18" i="8" a="1"/>
  <c r="A18" i="8" s="1"/>
  <c r="A17" i="8" a="1"/>
  <c r="A17" i="8" s="1"/>
  <c r="G14" i="8" a="1"/>
  <c r="G14" i="8" s="1"/>
  <c r="D8" i="8" a="1"/>
  <c r="D8" i="8" s="1"/>
  <c r="G9" i="8" a="1"/>
  <c r="G9" i="8" s="1"/>
  <c r="F9" i="8" a="1"/>
  <c r="F9" i="8" s="1"/>
  <c r="D9" i="8" a="1"/>
  <c r="D9" i="8" s="1"/>
  <c r="A11" i="8" a="1"/>
  <c r="A11" i="8" s="1"/>
  <c r="B9" i="8" a="1"/>
  <c r="B9" i="8" s="1"/>
  <c r="G12" i="8" a="1"/>
  <c r="G12" i="8" s="1"/>
  <c r="D11" i="8" a="1"/>
  <c r="D11" i="8" s="1"/>
  <c r="B11" i="8" a="1"/>
  <c r="B11" i="8" s="1"/>
  <c r="B12" i="8" a="1"/>
  <c r="B12" i="8" s="1"/>
  <c r="A8" i="8" a="1"/>
  <c r="A8" i="8" s="1"/>
  <c r="G10" i="8" a="1"/>
  <c r="G10" i="8" s="1"/>
  <c r="F10" i="8" a="1"/>
  <c r="F10" i="8" s="1"/>
  <c r="F8" i="8" a="1"/>
  <c r="F8" i="8" s="1"/>
  <c r="C11" i="8" a="1"/>
  <c r="C11" i="8" s="1"/>
  <c r="A10" i="8" a="1"/>
  <c r="A10" i="8" s="1"/>
  <c r="C10" i="8" a="1"/>
  <c r="C10" i="8" s="1"/>
  <c r="F12" i="8" a="1"/>
  <c r="F12" i="8" s="1"/>
  <c r="D10" i="8" a="1"/>
  <c r="D10" i="8" s="1"/>
  <c r="A13" i="8" a="1"/>
  <c r="A13" i="8" s="1"/>
  <c r="G7" i="8" a="1"/>
  <c r="G7" i="8" s="1"/>
  <c r="G11" i="8" a="1"/>
  <c r="G11" i="8" s="1"/>
  <c r="C8" i="8" a="1"/>
  <c r="C8" i="8" s="1"/>
  <c r="G8" i="8" a="1"/>
  <c r="G8" i="8" s="1"/>
  <c r="A9" i="8" a="1"/>
  <c r="A9" i="8" s="1"/>
  <c r="D12" i="8" a="1"/>
  <c r="D12" i="8" s="1"/>
  <c r="B8" i="8" a="1"/>
  <c r="B8" i="8" s="1"/>
  <c r="C12" i="8" a="1"/>
  <c r="C12" i="8" s="1"/>
  <c r="A12" i="8" a="1"/>
  <c r="A12" i="8" s="1"/>
  <c r="B10" i="8" a="1"/>
  <c r="B10" i="8" s="1"/>
  <c r="F11" i="8" a="1"/>
  <c r="F11" i="8" s="1"/>
  <c r="C9" i="8" a="1"/>
  <c r="C9" i="8" s="1"/>
  <c r="A7" i="8" a="1"/>
  <c r="A7" i="8" s="1"/>
  <c r="D6" i="8" a="1"/>
  <c r="D6" i="8" s="1"/>
  <c r="G6" i="8" a="1"/>
  <c r="G6" i="8" s="1"/>
  <c r="F6" i="8" a="1"/>
  <c r="F6" i="8" s="1"/>
  <c r="A6" i="8" a="1"/>
  <c r="A6" i="8" s="1"/>
  <c r="F5" i="8" a="1"/>
  <c r="F5" i="8" s="1"/>
  <c r="G5" i="8" a="1"/>
  <c r="G5" i="8" s="1"/>
  <c r="C5" i="8" a="1"/>
  <c r="C5" i="8" s="1"/>
  <c r="B5" i="8" a="1"/>
  <c r="B5" i="8" s="1"/>
  <c r="A5" i="8" a="1"/>
  <c r="A5" i="8" s="1"/>
  <c r="D5" i="8" a="1"/>
  <c r="D5" i="8" s="1"/>
  <c r="C6" i="8" a="1"/>
  <c r="C6" i="8" s="1"/>
  <c r="B6" i="8" a="1"/>
  <c r="B6" i="8" s="1"/>
  <c r="F7" i="8" a="1"/>
  <c r="F7" i="8" s="1"/>
  <c r="D7" i="8" a="1"/>
  <c r="D7" i="8" s="1"/>
  <c r="C7" i="8" a="1"/>
  <c r="C7" i="8" s="1"/>
  <c r="B7" i="8" a="1"/>
  <c r="B7" i="8" s="1"/>
  <c r="J174" i="8" l="1"/>
  <c r="I174" i="8"/>
  <c r="I173" i="8"/>
  <c r="J173" i="8"/>
  <c r="I99" i="8"/>
  <c r="G134" i="8"/>
  <c r="G169" i="8" s="1"/>
  <c r="H99" i="8"/>
  <c r="D134" i="8"/>
  <c r="H106" i="8"/>
  <c r="D141" i="8"/>
  <c r="J139" i="8"/>
  <c r="I139" i="8"/>
  <c r="J138" i="8"/>
  <c r="I138" i="8"/>
  <c r="I100" i="8"/>
  <c r="G135" i="8"/>
  <c r="G170" i="8" s="1"/>
  <c r="J71" i="8"/>
  <c r="G106" i="8"/>
  <c r="G141" i="8" s="1"/>
  <c r="G176" i="8" s="1"/>
  <c r="I66" i="8"/>
  <c r="G101" i="8"/>
  <c r="G136" i="8" s="1"/>
  <c r="G171" i="8" s="1"/>
  <c r="I63" i="8"/>
  <c r="G98" i="8"/>
  <c r="G133" i="8" s="1"/>
  <c r="G168" i="8" s="1"/>
  <c r="J66" i="8"/>
  <c r="J99" i="8"/>
  <c r="I67" i="8"/>
  <c r="G102" i="8"/>
  <c r="G137" i="8" s="1"/>
  <c r="G172" i="8" s="1"/>
  <c r="I70" i="8"/>
  <c r="G105" i="8"/>
  <c r="G140" i="8" s="1"/>
  <c r="G175" i="8" s="1"/>
  <c r="I104" i="8"/>
  <c r="J104" i="8"/>
  <c r="J103" i="8"/>
  <c r="I103" i="8"/>
  <c r="J63" i="8"/>
  <c r="I71" i="8"/>
  <c r="J65" i="8"/>
  <c r="I65" i="8"/>
  <c r="J67" i="8"/>
  <c r="J70" i="8"/>
  <c r="I64" i="8"/>
  <c r="J64" i="8"/>
  <c r="I69" i="8"/>
  <c r="J69" i="8"/>
  <c r="I68" i="8"/>
  <c r="J68" i="8"/>
  <c r="C124" i="1"/>
  <c r="C35" i="8"/>
  <c r="C100" i="6"/>
  <c r="B100" i="6"/>
  <c r="D100" i="6" s="1"/>
  <c r="C59" i="6"/>
  <c r="B59" i="6"/>
  <c r="M103" i="12"/>
  <c r="I103" i="12"/>
  <c r="G103" i="12"/>
  <c r="M62" i="12"/>
  <c r="K62" i="12"/>
  <c r="I62" i="12"/>
  <c r="G62" i="12"/>
  <c r="M103" i="11"/>
  <c r="I103" i="11"/>
  <c r="G103" i="11"/>
  <c r="M62" i="11"/>
  <c r="K62" i="11"/>
  <c r="I62" i="11"/>
  <c r="G62" i="11"/>
  <c r="M103" i="10"/>
  <c r="I103" i="10"/>
  <c r="G103" i="10"/>
  <c r="M62" i="10"/>
  <c r="K62" i="10"/>
  <c r="I62" i="10"/>
  <c r="G62" i="10"/>
  <c r="M103" i="9"/>
  <c r="I103" i="9"/>
  <c r="G103" i="9"/>
  <c r="I172" i="8" l="1"/>
  <c r="J172" i="8"/>
  <c r="H134" i="8"/>
  <c r="D169" i="8"/>
  <c r="H169" i="8" s="1"/>
  <c r="I170" i="8"/>
  <c r="J170" i="8"/>
  <c r="I169" i="8"/>
  <c r="J169" i="8"/>
  <c r="H141" i="8"/>
  <c r="D176" i="8"/>
  <c r="H176" i="8" s="1"/>
  <c r="I171" i="8"/>
  <c r="J171" i="8"/>
  <c r="I175" i="8"/>
  <c r="J175" i="8"/>
  <c r="I168" i="8"/>
  <c r="J168" i="8"/>
  <c r="I176" i="8"/>
  <c r="J176" i="8"/>
  <c r="I133" i="8"/>
  <c r="J133" i="8"/>
  <c r="I136" i="8"/>
  <c r="J136" i="8"/>
  <c r="I137" i="8"/>
  <c r="J137" i="8"/>
  <c r="I141" i="8"/>
  <c r="J141" i="8"/>
  <c r="I134" i="8"/>
  <c r="J134" i="8"/>
  <c r="I140" i="8"/>
  <c r="J140" i="8"/>
  <c r="J135" i="8"/>
  <c r="I135" i="8"/>
  <c r="J106" i="8"/>
  <c r="I106" i="8"/>
  <c r="I105" i="8"/>
  <c r="J105" i="8"/>
  <c r="I102" i="8"/>
  <c r="J102" i="8"/>
  <c r="I98" i="8"/>
  <c r="J98" i="8"/>
  <c r="I101" i="8"/>
  <c r="J101" i="8"/>
  <c r="D59" i="6"/>
  <c r="M62" i="9"/>
  <c r="K62" i="9"/>
  <c r="I62" i="9"/>
  <c r="G62" i="9"/>
  <c r="K103" i="1" l="1"/>
  <c r="G103" i="1"/>
  <c r="M103" i="1"/>
  <c r="I103" i="1" l="1"/>
  <c r="G62" i="1"/>
  <c r="M62" i="1"/>
  <c r="I62" i="1" l="1"/>
  <c r="K120" i="1" l="1"/>
  <c r="K81" i="1"/>
  <c r="M143" i="1"/>
  <c r="M120" i="1"/>
  <c r="I120" i="1"/>
  <c r="G120" i="1"/>
  <c r="M120" i="10" l="1"/>
  <c r="M120" i="11"/>
  <c r="M120" i="12"/>
  <c r="M120" i="9"/>
  <c r="K120" i="10"/>
  <c r="K120" i="11"/>
  <c r="K120" i="12"/>
  <c r="K120" i="9"/>
  <c r="I120" i="10"/>
  <c r="I120" i="11"/>
  <c r="I120" i="12"/>
  <c r="I120" i="9"/>
  <c r="G120" i="10"/>
  <c r="G120" i="11"/>
  <c r="G120" i="12"/>
  <c r="G120" i="9"/>
  <c r="M9" i="10"/>
  <c r="M10" i="10"/>
  <c r="M12" i="10"/>
  <c r="M13" i="10"/>
  <c r="M14" i="10"/>
  <c r="M15" i="10"/>
  <c r="M16" i="10"/>
  <c r="M20" i="10"/>
  <c r="M21" i="10"/>
  <c r="M22" i="10"/>
  <c r="M23" i="10"/>
  <c r="M24" i="10"/>
  <c r="M25" i="10"/>
  <c r="M26" i="10"/>
  <c r="M29" i="10"/>
  <c r="M30" i="10"/>
  <c r="M31" i="10"/>
  <c r="M32" i="10"/>
  <c r="M33" i="10"/>
  <c r="M34" i="10"/>
  <c r="M35" i="10"/>
  <c r="M38" i="10"/>
  <c r="M39" i="10"/>
  <c r="M40" i="10"/>
  <c r="M42" i="10"/>
  <c r="M45" i="10"/>
  <c r="M46" i="10"/>
  <c r="M47" i="10"/>
  <c r="M48" i="10"/>
  <c r="M49" i="10"/>
  <c r="M53" i="10"/>
  <c r="M54" i="10"/>
  <c r="M55" i="10"/>
  <c r="M56" i="10"/>
  <c r="M57" i="10"/>
  <c r="M58" i="10"/>
  <c r="M59" i="10"/>
  <c r="M60" i="10"/>
  <c r="M61" i="10"/>
  <c r="M63" i="10"/>
  <c r="M64" i="10"/>
  <c r="M65" i="10"/>
  <c r="M66" i="10"/>
  <c r="M67" i="10"/>
  <c r="M68" i="10"/>
  <c r="M69" i="10"/>
  <c r="M70" i="10"/>
  <c r="M71" i="10"/>
  <c r="M72" i="10"/>
  <c r="M73" i="10"/>
  <c r="M74" i="10"/>
  <c r="M75" i="10"/>
  <c r="M76" i="10"/>
  <c r="M77" i="10"/>
  <c r="M78" i="10"/>
  <c r="M81" i="10"/>
  <c r="M82" i="10"/>
  <c r="M83" i="10"/>
  <c r="M84" i="10"/>
  <c r="M85" i="10"/>
  <c r="M88" i="10"/>
  <c r="M89" i="10"/>
  <c r="M90" i="10"/>
  <c r="M91" i="10"/>
  <c r="M92" i="10"/>
  <c r="M96" i="10"/>
  <c r="M97" i="10"/>
  <c r="M98" i="10"/>
  <c r="M99" i="10"/>
  <c r="M100" i="10"/>
  <c r="M101" i="10"/>
  <c r="M102" i="10"/>
  <c r="M104" i="10"/>
  <c r="M105" i="10"/>
  <c r="M107" i="10"/>
  <c r="M108" i="10"/>
  <c r="M109" i="10"/>
  <c r="M110" i="10"/>
  <c r="M111" i="10"/>
  <c r="M112" i="10"/>
  <c r="M113" i="10"/>
  <c r="M114" i="10"/>
  <c r="M115" i="10"/>
  <c r="M116" i="10"/>
  <c r="M117" i="10"/>
  <c r="M118" i="10"/>
  <c r="M119" i="10"/>
  <c r="M121" i="10"/>
  <c r="M122" i="10"/>
  <c r="M123" i="10"/>
  <c r="M127" i="10"/>
  <c r="M128" i="10"/>
  <c r="M129" i="10"/>
  <c r="M130" i="10"/>
  <c r="M131" i="10"/>
  <c r="M9" i="11"/>
  <c r="M10" i="11"/>
  <c r="M12" i="11"/>
  <c r="M13" i="11"/>
  <c r="M14" i="11"/>
  <c r="M15" i="11"/>
  <c r="M16" i="11"/>
  <c r="M20" i="11"/>
  <c r="M21" i="11"/>
  <c r="M22" i="11"/>
  <c r="M23" i="11"/>
  <c r="M24" i="11"/>
  <c r="M25" i="11"/>
  <c r="M26" i="11"/>
  <c r="M29" i="11"/>
  <c r="M30" i="11"/>
  <c r="M31" i="11"/>
  <c r="M32" i="11"/>
  <c r="M33" i="11"/>
  <c r="M34" i="11"/>
  <c r="M35" i="11"/>
  <c r="M38" i="11"/>
  <c r="M39" i="11"/>
  <c r="M40" i="11"/>
  <c r="M42" i="11"/>
  <c r="M45" i="11"/>
  <c r="M46" i="11"/>
  <c r="M47" i="11"/>
  <c r="M48" i="11"/>
  <c r="M49" i="11"/>
  <c r="M53" i="11"/>
  <c r="M54" i="11"/>
  <c r="M55" i="11"/>
  <c r="M56" i="11"/>
  <c r="M57" i="11"/>
  <c r="M58" i="11"/>
  <c r="M59" i="11"/>
  <c r="M60" i="11"/>
  <c r="M61" i="11"/>
  <c r="M63" i="11"/>
  <c r="M64" i="11"/>
  <c r="M65" i="11"/>
  <c r="M66" i="11"/>
  <c r="M67" i="11"/>
  <c r="M68" i="11"/>
  <c r="M69" i="11"/>
  <c r="M70" i="11"/>
  <c r="M71" i="11"/>
  <c r="M72" i="11"/>
  <c r="M73" i="11"/>
  <c r="M74" i="11"/>
  <c r="M75" i="11"/>
  <c r="M76" i="11"/>
  <c r="M77" i="11"/>
  <c r="M78" i="11"/>
  <c r="M81" i="11"/>
  <c r="M82" i="11"/>
  <c r="M83" i="11"/>
  <c r="M84" i="11"/>
  <c r="M85" i="11"/>
  <c r="M88" i="11"/>
  <c r="M89" i="11"/>
  <c r="M90" i="11"/>
  <c r="M91" i="11"/>
  <c r="M92" i="11"/>
  <c r="M96" i="11"/>
  <c r="M97" i="11"/>
  <c r="M98" i="11"/>
  <c r="M99" i="11"/>
  <c r="M100" i="11"/>
  <c r="M101" i="11"/>
  <c r="M102" i="11"/>
  <c r="M104" i="11"/>
  <c r="M105" i="11"/>
  <c r="M107" i="11"/>
  <c r="M108" i="11"/>
  <c r="M109" i="11"/>
  <c r="M110" i="11"/>
  <c r="M111" i="11"/>
  <c r="M112" i="11"/>
  <c r="M113" i="11"/>
  <c r="M114" i="11"/>
  <c r="M115" i="11"/>
  <c r="M116" i="11"/>
  <c r="M117" i="11"/>
  <c r="M118" i="11"/>
  <c r="M119" i="11"/>
  <c r="M121" i="11"/>
  <c r="M122" i="11"/>
  <c r="M123" i="11"/>
  <c r="M127" i="11"/>
  <c r="M128" i="11"/>
  <c r="M129" i="11"/>
  <c r="M130" i="11"/>
  <c r="M131" i="11"/>
  <c r="M9" i="12"/>
  <c r="M10" i="12"/>
  <c r="M12" i="12"/>
  <c r="M13" i="12"/>
  <c r="M14" i="12"/>
  <c r="M15" i="12"/>
  <c r="M16" i="12"/>
  <c r="M20" i="12"/>
  <c r="M21" i="12"/>
  <c r="M22" i="12"/>
  <c r="M23" i="12"/>
  <c r="M24" i="12"/>
  <c r="M25" i="12"/>
  <c r="M26" i="12"/>
  <c r="M29" i="12"/>
  <c r="M30" i="12"/>
  <c r="M31" i="12"/>
  <c r="M32" i="12"/>
  <c r="M33" i="12"/>
  <c r="M34" i="12"/>
  <c r="M35" i="12"/>
  <c r="M38" i="12"/>
  <c r="M39" i="12"/>
  <c r="M40" i="12"/>
  <c r="M42" i="12"/>
  <c r="M45" i="12"/>
  <c r="M46" i="12"/>
  <c r="M47" i="12"/>
  <c r="M48" i="12"/>
  <c r="M49" i="12"/>
  <c r="M53" i="12"/>
  <c r="M54" i="12"/>
  <c r="M55" i="12"/>
  <c r="M56" i="12"/>
  <c r="M57" i="12"/>
  <c r="M58" i="12"/>
  <c r="M59" i="12"/>
  <c r="M60" i="12"/>
  <c r="M61" i="12"/>
  <c r="M63" i="12"/>
  <c r="M64" i="12"/>
  <c r="M65" i="12"/>
  <c r="M66" i="12"/>
  <c r="M67" i="12"/>
  <c r="M68" i="12"/>
  <c r="M69" i="12"/>
  <c r="M70" i="12"/>
  <c r="M71" i="12"/>
  <c r="M72" i="12"/>
  <c r="M73" i="12"/>
  <c r="M74" i="12"/>
  <c r="M75" i="12"/>
  <c r="M76" i="12"/>
  <c r="M77" i="12"/>
  <c r="M78" i="12"/>
  <c r="M81" i="12"/>
  <c r="M82" i="12"/>
  <c r="M83" i="12"/>
  <c r="M84" i="12"/>
  <c r="M85" i="12"/>
  <c r="M88" i="12"/>
  <c r="M89" i="12"/>
  <c r="M90" i="12"/>
  <c r="M91" i="12"/>
  <c r="M92" i="12"/>
  <c r="M96" i="12"/>
  <c r="M97" i="12"/>
  <c r="M98" i="12"/>
  <c r="M99" i="12"/>
  <c r="M100" i="12"/>
  <c r="M101" i="12"/>
  <c r="M102" i="12"/>
  <c r="M104" i="12"/>
  <c r="M105" i="12"/>
  <c r="M107" i="12"/>
  <c r="M108" i="12"/>
  <c r="M109" i="12"/>
  <c r="M110" i="12"/>
  <c r="M111" i="12"/>
  <c r="M112" i="12"/>
  <c r="M113" i="12"/>
  <c r="M114" i="12"/>
  <c r="M115" i="12"/>
  <c r="M116" i="12"/>
  <c r="M117" i="12"/>
  <c r="M118" i="12"/>
  <c r="M119" i="12"/>
  <c r="M121" i="12"/>
  <c r="M122" i="12"/>
  <c r="M123" i="12"/>
  <c r="M127" i="12"/>
  <c r="M128" i="12"/>
  <c r="M129" i="12"/>
  <c r="M130" i="12"/>
  <c r="M131" i="12"/>
  <c r="M9" i="9"/>
  <c r="M10" i="9"/>
  <c r="M12" i="9"/>
  <c r="M13" i="9"/>
  <c r="M14" i="9"/>
  <c r="M15" i="9"/>
  <c r="M16" i="9"/>
  <c r="M20" i="9"/>
  <c r="M21" i="9"/>
  <c r="M22" i="9"/>
  <c r="M23" i="9"/>
  <c r="M24" i="9"/>
  <c r="M25" i="9"/>
  <c r="M26" i="9"/>
  <c r="M29" i="9"/>
  <c r="M30" i="9"/>
  <c r="M31" i="9"/>
  <c r="M32" i="9"/>
  <c r="M33" i="9"/>
  <c r="M34" i="9"/>
  <c r="M35" i="9"/>
  <c r="M38" i="9"/>
  <c r="M39" i="9"/>
  <c r="M40" i="9"/>
  <c r="M42" i="9"/>
  <c r="M45" i="9"/>
  <c r="M46" i="9"/>
  <c r="M47" i="9"/>
  <c r="M48" i="9"/>
  <c r="M49" i="9"/>
  <c r="M53" i="9"/>
  <c r="M54" i="9"/>
  <c r="M55" i="9"/>
  <c r="M56" i="9"/>
  <c r="M57" i="9"/>
  <c r="M58" i="9"/>
  <c r="M59" i="9"/>
  <c r="M60" i="9"/>
  <c r="M61" i="9"/>
  <c r="M63" i="9"/>
  <c r="M64" i="9"/>
  <c r="M65" i="9"/>
  <c r="M66" i="9"/>
  <c r="M67" i="9"/>
  <c r="M68" i="9"/>
  <c r="M69" i="9"/>
  <c r="M70" i="9"/>
  <c r="M71" i="9"/>
  <c r="M72" i="9"/>
  <c r="M73" i="9"/>
  <c r="M74" i="9"/>
  <c r="M75" i="9"/>
  <c r="M76" i="9"/>
  <c r="M77" i="9"/>
  <c r="M78" i="9"/>
  <c r="M81" i="9"/>
  <c r="M82" i="9"/>
  <c r="M83" i="9"/>
  <c r="M84" i="9"/>
  <c r="M85" i="9"/>
  <c r="M88" i="9"/>
  <c r="M89" i="9"/>
  <c r="M90" i="9"/>
  <c r="M91" i="9"/>
  <c r="M92" i="9"/>
  <c r="M96" i="9"/>
  <c r="M97" i="9"/>
  <c r="M98" i="9"/>
  <c r="M99" i="9"/>
  <c r="M100" i="9"/>
  <c r="M101" i="9"/>
  <c r="M102" i="9"/>
  <c r="M104" i="9"/>
  <c r="M105" i="9"/>
  <c r="M107" i="9"/>
  <c r="M108" i="9"/>
  <c r="M109" i="9"/>
  <c r="M110" i="9"/>
  <c r="M111" i="9"/>
  <c r="M112" i="9"/>
  <c r="M113" i="9"/>
  <c r="M114" i="9"/>
  <c r="M115" i="9"/>
  <c r="M116" i="9"/>
  <c r="M117" i="9"/>
  <c r="M118" i="9"/>
  <c r="M119" i="9"/>
  <c r="M121" i="9"/>
  <c r="M122" i="9"/>
  <c r="M123" i="9"/>
  <c r="M127" i="9"/>
  <c r="M128" i="9"/>
  <c r="M129" i="9"/>
  <c r="M130" i="9"/>
  <c r="M131" i="9"/>
  <c r="M8" i="10"/>
  <c r="M8" i="11"/>
  <c r="M8" i="12"/>
  <c r="M8" i="9"/>
  <c r="K12" i="10"/>
  <c r="K13" i="10"/>
  <c r="K14" i="10"/>
  <c r="K15" i="10"/>
  <c r="K16" i="10"/>
  <c r="K25" i="10"/>
  <c r="K26" i="10"/>
  <c r="K33" i="10"/>
  <c r="K34" i="10"/>
  <c r="K35" i="10"/>
  <c r="K56" i="10"/>
  <c r="K61" i="10"/>
  <c r="K63" i="10"/>
  <c r="K64" i="10"/>
  <c r="K66" i="10"/>
  <c r="K68" i="10"/>
  <c r="K69" i="10"/>
  <c r="K70" i="10"/>
  <c r="K71" i="10"/>
  <c r="K73" i="10"/>
  <c r="K74" i="10"/>
  <c r="K75" i="10"/>
  <c r="K76" i="10"/>
  <c r="K77" i="10"/>
  <c r="K78" i="10"/>
  <c r="K82" i="10"/>
  <c r="K84" i="10"/>
  <c r="K85" i="10"/>
  <c r="K88" i="10"/>
  <c r="K89" i="10"/>
  <c r="K90" i="10"/>
  <c r="K91" i="10"/>
  <c r="K92" i="10"/>
  <c r="K100" i="10"/>
  <c r="K101" i="10"/>
  <c r="K102" i="10"/>
  <c r="K104" i="10"/>
  <c r="K105" i="10"/>
  <c r="K107" i="10"/>
  <c r="K108" i="10"/>
  <c r="K109" i="10"/>
  <c r="K110" i="10"/>
  <c r="K111" i="10"/>
  <c r="K112" i="10"/>
  <c r="K113" i="10"/>
  <c r="K114" i="10"/>
  <c r="K115" i="10"/>
  <c r="K116" i="10"/>
  <c r="K117" i="10"/>
  <c r="K118" i="10"/>
  <c r="K119" i="10"/>
  <c r="K121" i="10"/>
  <c r="K122" i="10"/>
  <c r="K123" i="10"/>
  <c r="K127" i="10"/>
  <c r="K128" i="10"/>
  <c r="K129" i="10"/>
  <c r="K130" i="10"/>
  <c r="K131" i="10"/>
  <c r="K12" i="11"/>
  <c r="K13" i="11"/>
  <c r="K14" i="11"/>
  <c r="K15" i="11"/>
  <c r="K16" i="11"/>
  <c r="K25" i="11"/>
  <c r="K26" i="11"/>
  <c r="K33" i="11"/>
  <c r="K34" i="11"/>
  <c r="K35" i="11"/>
  <c r="K56" i="11"/>
  <c r="K61" i="11"/>
  <c r="K63" i="11"/>
  <c r="K64" i="11"/>
  <c r="K66" i="11"/>
  <c r="K68" i="11"/>
  <c r="K69" i="11"/>
  <c r="K70" i="11"/>
  <c r="K71" i="11"/>
  <c r="K73" i="11"/>
  <c r="K74" i="11"/>
  <c r="K75" i="11"/>
  <c r="K76" i="11"/>
  <c r="K77" i="11"/>
  <c r="K78" i="11"/>
  <c r="K82" i="11"/>
  <c r="K84" i="11"/>
  <c r="K85" i="11"/>
  <c r="K88" i="11"/>
  <c r="K89" i="11"/>
  <c r="K90" i="11"/>
  <c r="K91" i="11"/>
  <c r="K92" i="11"/>
  <c r="K100" i="11"/>
  <c r="K101" i="11"/>
  <c r="K102" i="11"/>
  <c r="K104" i="11"/>
  <c r="K105" i="11"/>
  <c r="K107" i="11"/>
  <c r="K108" i="11"/>
  <c r="K109" i="11"/>
  <c r="K110" i="11"/>
  <c r="K111" i="11"/>
  <c r="K112" i="11"/>
  <c r="K113" i="11"/>
  <c r="K114" i="11"/>
  <c r="K115" i="11"/>
  <c r="K116" i="11"/>
  <c r="K117" i="11"/>
  <c r="K118" i="11"/>
  <c r="K119" i="11"/>
  <c r="K121" i="11"/>
  <c r="K122" i="11"/>
  <c r="K123" i="11"/>
  <c r="K127" i="11"/>
  <c r="K128" i="11"/>
  <c r="K129" i="11"/>
  <c r="K130" i="11"/>
  <c r="K131" i="11"/>
  <c r="K12" i="12"/>
  <c r="K13" i="12"/>
  <c r="K14" i="12"/>
  <c r="K15" i="12"/>
  <c r="K16" i="12"/>
  <c r="K25" i="12"/>
  <c r="K26" i="12"/>
  <c r="K30" i="12"/>
  <c r="K31" i="12"/>
  <c r="K33" i="12"/>
  <c r="K34" i="12"/>
  <c r="K35" i="12"/>
  <c r="K42" i="12"/>
  <c r="K56" i="12"/>
  <c r="K61" i="12"/>
  <c r="K63" i="12"/>
  <c r="K64" i="12"/>
  <c r="K66" i="12"/>
  <c r="K68" i="12"/>
  <c r="K69" i="12"/>
  <c r="K70" i="12"/>
  <c r="K71" i="12"/>
  <c r="K73" i="12"/>
  <c r="K74" i="12"/>
  <c r="K75" i="12"/>
  <c r="K76" i="12"/>
  <c r="K77" i="12"/>
  <c r="K78" i="12"/>
  <c r="K81" i="12"/>
  <c r="K82" i="12"/>
  <c r="K84" i="12"/>
  <c r="K85" i="12"/>
  <c r="K88" i="12"/>
  <c r="K89" i="12"/>
  <c r="K90" i="12"/>
  <c r="K91" i="12"/>
  <c r="K92" i="12"/>
  <c r="K100" i="12"/>
  <c r="K101" i="12"/>
  <c r="K102" i="12"/>
  <c r="K104" i="12"/>
  <c r="K105" i="12"/>
  <c r="K107" i="12"/>
  <c r="K108" i="12"/>
  <c r="K109" i="12"/>
  <c r="K110" i="12"/>
  <c r="K111" i="12"/>
  <c r="K112" i="12"/>
  <c r="K113" i="12"/>
  <c r="K114" i="12"/>
  <c r="K115" i="12"/>
  <c r="K116" i="12"/>
  <c r="K117" i="12"/>
  <c r="K118" i="12"/>
  <c r="K119" i="12"/>
  <c r="K121" i="12"/>
  <c r="K122" i="12"/>
  <c r="K123" i="12"/>
  <c r="K127" i="12"/>
  <c r="K128" i="12"/>
  <c r="K129" i="12"/>
  <c r="K130" i="12"/>
  <c r="K131" i="12"/>
  <c r="K10" i="9"/>
  <c r="K12" i="9"/>
  <c r="K13" i="9"/>
  <c r="K14" i="9"/>
  <c r="K15" i="9"/>
  <c r="K16" i="9"/>
  <c r="K25" i="9"/>
  <c r="K26" i="9"/>
  <c r="K33" i="9"/>
  <c r="K34" i="9"/>
  <c r="K35" i="9"/>
  <c r="K56" i="9"/>
  <c r="K61" i="9"/>
  <c r="K63" i="9"/>
  <c r="K64" i="9"/>
  <c r="K65" i="9"/>
  <c r="K66" i="9"/>
  <c r="K68" i="9"/>
  <c r="K69" i="9"/>
  <c r="K70" i="9"/>
  <c r="K71" i="9"/>
  <c r="K73" i="9"/>
  <c r="K74" i="9"/>
  <c r="K75" i="9"/>
  <c r="K76" i="9"/>
  <c r="K77" i="9"/>
  <c r="K78" i="9"/>
  <c r="K82" i="9"/>
  <c r="K83" i="9"/>
  <c r="K84" i="9"/>
  <c r="K85" i="9"/>
  <c r="K88" i="9"/>
  <c r="K89" i="9"/>
  <c r="K90" i="9"/>
  <c r="K91" i="9"/>
  <c r="K92" i="9"/>
  <c r="K100" i="9"/>
  <c r="K101" i="9"/>
  <c r="K102" i="9"/>
  <c r="K104" i="9"/>
  <c r="K105" i="9"/>
  <c r="K107" i="9"/>
  <c r="K108" i="9"/>
  <c r="K109" i="9"/>
  <c r="K110" i="9"/>
  <c r="K111" i="9"/>
  <c r="K112" i="9"/>
  <c r="K113" i="9"/>
  <c r="K114" i="9"/>
  <c r="K115" i="9"/>
  <c r="K116" i="9"/>
  <c r="K117" i="9"/>
  <c r="K118" i="9"/>
  <c r="K119" i="9"/>
  <c r="K121" i="9"/>
  <c r="K122" i="9"/>
  <c r="K123" i="9"/>
  <c r="K127" i="9"/>
  <c r="K128" i="9"/>
  <c r="K129" i="9"/>
  <c r="K130" i="9"/>
  <c r="K131" i="9"/>
  <c r="I9" i="10"/>
  <c r="I10" i="10"/>
  <c r="I12" i="10"/>
  <c r="I13" i="10"/>
  <c r="I14" i="10"/>
  <c r="I15" i="10"/>
  <c r="I16" i="10"/>
  <c r="I20" i="10"/>
  <c r="I21" i="10"/>
  <c r="I22" i="10"/>
  <c r="I23" i="10"/>
  <c r="I24" i="10"/>
  <c r="I25" i="10"/>
  <c r="I26" i="10"/>
  <c r="I29" i="10"/>
  <c r="I30" i="10"/>
  <c r="I31" i="10"/>
  <c r="I32" i="10"/>
  <c r="I33" i="10"/>
  <c r="I34" i="10"/>
  <c r="I35" i="10"/>
  <c r="I38" i="10"/>
  <c r="I39" i="10"/>
  <c r="I40" i="10"/>
  <c r="I42" i="10"/>
  <c r="I45" i="10"/>
  <c r="I46" i="10"/>
  <c r="I47" i="10"/>
  <c r="I48" i="10"/>
  <c r="I49" i="10"/>
  <c r="I53" i="10"/>
  <c r="I54" i="10"/>
  <c r="I55" i="10"/>
  <c r="I56" i="10"/>
  <c r="I57" i="10"/>
  <c r="I58" i="10"/>
  <c r="I59" i="10"/>
  <c r="I60" i="10"/>
  <c r="I61" i="10"/>
  <c r="I63" i="10"/>
  <c r="I64" i="10"/>
  <c r="I65" i="10"/>
  <c r="I66" i="10"/>
  <c r="I67" i="10"/>
  <c r="I68" i="10"/>
  <c r="I69" i="10"/>
  <c r="I70" i="10"/>
  <c r="I71" i="10"/>
  <c r="I72" i="10"/>
  <c r="I73" i="10"/>
  <c r="I74" i="10"/>
  <c r="I75" i="10"/>
  <c r="I76" i="10"/>
  <c r="I77" i="10"/>
  <c r="I78" i="10"/>
  <c r="I81" i="10"/>
  <c r="I82" i="10"/>
  <c r="I83" i="10"/>
  <c r="I84" i="10"/>
  <c r="I85" i="10"/>
  <c r="I88" i="10"/>
  <c r="I89" i="10"/>
  <c r="I90" i="10"/>
  <c r="I91" i="10"/>
  <c r="I92" i="10"/>
  <c r="I96" i="10"/>
  <c r="I97" i="10"/>
  <c r="I98" i="10"/>
  <c r="I99" i="10"/>
  <c r="I100" i="10"/>
  <c r="I101" i="10"/>
  <c r="I102" i="10"/>
  <c r="I104" i="10"/>
  <c r="I105" i="10"/>
  <c r="I107" i="10"/>
  <c r="I108" i="10"/>
  <c r="I109" i="10"/>
  <c r="I110" i="10"/>
  <c r="I111" i="10"/>
  <c r="I112" i="10"/>
  <c r="I113" i="10"/>
  <c r="I114" i="10"/>
  <c r="I115" i="10"/>
  <c r="I116" i="10"/>
  <c r="I117" i="10"/>
  <c r="I118" i="10"/>
  <c r="I119" i="10"/>
  <c r="I121" i="10"/>
  <c r="I122" i="10"/>
  <c r="I123" i="10"/>
  <c r="I127" i="10"/>
  <c r="I128" i="10"/>
  <c r="I129" i="10"/>
  <c r="I130" i="10"/>
  <c r="I131" i="10"/>
  <c r="I9" i="11"/>
  <c r="I10" i="11"/>
  <c r="I12" i="11"/>
  <c r="I13" i="11"/>
  <c r="I14" i="11"/>
  <c r="I15" i="11"/>
  <c r="I16" i="11"/>
  <c r="I20" i="11"/>
  <c r="I21" i="11"/>
  <c r="I22" i="11"/>
  <c r="I23" i="11"/>
  <c r="I24" i="11"/>
  <c r="I25" i="11"/>
  <c r="I26" i="11"/>
  <c r="I29" i="11"/>
  <c r="I30" i="11"/>
  <c r="I31" i="11"/>
  <c r="I32" i="11"/>
  <c r="I33" i="11"/>
  <c r="I34" i="11"/>
  <c r="I35" i="11"/>
  <c r="I38" i="11"/>
  <c r="I39" i="11"/>
  <c r="I40" i="11"/>
  <c r="I42" i="11"/>
  <c r="I45" i="11"/>
  <c r="I46" i="11"/>
  <c r="I47" i="11"/>
  <c r="I48" i="11"/>
  <c r="I49" i="11"/>
  <c r="I53" i="11"/>
  <c r="I54" i="11"/>
  <c r="I55" i="11"/>
  <c r="I56" i="11"/>
  <c r="I57" i="11"/>
  <c r="I58" i="11"/>
  <c r="I59" i="11"/>
  <c r="I60" i="11"/>
  <c r="I61" i="11"/>
  <c r="I63" i="11"/>
  <c r="I64" i="11"/>
  <c r="I65" i="11"/>
  <c r="I66" i="11"/>
  <c r="I67" i="11"/>
  <c r="I68" i="11"/>
  <c r="I69" i="11"/>
  <c r="I70" i="11"/>
  <c r="I71" i="11"/>
  <c r="I72" i="11"/>
  <c r="I73" i="11"/>
  <c r="I74" i="11"/>
  <c r="I75" i="11"/>
  <c r="I76" i="11"/>
  <c r="I77" i="11"/>
  <c r="I78" i="11"/>
  <c r="I81" i="11"/>
  <c r="I82" i="11"/>
  <c r="I83" i="11"/>
  <c r="I84" i="11"/>
  <c r="I85" i="11"/>
  <c r="I88" i="11"/>
  <c r="I89" i="11"/>
  <c r="I90" i="11"/>
  <c r="I91" i="11"/>
  <c r="I92" i="11"/>
  <c r="I96" i="11"/>
  <c r="I97" i="11"/>
  <c r="I98" i="11"/>
  <c r="I99" i="11"/>
  <c r="I100" i="11"/>
  <c r="I101" i="11"/>
  <c r="I102" i="11"/>
  <c r="I104" i="11"/>
  <c r="I105" i="11"/>
  <c r="I107" i="11"/>
  <c r="I108" i="11"/>
  <c r="I109" i="11"/>
  <c r="I110" i="11"/>
  <c r="I111" i="11"/>
  <c r="I112" i="11"/>
  <c r="I113" i="11"/>
  <c r="I114" i="11"/>
  <c r="I115" i="11"/>
  <c r="I116" i="11"/>
  <c r="I117" i="11"/>
  <c r="I118" i="11"/>
  <c r="I119" i="11"/>
  <c r="I121" i="11"/>
  <c r="I122" i="11"/>
  <c r="I123" i="11"/>
  <c r="I127" i="11"/>
  <c r="I128" i="11"/>
  <c r="I129" i="11"/>
  <c r="I130" i="11"/>
  <c r="I131" i="11"/>
  <c r="I9" i="12"/>
  <c r="I10" i="12"/>
  <c r="I12" i="12"/>
  <c r="I13" i="12"/>
  <c r="I14" i="12"/>
  <c r="I15" i="12"/>
  <c r="I16" i="12"/>
  <c r="I20" i="12"/>
  <c r="I21" i="12"/>
  <c r="I22" i="12"/>
  <c r="I23" i="12"/>
  <c r="I24" i="12"/>
  <c r="I25" i="12"/>
  <c r="I26" i="12"/>
  <c r="I29" i="12"/>
  <c r="I30" i="12"/>
  <c r="I31" i="12"/>
  <c r="I32" i="12"/>
  <c r="I33" i="12"/>
  <c r="I34" i="12"/>
  <c r="I35" i="12"/>
  <c r="I38" i="12"/>
  <c r="I39" i="12"/>
  <c r="I40" i="12"/>
  <c r="I42" i="12"/>
  <c r="I45" i="12"/>
  <c r="I46" i="12"/>
  <c r="I47" i="12"/>
  <c r="I48" i="12"/>
  <c r="I49" i="12"/>
  <c r="I53" i="12"/>
  <c r="I54" i="12"/>
  <c r="I55" i="12"/>
  <c r="I56" i="12"/>
  <c r="I57" i="12"/>
  <c r="I58" i="12"/>
  <c r="I59" i="12"/>
  <c r="I60" i="12"/>
  <c r="I61" i="12"/>
  <c r="I63" i="12"/>
  <c r="I64" i="12"/>
  <c r="I65" i="12"/>
  <c r="I66" i="12"/>
  <c r="I67" i="12"/>
  <c r="I68" i="12"/>
  <c r="I69" i="12"/>
  <c r="I70" i="12"/>
  <c r="I71" i="12"/>
  <c r="I72" i="12"/>
  <c r="I73" i="12"/>
  <c r="I74" i="12"/>
  <c r="I75" i="12"/>
  <c r="I76" i="12"/>
  <c r="I77" i="12"/>
  <c r="I78" i="12"/>
  <c r="I81" i="12"/>
  <c r="I82" i="12"/>
  <c r="I83" i="12"/>
  <c r="I84" i="12"/>
  <c r="I85" i="12"/>
  <c r="I88" i="12"/>
  <c r="I89" i="12"/>
  <c r="I90" i="12"/>
  <c r="I91" i="12"/>
  <c r="I92" i="12"/>
  <c r="I96" i="12"/>
  <c r="I97" i="12"/>
  <c r="I98" i="12"/>
  <c r="I99" i="12"/>
  <c r="I100" i="12"/>
  <c r="I101" i="12"/>
  <c r="I102" i="12"/>
  <c r="I104" i="12"/>
  <c r="I105" i="12"/>
  <c r="I107" i="12"/>
  <c r="I108" i="12"/>
  <c r="I109" i="12"/>
  <c r="I110" i="12"/>
  <c r="I111" i="12"/>
  <c r="I112" i="12"/>
  <c r="I113" i="12"/>
  <c r="I114" i="12"/>
  <c r="I115" i="12"/>
  <c r="I116" i="12"/>
  <c r="I117" i="12"/>
  <c r="I118" i="12"/>
  <c r="I119" i="12"/>
  <c r="I121" i="12"/>
  <c r="I122" i="12"/>
  <c r="I123" i="12"/>
  <c r="I127" i="12"/>
  <c r="I128" i="12"/>
  <c r="I129" i="12"/>
  <c r="I130" i="12"/>
  <c r="I131" i="12"/>
  <c r="I9" i="9"/>
  <c r="I10" i="9"/>
  <c r="I12" i="9"/>
  <c r="I13" i="9"/>
  <c r="I14" i="9"/>
  <c r="I15" i="9"/>
  <c r="I16" i="9"/>
  <c r="I20" i="9"/>
  <c r="I21" i="9"/>
  <c r="I22" i="9"/>
  <c r="I23" i="9"/>
  <c r="I24" i="9"/>
  <c r="I25" i="9"/>
  <c r="I26" i="9"/>
  <c r="I29" i="9"/>
  <c r="I30" i="9"/>
  <c r="I31" i="9"/>
  <c r="I32" i="9"/>
  <c r="I33" i="9"/>
  <c r="I34" i="9"/>
  <c r="I35" i="9"/>
  <c r="I38" i="9"/>
  <c r="I39" i="9"/>
  <c r="I40" i="9"/>
  <c r="I42" i="9"/>
  <c r="I45" i="9"/>
  <c r="I46" i="9"/>
  <c r="I47" i="9"/>
  <c r="I48" i="9"/>
  <c r="I49" i="9"/>
  <c r="I53" i="9"/>
  <c r="I54" i="9"/>
  <c r="I55" i="9"/>
  <c r="I56" i="9"/>
  <c r="I57" i="9"/>
  <c r="I58" i="9"/>
  <c r="I59" i="9"/>
  <c r="I60" i="9"/>
  <c r="I61" i="9"/>
  <c r="I63" i="9"/>
  <c r="I64" i="9"/>
  <c r="I65" i="9"/>
  <c r="I66" i="9"/>
  <c r="I67" i="9"/>
  <c r="I68" i="9"/>
  <c r="I69" i="9"/>
  <c r="I70" i="9"/>
  <c r="I71" i="9"/>
  <c r="I72" i="9"/>
  <c r="I73" i="9"/>
  <c r="I74" i="9"/>
  <c r="I75" i="9"/>
  <c r="I76" i="9"/>
  <c r="I77" i="9"/>
  <c r="I78" i="9"/>
  <c r="I81" i="9"/>
  <c r="I82" i="9"/>
  <c r="I83" i="9"/>
  <c r="I84" i="9"/>
  <c r="I85" i="9"/>
  <c r="I88" i="9"/>
  <c r="I89" i="9"/>
  <c r="I90" i="9"/>
  <c r="I91" i="9"/>
  <c r="I92" i="9"/>
  <c r="I96" i="9"/>
  <c r="I97" i="9"/>
  <c r="I98" i="9"/>
  <c r="I99" i="9"/>
  <c r="I100" i="9"/>
  <c r="I101" i="9"/>
  <c r="I102" i="9"/>
  <c r="I104" i="9"/>
  <c r="I105" i="9"/>
  <c r="I107" i="9"/>
  <c r="I108" i="9"/>
  <c r="I109" i="9"/>
  <c r="I110" i="9"/>
  <c r="I111" i="9"/>
  <c r="I112" i="9"/>
  <c r="I113" i="9"/>
  <c r="I114" i="9"/>
  <c r="I115" i="9"/>
  <c r="I116" i="9"/>
  <c r="I117" i="9"/>
  <c r="I118" i="9"/>
  <c r="I119" i="9"/>
  <c r="I121" i="9"/>
  <c r="I122" i="9"/>
  <c r="I123" i="9"/>
  <c r="I127" i="9"/>
  <c r="I128" i="9"/>
  <c r="I129" i="9"/>
  <c r="I130" i="9"/>
  <c r="I131" i="9"/>
  <c r="G9" i="10"/>
  <c r="K9" i="10" s="1"/>
  <c r="G10" i="10"/>
  <c r="K10" i="10" s="1"/>
  <c r="G12" i="10"/>
  <c r="G13" i="10"/>
  <c r="G14" i="10"/>
  <c r="G15" i="10"/>
  <c r="G16" i="10"/>
  <c r="G20" i="10"/>
  <c r="K20" i="10" s="1"/>
  <c r="G21" i="10"/>
  <c r="K21" i="10" s="1"/>
  <c r="G22" i="10"/>
  <c r="K22" i="10" s="1"/>
  <c r="G23" i="10"/>
  <c r="K23" i="10" s="1"/>
  <c r="G24" i="10"/>
  <c r="K24" i="10" s="1"/>
  <c r="G25" i="10"/>
  <c r="G26" i="10"/>
  <c r="G29" i="10"/>
  <c r="K29" i="10" s="1"/>
  <c r="G30" i="10"/>
  <c r="K30" i="10" s="1"/>
  <c r="G31" i="10"/>
  <c r="K31" i="10" s="1"/>
  <c r="G32" i="10"/>
  <c r="K32" i="10" s="1"/>
  <c r="G33" i="10"/>
  <c r="G34" i="10"/>
  <c r="G35" i="10"/>
  <c r="G38" i="10"/>
  <c r="K38" i="10" s="1"/>
  <c r="G39" i="10"/>
  <c r="K39" i="10" s="1"/>
  <c r="G40" i="10"/>
  <c r="K40" i="10" s="1"/>
  <c r="G42" i="10"/>
  <c r="K42" i="10" s="1"/>
  <c r="G45" i="10"/>
  <c r="K45" i="10" s="1"/>
  <c r="G46" i="10"/>
  <c r="K46" i="10" s="1"/>
  <c r="G47" i="10"/>
  <c r="K47" i="10" s="1"/>
  <c r="G48" i="10"/>
  <c r="K48" i="10" s="1"/>
  <c r="G49" i="10"/>
  <c r="K49" i="10" s="1"/>
  <c r="G53" i="10"/>
  <c r="K53" i="10" s="1"/>
  <c r="G54" i="10"/>
  <c r="K54" i="10" s="1"/>
  <c r="G55" i="10"/>
  <c r="K55" i="10" s="1"/>
  <c r="G56" i="10"/>
  <c r="G57" i="10"/>
  <c r="K57" i="10" s="1"/>
  <c r="G58" i="10"/>
  <c r="K58" i="10" s="1"/>
  <c r="G59" i="10"/>
  <c r="K59" i="10" s="1"/>
  <c r="G60" i="10"/>
  <c r="K60" i="10" s="1"/>
  <c r="G61" i="10"/>
  <c r="G63" i="10"/>
  <c r="G64" i="10"/>
  <c r="G65" i="10"/>
  <c r="K65" i="10" s="1"/>
  <c r="G66" i="10"/>
  <c r="G67" i="10"/>
  <c r="K67" i="10" s="1"/>
  <c r="G68" i="10"/>
  <c r="G69" i="10"/>
  <c r="G70" i="10"/>
  <c r="G71" i="10"/>
  <c r="G72" i="10"/>
  <c r="K72" i="10" s="1"/>
  <c r="G73" i="10"/>
  <c r="G74" i="10"/>
  <c r="G75" i="10"/>
  <c r="G76" i="10"/>
  <c r="G77" i="10"/>
  <c r="G78" i="10"/>
  <c r="G81" i="10"/>
  <c r="K81" i="10" s="1"/>
  <c r="G82" i="10"/>
  <c r="G83" i="10"/>
  <c r="K83" i="10" s="1"/>
  <c r="G84" i="10"/>
  <c r="G85" i="10"/>
  <c r="G88" i="10"/>
  <c r="G89" i="10"/>
  <c r="G90" i="10"/>
  <c r="G91" i="10"/>
  <c r="G92" i="10"/>
  <c r="G96" i="10"/>
  <c r="K96" i="10" s="1"/>
  <c r="G97" i="10"/>
  <c r="K97" i="10" s="1"/>
  <c r="G98" i="10"/>
  <c r="K98" i="10" s="1"/>
  <c r="G99" i="10"/>
  <c r="K99" i="10" s="1"/>
  <c r="G100" i="10"/>
  <c r="G101" i="10"/>
  <c r="G102" i="10"/>
  <c r="G104" i="10"/>
  <c r="G105" i="10"/>
  <c r="G107" i="10"/>
  <c r="G108" i="10"/>
  <c r="G109" i="10"/>
  <c r="G110" i="10"/>
  <c r="G111" i="10"/>
  <c r="G112" i="10"/>
  <c r="G113" i="10"/>
  <c r="G114" i="10"/>
  <c r="G115" i="10"/>
  <c r="G116" i="10"/>
  <c r="G117" i="10"/>
  <c r="G118" i="10"/>
  <c r="G119" i="10"/>
  <c r="G121" i="10"/>
  <c r="G122" i="10"/>
  <c r="G123" i="10"/>
  <c r="G127" i="10"/>
  <c r="G128" i="10"/>
  <c r="G129" i="10"/>
  <c r="G130" i="10"/>
  <c r="G131" i="10"/>
  <c r="G9" i="11"/>
  <c r="K9" i="11" s="1"/>
  <c r="G10" i="11"/>
  <c r="K10" i="11" s="1"/>
  <c r="G12" i="11"/>
  <c r="G13" i="11"/>
  <c r="G14" i="11"/>
  <c r="G15" i="11"/>
  <c r="G16" i="11"/>
  <c r="G20" i="11"/>
  <c r="K20" i="11" s="1"/>
  <c r="G21" i="11"/>
  <c r="K21" i="11" s="1"/>
  <c r="G22" i="11"/>
  <c r="K22" i="11" s="1"/>
  <c r="G23" i="11"/>
  <c r="K23" i="11" s="1"/>
  <c r="G24" i="11"/>
  <c r="K24" i="11" s="1"/>
  <c r="G25" i="11"/>
  <c r="G26" i="11"/>
  <c r="G29" i="11"/>
  <c r="K29" i="11" s="1"/>
  <c r="G30" i="11"/>
  <c r="K30" i="11" s="1"/>
  <c r="G31" i="11"/>
  <c r="K31" i="11" s="1"/>
  <c r="G32" i="11"/>
  <c r="K32" i="11" s="1"/>
  <c r="G33" i="11"/>
  <c r="G34" i="11"/>
  <c r="G35" i="11"/>
  <c r="G38" i="11"/>
  <c r="K38" i="11" s="1"/>
  <c r="G39" i="11"/>
  <c r="K39" i="11" s="1"/>
  <c r="G40" i="11"/>
  <c r="K40" i="11" s="1"/>
  <c r="G42" i="11"/>
  <c r="K42" i="11" s="1"/>
  <c r="G45" i="11"/>
  <c r="K45" i="11" s="1"/>
  <c r="G46" i="11"/>
  <c r="K46" i="11" s="1"/>
  <c r="G47" i="11"/>
  <c r="K47" i="11" s="1"/>
  <c r="G48" i="11"/>
  <c r="K48" i="11" s="1"/>
  <c r="G49" i="11"/>
  <c r="K49" i="11" s="1"/>
  <c r="G53" i="11"/>
  <c r="K53" i="11" s="1"/>
  <c r="G54" i="11"/>
  <c r="K54" i="11" s="1"/>
  <c r="G55" i="11"/>
  <c r="K55" i="11" s="1"/>
  <c r="G56" i="11"/>
  <c r="G57" i="11"/>
  <c r="K57" i="11" s="1"/>
  <c r="G58" i="11"/>
  <c r="K58" i="11" s="1"/>
  <c r="G59" i="11"/>
  <c r="K59" i="11" s="1"/>
  <c r="G60" i="11"/>
  <c r="K60" i="11" s="1"/>
  <c r="G61" i="11"/>
  <c r="G63" i="11"/>
  <c r="G64" i="11"/>
  <c r="G65" i="11"/>
  <c r="K65" i="11" s="1"/>
  <c r="G66" i="11"/>
  <c r="G67" i="11"/>
  <c r="K67" i="11" s="1"/>
  <c r="G68" i="11"/>
  <c r="G69" i="11"/>
  <c r="G70" i="11"/>
  <c r="G71" i="11"/>
  <c r="G72" i="11"/>
  <c r="K72" i="11" s="1"/>
  <c r="G73" i="11"/>
  <c r="G74" i="11"/>
  <c r="G75" i="11"/>
  <c r="G76" i="11"/>
  <c r="G77" i="11"/>
  <c r="G78" i="11"/>
  <c r="G81" i="11"/>
  <c r="K81" i="11" s="1"/>
  <c r="G82" i="11"/>
  <c r="G83" i="11"/>
  <c r="K83" i="11" s="1"/>
  <c r="G84" i="11"/>
  <c r="G85" i="11"/>
  <c r="G88" i="11"/>
  <c r="G89" i="11"/>
  <c r="G90" i="11"/>
  <c r="G91" i="11"/>
  <c r="G92" i="11"/>
  <c r="G96" i="11"/>
  <c r="K96" i="11" s="1"/>
  <c r="G97" i="11"/>
  <c r="K97" i="11" s="1"/>
  <c r="G98" i="11"/>
  <c r="K98" i="11" s="1"/>
  <c r="G99" i="11"/>
  <c r="K99" i="11" s="1"/>
  <c r="G100" i="11"/>
  <c r="G101" i="11"/>
  <c r="G102" i="11"/>
  <c r="G104" i="11"/>
  <c r="G105" i="11"/>
  <c r="G107" i="11"/>
  <c r="G108" i="11"/>
  <c r="G109" i="11"/>
  <c r="G110" i="11"/>
  <c r="G111" i="11"/>
  <c r="G112" i="11"/>
  <c r="G113" i="11"/>
  <c r="G114" i="11"/>
  <c r="G115" i="11"/>
  <c r="G116" i="11"/>
  <c r="G117" i="11"/>
  <c r="G118" i="11"/>
  <c r="G119" i="11"/>
  <c r="G121" i="11"/>
  <c r="G122" i="11"/>
  <c r="G123" i="11"/>
  <c r="G127" i="11"/>
  <c r="G128" i="11"/>
  <c r="G129" i="11"/>
  <c r="G130" i="11"/>
  <c r="G131" i="11"/>
  <c r="G9" i="12"/>
  <c r="K9" i="12" s="1"/>
  <c r="G10" i="12"/>
  <c r="K10" i="12" s="1"/>
  <c r="G12" i="12"/>
  <c r="G13" i="12"/>
  <c r="G14" i="12"/>
  <c r="G15" i="12"/>
  <c r="G16" i="12"/>
  <c r="G20" i="12"/>
  <c r="K20" i="12" s="1"/>
  <c r="G21" i="12"/>
  <c r="K21" i="12" s="1"/>
  <c r="G22" i="12"/>
  <c r="K22" i="12" s="1"/>
  <c r="G23" i="12"/>
  <c r="K23" i="12" s="1"/>
  <c r="G24" i="12"/>
  <c r="K24" i="12" s="1"/>
  <c r="G25" i="12"/>
  <c r="G26" i="12"/>
  <c r="G29" i="12"/>
  <c r="K29" i="12" s="1"/>
  <c r="G30" i="12"/>
  <c r="G31" i="12"/>
  <c r="G32" i="12"/>
  <c r="K32" i="12" s="1"/>
  <c r="G33" i="12"/>
  <c r="G34" i="12"/>
  <c r="G35" i="12"/>
  <c r="G38" i="12"/>
  <c r="K38" i="12" s="1"/>
  <c r="G39" i="12"/>
  <c r="K39" i="12" s="1"/>
  <c r="G40" i="12"/>
  <c r="K40" i="12" s="1"/>
  <c r="G42" i="12"/>
  <c r="G45" i="12"/>
  <c r="K45" i="12" s="1"/>
  <c r="G46" i="12"/>
  <c r="K46" i="12" s="1"/>
  <c r="G47" i="12"/>
  <c r="K47" i="12" s="1"/>
  <c r="G48" i="12"/>
  <c r="K48" i="12" s="1"/>
  <c r="G49" i="12"/>
  <c r="K49" i="12" s="1"/>
  <c r="G53" i="12"/>
  <c r="K53" i="12" s="1"/>
  <c r="G54" i="12"/>
  <c r="K54" i="12" s="1"/>
  <c r="G55" i="12"/>
  <c r="K55" i="12" s="1"/>
  <c r="G56" i="12"/>
  <c r="G57" i="12"/>
  <c r="K57" i="12" s="1"/>
  <c r="G58" i="12"/>
  <c r="K58" i="12" s="1"/>
  <c r="G59" i="12"/>
  <c r="K59" i="12" s="1"/>
  <c r="G60" i="12"/>
  <c r="K60" i="12" s="1"/>
  <c r="G61" i="12"/>
  <c r="G63" i="12"/>
  <c r="G64" i="12"/>
  <c r="G65" i="12"/>
  <c r="K65" i="12" s="1"/>
  <c r="G66" i="12"/>
  <c r="G67" i="12"/>
  <c r="K67" i="12" s="1"/>
  <c r="G68" i="12"/>
  <c r="G69" i="12"/>
  <c r="G70" i="12"/>
  <c r="G71" i="12"/>
  <c r="G72" i="12"/>
  <c r="K72" i="12" s="1"/>
  <c r="G73" i="12"/>
  <c r="G74" i="12"/>
  <c r="G75" i="12"/>
  <c r="G76" i="12"/>
  <c r="G77" i="12"/>
  <c r="G78" i="12"/>
  <c r="G81" i="12"/>
  <c r="G82" i="12"/>
  <c r="G83" i="12"/>
  <c r="K83" i="12" s="1"/>
  <c r="G84" i="12"/>
  <c r="G85" i="12"/>
  <c r="G88" i="12"/>
  <c r="G89" i="12"/>
  <c r="G90" i="12"/>
  <c r="G91" i="12"/>
  <c r="G92" i="12"/>
  <c r="G96" i="12"/>
  <c r="K96" i="12" s="1"/>
  <c r="G97" i="12"/>
  <c r="K97" i="12" s="1"/>
  <c r="G98" i="12"/>
  <c r="K98" i="12" s="1"/>
  <c r="G99" i="12"/>
  <c r="K99" i="12" s="1"/>
  <c r="G100" i="12"/>
  <c r="G101" i="12"/>
  <c r="G102" i="12"/>
  <c r="G104" i="12"/>
  <c r="G105" i="12"/>
  <c r="G107" i="12"/>
  <c r="G108" i="12"/>
  <c r="G109" i="12"/>
  <c r="G110" i="12"/>
  <c r="G111" i="12"/>
  <c r="G112" i="12"/>
  <c r="G113" i="12"/>
  <c r="G114" i="12"/>
  <c r="G115" i="12"/>
  <c r="G116" i="12"/>
  <c r="G117" i="12"/>
  <c r="G118" i="12"/>
  <c r="G119" i="12"/>
  <c r="G121" i="12"/>
  <c r="G122" i="12"/>
  <c r="G123" i="12"/>
  <c r="G127" i="12"/>
  <c r="G128" i="12"/>
  <c r="G129" i="12"/>
  <c r="G130" i="12"/>
  <c r="G131" i="12"/>
  <c r="G9" i="9"/>
  <c r="K9" i="9" s="1"/>
  <c r="G10" i="9"/>
  <c r="G12" i="9"/>
  <c r="G13" i="9"/>
  <c r="G14" i="9"/>
  <c r="G15" i="9"/>
  <c r="G16" i="9"/>
  <c r="G20" i="9"/>
  <c r="K20" i="9" s="1"/>
  <c r="G21" i="9"/>
  <c r="K21" i="9" s="1"/>
  <c r="G22" i="9"/>
  <c r="K22" i="9" s="1"/>
  <c r="G23" i="9"/>
  <c r="K23" i="9" s="1"/>
  <c r="G24" i="9"/>
  <c r="K24" i="9" s="1"/>
  <c r="G25" i="9"/>
  <c r="G26" i="9"/>
  <c r="G29" i="9"/>
  <c r="K29" i="9" s="1"/>
  <c r="G30" i="9"/>
  <c r="K30" i="9" s="1"/>
  <c r="G31" i="9"/>
  <c r="K31" i="9" s="1"/>
  <c r="G32" i="9"/>
  <c r="K32" i="9" s="1"/>
  <c r="G33" i="9"/>
  <c r="G34" i="9"/>
  <c r="G35" i="9"/>
  <c r="G38" i="9"/>
  <c r="K38" i="9" s="1"/>
  <c r="G39" i="9"/>
  <c r="K39" i="9" s="1"/>
  <c r="G40" i="9"/>
  <c r="K40" i="9" s="1"/>
  <c r="G42" i="9"/>
  <c r="K42" i="9" s="1"/>
  <c r="G45" i="9"/>
  <c r="K45" i="9" s="1"/>
  <c r="G46" i="9"/>
  <c r="K46" i="9" s="1"/>
  <c r="G47" i="9"/>
  <c r="K47" i="9" s="1"/>
  <c r="G48" i="9"/>
  <c r="K48" i="9" s="1"/>
  <c r="G49" i="9"/>
  <c r="K49" i="9" s="1"/>
  <c r="G53" i="9"/>
  <c r="K53" i="9" s="1"/>
  <c r="G54" i="9"/>
  <c r="K54" i="9" s="1"/>
  <c r="G55" i="9"/>
  <c r="K55" i="9" s="1"/>
  <c r="G56" i="9"/>
  <c r="G57" i="9"/>
  <c r="K57" i="9" s="1"/>
  <c r="G58" i="9"/>
  <c r="K58" i="9" s="1"/>
  <c r="G59" i="9"/>
  <c r="K59" i="9" s="1"/>
  <c r="G60" i="9"/>
  <c r="K60" i="9" s="1"/>
  <c r="G61" i="9"/>
  <c r="G63" i="9"/>
  <c r="G64" i="9"/>
  <c r="G65" i="9"/>
  <c r="G66" i="9"/>
  <c r="G67" i="9"/>
  <c r="K67" i="9" s="1"/>
  <c r="G68" i="9"/>
  <c r="G69" i="9"/>
  <c r="G70" i="9"/>
  <c r="G71" i="9"/>
  <c r="G72" i="9"/>
  <c r="K72" i="9" s="1"/>
  <c r="G73" i="9"/>
  <c r="G74" i="9"/>
  <c r="G75" i="9"/>
  <c r="G76" i="9"/>
  <c r="G77" i="9"/>
  <c r="G78" i="9"/>
  <c r="G81" i="9"/>
  <c r="K81" i="9" s="1"/>
  <c r="G82" i="9"/>
  <c r="G83" i="9"/>
  <c r="G84" i="9"/>
  <c r="G85" i="9"/>
  <c r="G88" i="9"/>
  <c r="G89" i="9"/>
  <c r="G90" i="9"/>
  <c r="G91" i="9"/>
  <c r="G92" i="9"/>
  <c r="G96" i="9"/>
  <c r="K96" i="9" s="1"/>
  <c r="G97" i="9"/>
  <c r="K97" i="9" s="1"/>
  <c r="G98" i="9"/>
  <c r="K98" i="9" s="1"/>
  <c r="G99" i="9"/>
  <c r="K99" i="9" s="1"/>
  <c r="G100" i="9"/>
  <c r="G101" i="9"/>
  <c r="G102" i="9"/>
  <c r="G104" i="9"/>
  <c r="G105" i="9"/>
  <c r="G107" i="9"/>
  <c r="G108" i="9"/>
  <c r="G109" i="9"/>
  <c r="G110" i="9"/>
  <c r="G111" i="9"/>
  <c r="G112" i="9"/>
  <c r="G113" i="9"/>
  <c r="G114" i="9"/>
  <c r="G115" i="9"/>
  <c r="G116" i="9"/>
  <c r="G117" i="9"/>
  <c r="G118" i="9"/>
  <c r="G119" i="9"/>
  <c r="G121" i="9"/>
  <c r="G122" i="9"/>
  <c r="G123" i="9"/>
  <c r="G127" i="9"/>
  <c r="G128" i="9"/>
  <c r="G129" i="9"/>
  <c r="G130" i="9"/>
  <c r="G131" i="9"/>
  <c r="G8" i="9"/>
  <c r="M8" i="1"/>
  <c r="I8" i="1"/>
  <c r="I8" i="11"/>
  <c r="G134" i="9" l="1"/>
  <c r="K8" i="9"/>
  <c r="I121" i="1"/>
  <c r="I100" i="1"/>
  <c r="G8" i="1"/>
  <c r="K8" i="1" s="1"/>
  <c r="C145" i="1" l="1"/>
  <c r="I5" i="8" l="1"/>
  <c r="I13" i="8"/>
  <c r="I6" i="8"/>
  <c r="J6" i="8"/>
  <c r="I7" i="8"/>
  <c r="J7" i="8"/>
  <c r="I8" i="8"/>
  <c r="J8" i="8"/>
  <c r="I9" i="8"/>
  <c r="J9" i="8"/>
  <c r="I10" i="8"/>
  <c r="J10" i="8"/>
  <c r="I11" i="8"/>
  <c r="J11" i="8"/>
  <c r="I12" i="8"/>
  <c r="J12" i="8"/>
  <c r="J13" i="8"/>
  <c r="I14" i="8"/>
  <c r="J14" i="8"/>
  <c r="I15" i="8"/>
  <c r="J15" i="8"/>
  <c r="I16" i="8"/>
  <c r="J16" i="8"/>
  <c r="I17" i="8"/>
  <c r="J17" i="8"/>
  <c r="I18" i="8"/>
  <c r="J18" i="8"/>
  <c r="I19" i="8"/>
  <c r="J19" i="8"/>
  <c r="I20" i="8"/>
  <c r="J20" i="8"/>
  <c r="I21" i="8"/>
  <c r="J21" i="8"/>
  <c r="I22" i="8"/>
  <c r="J22" i="8"/>
  <c r="I23" i="8"/>
  <c r="J23" i="8"/>
  <c r="I24" i="8"/>
  <c r="J24" i="8"/>
  <c r="I25" i="8"/>
  <c r="J25" i="8"/>
  <c r="J5" i="8"/>
  <c r="I35" i="8" l="1"/>
  <c r="J35" i="8"/>
  <c r="C145" i="12"/>
  <c r="C145" i="11"/>
  <c r="C145" i="10"/>
  <c r="C145" i="9"/>
  <c r="G91" i="1" l="1"/>
  <c r="G92" i="1"/>
  <c r="G83" i="1" l="1"/>
  <c r="G65" i="1"/>
  <c r="C50" i="1" l="1"/>
  <c r="M134" i="12" l="1"/>
  <c r="I8" i="12"/>
  <c r="G8" i="12"/>
  <c r="K8" i="12" s="1"/>
  <c r="I8" i="9"/>
  <c r="I8" i="10"/>
  <c r="D124" i="9"/>
  <c r="C124" i="9"/>
  <c r="D27" i="9"/>
  <c r="I134" i="12" l="1"/>
  <c r="G134" i="12"/>
  <c r="K134" i="12"/>
  <c r="D132" i="12"/>
  <c r="C132" i="12"/>
  <c r="D124" i="12"/>
  <c r="C124" i="12"/>
  <c r="D93" i="12"/>
  <c r="C93" i="12"/>
  <c r="D86" i="12"/>
  <c r="C86" i="12"/>
  <c r="D79" i="12"/>
  <c r="C79" i="12"/>
  <c r="D50" i="12"/>
  <c r="C50" i="12"/>
  <c r="D36" i="12"/>
  <c r="C36" i="12"/>
  <c r="D27" i="12"/>
  <c r="C27" i="12"/>
  <c r="D11" i="12"/>
  <c r="C11" i="12"/>
  <c r="C17" i="12" s="1"/>
  <c r="D132" i="11"/>
  <c r="C132" i="11"/>
  <c r="D124" i="11"/>
  <c r="C124" i="11"/>
  <c r="D93" i="11"/>
  <c r="C93" i="11"/>
  <c r="D86" i="11"/>
  <c r="C86" i="11"/>
  <c r="D79" i="11"/>
  <c r="C79" i="11"/>
  <c r="D50" i="11"/>
  <c r="C50" i="11"/>
  <c r="D36" i="11"/>
  <c r="C36" i="11"/>
  <c r="D27" i="11"/>
  <c r="C27" i="11"/>
  <c r="D11" i="11"/>
  <c r="C11" i="11"/>
  <c r="C17" i="11" s="1"/>
  <c r="D132" i="10"/>
  <c r="C132" i="10"/>
  <c r="D124" i="10"/>
  <c r="C124" i="10"/>
  <c r="D93" i="10"/>
  <c r="C93" i="10"/>
  <c r="D86" i="10"/>
  <c r="C86" i="10"/>
  <c r="D79" i="10"/>
  <c r="C79" i="10"/>
  <c r="D50" i="10"/>
  <c r="C50" i="10"/>
  <c r="D36" i="10"/>
  <c r="C36" i="10"/>
  <c r="D27" i="10"/>
  <c r="C27" i="10"/>
  <c r="D11" i="10"/>
  <c r="C11" i="10"/>
  <c r="C17" i="10" s="1"/>
  <c r="C50" i="9"/>
  <c r="D36" i="9"/>
  <c r="C36" i="9"/>
  <c r="D11" i="9"/>
  <c r="D17" i="9" s="1"/>
  <c r="C11" i="9"/>
  <c r="C17" i="9" s="1"/>
  <c r="C37" i="11" l="1"/>
  <c r="C41" i="11" s="1"/>
  <c r="C43" i="11" s="1"/>
  <c r="C125" i="11" s="1"/>
  <c r="C134" i="11" s="1"/>
  <c r="D37" i="12"/>
  <c r="D41" i="12" s="1"/>
  <c r="D43" i="12" s="1"/>
  <c r="D125" i="12" s="1"/>
  <c r="D134" i="12" s="1"/>
  <c r="D160" i="12" s="1"/>
  <c r="C37" i="10"/>
  <c r="C41" i="10" s="1"/>
  <c r="C43" i="10" s="1"/>
  <c r="C125" i="10" s="1"/>
  <c r="C134" i="10" s="1"/>
  <c r="D37" i="10"/>
  <c r="D41" i="10" s="1"/>
  <c r="D43" i="10" s="1"/>
  <c r="D125" i="10" s="1"/>
  <c r="D134" i="10" s="1"/>
  <c r="D160" i="10" s="1"/>
  <c r="D37" i="11"/>
  <c r="D41" i="11" s="1"/>
  <c r="D43" i="11" s="1"/>
  <c r="D125" i="11" s="1"/>
  <c r="D134" i="11" s="1"/>
  <c r="D160" i="11" s="1"/>
  <c r="C37" i="12"/>
  <c r="C41" i="12" s="1"/>
  <c r="C43" i="12" s="1"/>
  <c r="C125" i="12" s="1"/>
  <c r="C134" i="12" s="1"/>
  <c r="C128" i="6"/>
  <c r="C127" i="6"/>
  <c r="C126" i="6"/>
  <c r="C125" i="6"/>
  <c r="C124" i="6"/>
  <c r="C120" i="6" l="1"/>
  <c r="C119" i="6"/>
  <c r="C118" i="6"/>
  <c r="C117" i="6"/>
  <c r="C116" i="6"/>
  <c r="C115" i="6"/>
  <c r="C114" i="6"/>
  <c r="C113" i="6"/>
  <c r="C112" i="6"/>
  <c r="C111" i="6"/>
  <c r="C110" i="6"/>
  <c r="C109" i="6"/>
  <c r="C108" i="6"/>
  <c r="C107" i="6"/>
  <c r="C106" i="6"/>
  <c r="C105" i="6"/>
  <c r="C104" i="6"/>
  <c r="C102" i="6"/>
  <c r="C101" i="6"/>
  <c r="C99" i="6"/>
  <c r="C98" i="6"/>
  <c r="C97" i="6"/>
  <c r="C96" i="6"/>
  <c r="C95" i="6"/>
  <c r="C94" i="6"/>
  <c r="C93" i="6"/>
  <c r="C89" i="6"/>
  <c r="C88" i="6"/>
  <c r="C87" i="6"/>
  <c r="C86" i="6"/>
  <c r="C85" i="6"/>
  <c r="C82" i="6"/>
  <c r="C81" i="6"/>
  <c r="C80" i="6"/>
  <c r="C79" i="6"/>
  <c r="C78" i="6"/>
  <c r="C75" i="6"/>
  <c r="C74" i="6"/>
  <c r="C73" i="6"/>
  <c r="C72" i="6"/>
  <c r="C71" i="6"/>
  <c r="C70" i="6"/>
  <c r="C69" i="6"/>
  <c r="C68" i="6"/>
  <c r="C67" i="6"/>
  <c r="C66" i="6"/>
  <c r="C65" i="6"/>
  <c r="C64" i="6"/>
  <c r="C63" i="6"/>
  <c r="C62" i="6"/>
  <c r="C61" i="6"/>
  <c r="C60" i="6"/>
  <c r="C58" i="6"/>
  <c r="C57" i="6"/>
  <c r="C56" i="6"/>
  <c r="C55" i="6"/>
  <c r="C54" i="6"/>
  <c r="C53" i="6"/>
  <c r="C52" i="6"/>
  <c r="C51" i="6"/>
  <c r="C50" i="6"/>
  <c r="C46" i="6"/>
  <c r="C45" i="6"/>
  <c r="C44" i="6"/>
  <c r="C43" i="6"/>
  <c r="C42" i="6"/>
  <c r="C39" i="6"/>
  <c r="C37" i="6"/>
  <c r="C36" i="6"/>
  <c r="C35" i="6"/>
  <c r="C32" i="6"/>
  <c r="C31" i="6"/>
  <c r="C30" i="6"/>
  <c r="C29" i="6"/>
  <c r="C28" i="6"/>
  <c r="C27" i="6"/>
  <c r="C26" i="6"/>
  <c r="C23" i="6"/>
  <c r="C22" i="6"/>
  <c r="C21" i="6"/>
  <c r="C20" i="6"/>
  <c r="C19" i="6"/>
  <c r="C18" i="6"/>
  <c r="C17" i="6"/>
  <c r="C13" i="6"/>
  <c r="C12" i="6"/>
  <c r="C11" i="6"/>
  <c r="C10" i="6"/>
  <c r="C9" i="6"/>
  <c r="C7" i="6"/>
  <c r="C6" i="6"/>
  <c r="C5" i="6"/>
  <c r="I149" i="12"/>
  <c r="I150" i="12" s="1"/>
  <c r="D148" i="12"/>
  <c r="M139" i="12"/>
  <c r="I148" i="12"/>
  <c r="C160" i="12"/>
  <c r="I149" i="11"/>
  <c r="I150" i="11" s="1"/>
  <c r="D148" i="11"/>
  <c r="M139" i="11"/>
  <c r="I148" i="11"/>
  <c r="G8" i="11"/>
  <c r="K8" i="11" s="1"/>
  <c r="I149" i="10"/>
  <c r="D148" i="10"/>
  <c r="M139" i="10"/>
  <c r="I148" i="10"/>
  <c r="G8" i="10"/>
  <c r="K8" i="10" s="1"/>
  <c r="D148" i="9"/>
  <c r="M139" i="9"/>
  <c r="D132" i="9"/>
  <c r="D93" i="9"/>
  <c r="C93" i="9"/>
  <c r="D86" i="9"/>
  <c r="C86" i="9"/>
  <c r="D79" i="9"/>
  <c r="C79" i="9"/>
  <c r="D50" i="9"/>
  <c r="D37" i="9"/>
  <c r="D41" i="9" s="1"/>
  <c r="D43" i="9" s="1"/>
  <c r="C27" i="9"/>
  <c r="I149" i="9"/>
  <c r="I150" i="9" s="1"/>
  <c r="C76" i="6" l="1"/>
  <c r="C121" i="6"/>
  <c r="G134" i="11"/>
  <c r="I137" i="11" s="1"/>
  <c r="C37" i="9"/>
  <c r="C34" i="6" s="1"/>
  <c r="I134" i="11"/>
  <c r="I141" i="11" s="1"/>
  <c r="I143" i="11" s="1"/>
  <c r="I134" i="10"/>
  <c r="I141" i="10" s="1"/>
  <c r="I143" i="10" s="1"/>
  <c r="G134" i="10"/>
  <c r="I150" i="10"/>
  <c r="M134" i="10"/>
  <c r="M141" i="10" s="1"/>
  <c r="M143" i="10" s="1"/>
  <c r="M137" i="12"/>
  <c r="M141" i="12"/>
  <c r="M143" i="12" s="1"/>
  <c r="I137" i="12"/>
  <c r="I141" i="12"/>
  <c r="I143" i="12" s="1"/>
  <c r="M134" i="11"/>
  <c r="M141" i="11" s="1"/>
  <c r="M143" i="11" s="1"/>
  <c r="C160" i="10"/>
  <c r="C137" i="12"/>
  <c r="C146" i="12" s="1"/>
  <c r="C160" i="11"/>
  <c r="C137" i="11"/>
  <c r="C146" i="11" s="1"/>
  <c r="K134" i="11"/>
  <c r="C137" i="10"/>
  <c r="C146" i="10" s="1"/>
  <c r="K134" i="10"/>
  <c r="D125" i="9"/>
  <c r="I148" i="9"/>
  <c r="C132" i="9"/>
  <c r="C148" i="11" l="1"/>
  <c r="C148" i="10"/>
  <c r="C148" i="12"/>
  <c r="I160" i="12"/>
  <c r="I161" i="12" s="1"/>
  <c r="D134" i="9"/>
  <c r="D160" i="9" s="1"/>
  <c r="I160" i="11"/>
  <c r="I161" i="11" s="1"/>
  <c r="C41" i="9"/>
  <c r="C43" i="9" s="1"/>
  <c r="C125" i="9" s="1"/>
  <c r="C134" i="9" s="1"/>
  <c r="C160" i="9" s="1"/>
  <c r="I160" i="10"/>
  <c r="I161" i="10" s="1"/>
  <c r="I137" i="10"/>
  <c r="M160" i="12"/>
  <c r="M161" i="12" s="1"/>
  <c r="M137" i="11"/>
  <c r="M160" i="11"/>
  <c r="M161" i="11" s="1"/>
  <c r="M137" i="10"/>
  <c r="M160" i="10"/>
  <c r="M161" i="10" s="1"/>
  <c r="M134" i="9"/>
  <c r="M141" i="9" s="1"/>
  <c r="M143" i="9" s="1"/>
  <c r="K134" i="9"/>
  <c r="M137" i="9" s="1"/>
  <c r="I134" i="9"/>
  <c r="I141" i="9" s="1"/>
  <c r="I143" i="9" s="1"/>
  <c r="C149" i="11" l="1"/>
  <c r="C150" i="11" s="1"/>
  <c r="I138" i="11" s="1"/>
  <c r="I139" i="11" s="1"/>
  <c r="C149" i="10"/>
  <c r="C150" i="10" s="1"/>
  <c r="C149" i="12"/>
  <c r="C150" i="12" s="1"/>
  <c r="I138" i="12" s="1"/>
  <c r="I139" i="12" s="1"/>
  <c r="C137" i="9"/>
  <c r="C146" i="9" s="1"/>
  <c r="M160" i="9"/>
  <c r="M161" i="9" s="1"/>
  <c r="I160" i="9"/>
  <c r="I161" i="9" s="1"/>
  <c r="I137" i="9"/>
  <c r="C148" i="9" l="1"/>
  <c r="C132" i="6"/>
  <c r="I138" i="10"/>
  <c r="I139" i="10" s="1"/>
  <c r="I154" i="1"/>
  <c r="I155" i="1" s="1"/>
  <c r="C149" i="9" l="1"/>
  <c r="C150" i="9" s="1"/>
  <c r="C79" i="1"/>
  <c r="C133" i="6" l="1"/>
  <c r="I138" i="9"/>
  <c r="I139" i="9" s="1"/>
  <c r="I83" i="1" l="1"/>
  <c r="K83" i="1"/>
  <c r="K178" i="8" l="1"/>
  <c r="K108" i="8"/>
  <c r="E43" i="8"/>
  <c r="E78" i="8" s="1"/>
  <c r="E113" i="8" s="1"/>
  <c r="E148" i="8" s="1"/>
  <c r="E44" i="8"/>
  <c r="E79" i="8" s="1"/>
  <c r="E114" i="8" s="1"/>
  <c r="E149" i="8" s="1"/>
  <c r="E45" i="8"/>
  <c r="E80" i="8" s="1"/>
  <c r="E115" i="8" s="1"/>
  <c r="E150" i="8" s="1"/>
  <c r="E46" i="8"/>
  <c r="E81" i="8" s="1"/>
  <c r="E116" i="8" s="1"/>
  <c r="E151" i="8" s="1"/>
  <c r="E47" i="8"/>
  <c r="E82" i="8" s="1"/>
  <c r="E117" i="8" s="1"/>
  <c r="E152" i="8" s="1"/>
  <c r="E48" i="8"/>
  <c r="E83" i="8" s="1"/>
  <c r="E118" i="8" s="1"/>
  <c r="E153" i="8" s="1"/>
  <c r="E49" i="8"/>
  <c r="E84" i="8" s="1"/>
  <c r="E119" i="8" s="1"/>
  <c r="E154" i="8" s="1"/>
  <c r="E50" i="8"/>
  <c r="E85" i="8" s="1"/>
  <c r="E120" i="8" s="1"/>
  <c r="E155" i="8" s="1"/>
  <c r="E51" i="8"/>
  <c r="E86" i="8" s="1"/>
  <c r="E121" i="8" s="1"/>
  <c r="E156" i="8" s="1"/>
  <c r="E52" i="8"/>
  <c r="E87" i="8" s="1"/>
  <c r="E122" i="8" s="1"/>
  <c r="E157" i="8" s="1"/>
  <c r="E53" i="8"/>
  <c r="E88" i="8" s="1"/>
  <c r="E123" i="8" s="1"/>
  <c r="E158" i="8" s="1"/>
  <c r="E54" i="8"/>
  <c r="E89" i="8" s="1"/>
  <c r="E124" i="8" s="1"/>
  <c r="E159" i="8" s="1"/>
  <c r="E55" i="8"/>
  <c r="E90" i="8" s="1"/>
  <c r="E125" i="8" s="1"/>
  <c r="E160" i="8" s="1"/>
  <c r="E56" i="8"/>
  <c r="E91" i="8" s="1"/>
  <c r="E126" i="8" s="1"/>
  <c r="E161" i="8" s="1"/>
  <c r="E57" i="8"/>
  <c r="E92" i="8" s="1"/>
  <c r="E127" i="8" s="1"/>
  <c r="E162" i="8" s="1"/>
  <c r="E58" i="8"/>
  <c r="E93" i="8" s="1"/>
  <c r="E128" i="8" s="1"/>
  <c r="E163" i="8" s="1"/>
  <c r="E59" i="8"/>
  <c r="E94" i="8" s="1"/>
  <c r="E129" i="8" s="1"/>
  <c r="E164" i="8" s="1"/>
  <c r="E60" i="8"/>
  <c r="E95" i="8" s="1"/>
  <c r="E130" i="8" s="1"/>
  <c r="E165" i="8" s="1"/>
  <c r="E61" i="8"/>
  <c r="E96" i="8" s="1"/>
  <c r="E131" i="8" s="1"/>
  <c r="E166" i="8" s="1"/>
  <c r="E62" i="8"/>
  <c r="E97" i="8" s="1"/>
  <c r="E132" i="8" s="1"/>
  <c r="E167" i="8" s="1"/>
  <c r="E42" i="8"/>
  <c r="E77" i="8" s="1"/>
  <c r="E112" i="8" s="1"/>
  <c r="E147" i="8" s="1"/>
  <c r="K73" i="8" l="1"/>
  <c r="G62" i="8"/>
  <c r="F62" i="8"/>
  <c r="F97" i="8" s="1"/>
  <c r="F132" i="8" s="1"/>
  <c r="F167" i="8" s="1"/>
  <c r="B62" i="8"/>
  <c r="B97" i="8" s="1"/>
  <c r="B132" i="8" s="1"/>
  <c r="B167" i="8" s="1"/>
  <c r="A62" i="8"/>
  <c r="A97" i="8" s="1"/>
  <c r="A132" i="8" s="1"/>
  <c r="A167" i="8" s="1"/>
  <c r="G61" i="8"/>
  <c r="F61" i="8"/>
  <c r="F96" i="8" s="1"/>
  <c r="F131" i="8" s="1"/>
  <c r="F166" i="8" s="1"/>
  <c r="B61" i="8"/>
  <c r="B96" i="8" s="1"/>
  <c r="B131" i="8" s="1"/>
  <c r="B166" i="8" s="1"/>
  <c r="A61" i="8"/>
  <c r="A96" i="8" s="1"/>
  <c r="A131" i="8" s="1"/>
  <c r="A166" i="8" s="1"/>
  <c r="G60" i="8"/>
  <c r="F60" i="8"/>
  <c r="F95" i="8" s="1"/>
  <c r="F130" i="8" s="1"/>
  <c r="F165" i="8" s="1"/>
  <c r="B60" i="8"/>
  <c r="B95" i="8" s="1"/>
  <c r="B130" i="8" s="1"/>
  <c r="B165" i="8" s="1"/>
  <c r="A60" i="8"/>
  <c r="A95" i="8" s="1"/>
  <c r="A130" i="8" s="1"/>
  <c r="A165" i="8" s="1"/>
  <c r="G59" i="8"/>
  <c r="F59" i="8"/>
  <c r="F94" i="8" s="1"/>
  <c r="F129" i="8" s="1"/>
  <c r="F164" i="8" s="1"/>
  <c r="B59" i="8"/>
  <c r="B94" i="8" s="1"/>
  <c r="B129" i="8" s="1"/>
  <c r="B164" i="8" s="1"/>
  <c r="A59" i="8"/>
  <c r="A94" i="8" s="1"/>
  <c r="A129" i="8" s="1"/>
  <c r="A164" i="8" s="1"/>
  <c r="G58" i="8"/>
  <c r="F58" i="8"/>
  <c r="F93" i="8" s="1"/>
  <c r="F128" i="8" s="1"/>
  <c r="F163" i="8" s="1"/>
  <c r="B58" i="8"/>
  <c r="B93" i="8" s="1"/>
  <c r="B128" i="8" s="1"/>
  <c r="B163" i="8" s="1"/>
  <c r="A58" i="8"/>
  <c r="A93" i="8" s="1"/>
  <c r="A128" i="8" s="1"/>
  <c r="A163" i="8" s="1"/>
  <c r="G57" i="8"/>
  <c r="F57" i="8"/>
  <c r="F92" i="8" s="1"/>
  <c r="F127" i="8" s="1"/>
  <c r="F162" i="8" s="1"/>
  <c r="B57" i="8"/>
  <c r="B92" i="8" s="1"/>
  <c r="B127" i="8" s="1"/>
  <c r="B162" i="8" s="1"/>
  <c r="A57" i="8"/>
  <c r="A92" i="8" s="1"/>
  <c r="A127" i="8" s="1"/>
  <c r="A162" i="8" s="1"/>
  <c r="G56" i="8"/>
  <c r="F56" i="8"/>
  <c r="F91" i="8" s="1"/>
  <c r="F126" i="8" s="1"/>
  <c r="F161" i="8" s="1"/>
  <c r="B56" i="8"/>
  <c r="B91" i="8" s="1"/>
  <c r="B126" i="8" s="1"/>
  <c r="B161" i="8" s="1"/>
  <c r="A56" i="8"/>
  <c r="A91" i="8" s="1"/>
  <c r="A126" i="8" s="1"/>
  <c r="A161" i="8" s="1"/>
  <c r="G55" i="8"/>
  <c r="F55" i="8"/>
  <c r="F90" i="8" s="1"/>
  <c r="F125" i="8" s="1"/>
  <c r="F160" i="8" s="1"/>
  <c r="B55" i="8"/>
  <c r="B90" i="8" s="1"/>
  <c r="B125" i="8" s="1"/>
  <c r="B160" i="8" s="1"/>
  <c r="A55" i="8"/>
  <c r="A90" i="8" s="1"/>
  <c r="A125" i="8" s="1"/>
  <c r="A160" i="8" s="1"/>
  <c r="G54" i="8"/>
  <c r="F54" i="8"/>
  <c r="F89" i="8" s="1"/>
  <c r="F124" i="8" s="1"/>
  <c r="F159" i="8" s="1"/>
  <c r="B54" i="8"/>
  <c r="B89" i="8" s="1"/>
  <c r="B124" i="8" s="1"/>
  <c r="B159" i="8" s="1"/>
  <c r="A54" i="8"/>
  <c r="A89" i="8" s="1"/>
  <c r="A124" i="8" s="1"/>
  <c r="A159" i="8" s="1"/>
  <c r="G53" i="8"/>
  <c r="F53" i="8"/>
  <c r="F88" i="8" s="1"/>
  <c r="F123" i="8" s="1"/>
  <c r="F158" i="8" s="1"/>
  <c r="B53" i="8"/>
  <c r="B88" i="8" s="1"/>
  <c r="B123" i="8" s="1"/>
  <c r="B158" i="8" s="1"/>
  <c r="A53" i="8"/>
  <c r="A88" i="8" s="1"/>
  <c r="A123" i="8" s="1"/>
  <c r="A158" i="8" s="1"/>
  <c r="G52" i="8"/>
  <c r="F52" i="8"/>
  <c r="F87" i="8" s="1"/>
  <c r="F122" i="8" s="1"/>
  <c r="F157" i="8" s="1"/>
  <c r="B52" i="8"/>
  <c r="B87" i="8" s="1"/>
  <c r="B122" i="8" s="1"/>
  <c r="B157" i="8" s="1"/>
  <c r="A52" i="8"/>
  <c r="A87" i="8" s="1"/>
  <c r="A122" i="8" s="1"/>
  <c r="A157" i="8" s="1"/>
  <c r="G51" i="8"/>
  <c r="F51" i="8"/>
  <c r="F86" i="8" s="1"/>
  <c r="F121" i="8" s="1"/>
  <c r="F156" i="8" s="1"/>
  <c r="B51" i="8"/>
  <c r="B86" i="8" s="1"/>
  <c r="B121" i="8" s="1"/>
  <c r="B156" i="8" s="1"/>
  <c r="A51" i="8"/>
  <c r="A86" i="8" s="1"/>
  <c r="A121" i="8" s="1"/>
  <c r="A156" i="8" s="1"/>
  <c r="G50" i="8"/>
  <c r="F50" i="8"/>
  <c r="F85" i="8" s="1"/>
  <c r="F120" i="8" s="1"/>
  <c r="F155" i="8" s="1"/>
  <c r="B50" i="8"/>
  <c r="B85" i="8" s="1"/>
  <c r="B120" i="8" s="1"/>
  <c r="B155" i="8" s="1"/>
  <c r="A50" i="8"/>
  <c r="A85" i="8" s="1"/>
  <c r="A120" i="8" s="1"/>
  <c r="A155" i="8" s="1"/>
  <c r="G49" i="8"/>
  <c r="F49" i="8"/>
  <c r="F84" i="8" s="1"/>
  <c r="F119" i="8" s="1"/>
  <c r="F154" i="8" s="1"/>
  <c r="B49" i="8"/>
  <c r="B84" i="8" s="1"/>
  <c r="B119" i="8" s="1"/>
  <c r="B154" i="8" s="1"/>
  <c r="A49" i="8"/>
  <c r="A84" i="8" s="1"/>
  <c r="A119" i="8" s="1"/>
  <c r="A154" i="8" s="1"/>
  <c r="G48" i="8"/>
  <c r="F48" i="8"/>
  <c r="F83" i="8" s="1"/>
  <c r="F118" i="8" s="1"/>
  <c r="F153" i="8" s="1"/>
  <c r="B48" i="8"/>
  <c r="B83" i="8" s="1"/>
  <c r="B118" i="8" s="1"/>
  <c r="B153" i="8" s="1"/>
  <c r="A48" i="8"/>
  <c r="A83" i="8" s="1"/>
  <c r="A118" i="8" s="1"/>
  <c r="A153" i="8" s="1"/>
  <c r="G47" i="8"/>
  <c r="F47" i="8"/>
  <c r="F82" i="8" s="1"/>
  <c r="F117" i="8" s="1"/>
  <c r="F152" i="8" s="1"/>
  <c r="B47" i="8"/>
  <c r="B82" i="8" s="1"/>
  <c r="B117" i="8" s="1"/>
  <c r="B152" i="8" s="1"/>
  <c r="A47" i="8"/>
  <c r="A82" i="8" s="1"/>
  <c r="A117" i="8" s="1"/>
  <c r="A152" i="8" s="1"/>
  <c r="G46" i="8"/>
  <c r="F46" i="8"/>
  <c r="F81" i="8" s="1"/>
  <c r="F116" i="8" s="1"/>
  <c r="F151" i="8" s="1"/>
  <c r="B46" i="8"/>
  <c r="B81" i="8" s="1"/>
  <c r="B116" i="8" s="1"/>
  <c r="B151" i="8" s="1"/>
  <c r="A46" i="8"/>
  <c r="A81" i="8" s="1"/>
  <c r="A116" i="8" s="1"/>
  <c r="A151" i="8" s="1"/>
  <c r="G45" i="8"/>
  <c r="F45" i="8"/>
  <c r="F80" i="8" s="1"/>
  <c r="F115" i="8" s="1"/>
  <c r="F150" i="8" s="1"/>
  <c r="B45" i="8"/>
  <c r="B80" i="8" s="1"/>
  <c r="B115" i="8" s="1"/>
  <c r="B150" i="8" s="1"/>
  <c r="A45" i="8"/>
  <c r="A80" i="8" s="1"/>
  <c r="A115" i="8" s="1"/>
  <c r="A150" i="8" s="1"/>
  <c r="G44" i="8"/>
  <c r="F44" i="8"/>
  <c r="F79" i="8" s="1"/>
  <c r="F114" i="8" s="1"/>
  <c r="F149" i="8" s="1"/>
  <c r="B44" i="8"/>
  <c r="B79" i="8" s="1"/>
  <c r="B114" i="8" s="1"/>
  <c r="B149" i="8" s="1"/>
  <c r="A44" i="8"/>
  <c r="A79" i="8" s="1"/>
  <c r="A114" i="8" s="1"/>
  <c r="A149" i="8" s="1"/>
  <c r="G43" i="8"/>
  <c r="F43" i="8"/>
  <c r="F78" i="8" s="1"/>
  <c r="F113" i="8" s="1"/>
  <c r="F148" i="8" s="1"/>
  <c r="B43" i="8"/>
  <c r="B78" i="8" s="1"/>
  <c r="B113" i="8" s="1"/>
  <c r="B148" i="8" s="1"/>
  <c r="A43" i="8"/>
  <c r="A78" i="8" s="1"/>
  <c r="A113" i="8" s="1"/>
  <c r="A148" i="8" s="1"/>
  <c r="G42" i="8"/>
  <c r="F42" i="8"/>
  <c r="F77" i="8" s="1"/>
  <c r="F112" i="8" s="1"/>
  <c r="F147" i="8" s="1"/>
  <c r="B42" i="8"/>
  <c r="A42" i="8"/>
  <c r="A77" i="8" s="1"/>
  <c r="A112" i="8" s="1"/>
  <c r="A147" i="8" s="1"/>
  <c r="B77" i="8" l="1"/>
  <c r="B112" i="8" s="1"/>
  <c r="B147" i="8" s="1"/>
  <c r="I42" i="8"/>
  <c r="J42" i="8"/>
  <c r="J43" i="8"/>
  <c r="I43" i="8"/>
  <c r="I45" i="8"/>
  <c r="J45" i="8"/>
  <c r="I47" i="8"/>
  <c r="J47" i="8"/>
  <c r="I49" i="8"/>
  <c r="J49" i="8"/>
  <c r="I51" i="8"/>
  <c r="J51" i="8"/>
  <c r="I53" i="8"/>
  <c r="J53" i="8"/>
  <c r="I55" i="8"/>
  <c r="J55" i="8"/>
  <c r="I57" i="8"/>
  <c r="J57" i="8"/>
  <c r="I59" i="8"/>
  <c r="J59" i="8"/>
  <c r="I61" i="8"/>
  <c r="J61" i="8"/>
  <c r="J46" i="8"/>
  <c r="I46" i="8"/>
  <c r="I44" i="8"/>
  <c r="J44" i="8"/>
  <c r="I48" i="8"/>
  <c r="J48" i="8"/>
  <c r="I50" i="8"/>
  <c r="J50" i="8"/>
  <c r="I52" i="8"/>
  <c r="J52" i="8"/>
  <c r="I54" i="8"/>
  <c r="J54" i="8"/>
  <c r="I56" i="8"/>
  <c r="J56" i="8"/>
  <c r="I58" i="8"/>
  <c r="J58" i="8"/>
  <c r="I60" i="8"/>
  <c r="J60" i="8"/>
  <c r="I62" i="8"/>
  <c r="J62" i="8"/>
  <c r="G78" i="8"/>
  <c r="G80" i="8"/>
  <c r="G82" i="8"/>
  <c r="G84" i="8"/>
  <c r="G86" i="8"/>
  <c r="G88" i="8"/>
  <c r="G90" i="8"/>
  <c r="G92" i="8"/>
  <c r="G94" i="8"/>
  <c r="G96" i="8"/>
  <c r="G77" i="8"/>
  <c r="G79" i="8"/>
  <c r="G81" i="8"/>
  <c r="G83" i="8"/>
  <c r="G85" i="8"/>
  <c r="G87" i="8"/>
  <c r="G89" i="8"/>
  <c r="G91" i="8"/>
  <c r="G93" i="8"/>
  <c r="G95" i="8"/>
  <c r="G97" i="8"/>
  <c r="J72" i="8" l="1"/>
  <c r="I72" i="8"/>
  <c r="I97" i="8"/>
  <c r="J97" i="8"/>
  <c r="I94" i="8"/>
  <c r="J94" i="8"/>
  <c r="J91" i="8"/>
  <c r="I91" i="8"/>
  <c r="I82" i="8"/>
  <c r="J82" i="8"/>
  <c r="I85" i="8"/>
  <c r="J85" i="8"/>
  <c r="I92" i="8"/>
  <c r="J92" i="8"/>
  <c r="I80" i="8"/>
  <c r="J80" i="8"/>
  <c r="J79" i="8"/>
  <c r="I79" i="8"/>
  <c r="I77" i="8"/>
  <c r="J77" i="8"/>
  <c r="J95" i="8"/>
  <c r="I95" i="8"/>
  <c r="I89" i="8"/>
  <c r="J89" i="8"/>
  <c r="J83" i="8"/>
  <c r="I83" i="8"/>
  <c r="I86" i="8"/>
  <c r="J86" i="8"/>
  <c r="I78" i="8"/>
  <c r="J78" i="8"/>
  <c r="I90" i="8"/>
  <c r="J90" i="8"/>
  <c r="I88" i="8"/>
  <c r="J88" i="8"/>
  <c r="I96" i="8"/>
  <c r="J96" i="8"/>
  <c r="I93" i="8"/>
  <c r="J93" i="8"/>
  <c r="I81" i="8"/>
  <c r="J81" i="8"/>
  <c r="I87" i="8"/>
  <c r="J87" i="8"/>
  <c r="I84" i="8"/>
  <c r="J84" i="8"/>
  <c r="I73" i="8"/>
  <c r="G124" i="8"/>
  <c r="G127" i="8"/>
  <c r="G121" i="8"/>
  <c r="J73" i="8"/>
  <c r="G120" i="8"/>
  <c r="G116" i="8"/>
  <c r="G119" i="8"/>
  <c r="G117" i="8"/>
  <c r="G132" i="8"/>
  <c r="G130" i="8"/>
  <c r="G128" i="8"/>
  <c r="G114" i="8"/>
  <c r="G112" i="8"/>
  <c r="G129" i="8"/>
  <c r="G115" i="8"/>
  <c r="G113" i="8"/>
  <c r="G126" i="8"/>
  <c r="G131" i="8"/>
  <c r="G125" i="8"/>
  <c r="G122" i="8"/>
  <c r="G118" i="8"/>
  <c r="G123" i="8"/>
  <c r="K36" i="8"/>
  <c r="J107" i="8" l="1"/>
  <c r="I107" i="8"/>
  <c r="I129" i="8"/>
  <c r="J129" i="8"/>
  <c r="I118" i="8"/>
  <c r="J118" i="8"/>
  <c r="J112" i="8"/>
  <c r="I112" i="8"/>
  <c r="I121" i="8"/>
  <c r="J121" i="8"/>
  <c r="I119" i="8"/>
  <c r="J119" i="8"/>
  <c r="I125" i="8"/>
  <c r="J125" i="8"/>
  <c r="I126" i="8"/>
  <c r="J126" i="8"/>
  <c r="I128" i="8"/>
  <c r="J128" i="8"/>
  <c r="I124" i="8"/>
  <c r="J124" i="8"/>
  <c r="I131" i="8"/>
  <c r="J131" i="8"/>
  <c r="I130" i="8"/>
  <c r="J130" i="8"/>
  <c r="I132" i="8"/>
  <c r="J132" i="8"/>
  <c r="I123" i="8"/>
  <c r="J123" i="8"/>
  <c r="I117" i="8"/>
  <c r="J117" i="8"/>
  <c r="I122" i="8"/>
  <c r="J122" i="8"/>
  <c r="I120" i="8"/>
  <c r="J120" i="8"/>
  <c r="I113" i="8"/>
  <c r="J113" i="8"/>
  <c r="I115" i="8"/>
  <c r="J115" i="8"/>
  <c r="I114" i="8"/>
  <c r="J114" i="8"/>
  <c r="I127" i="8"/>
  <c r="J127" i="8"/>
  <c r="I116" i="8"/>
  <c r="J116" i="8"/>
  <c r="J108" i="8"/>
  <c r="G151" i="8"/>
  <c r="G150" i="8"/>
  <c r="G147" i="8"/>
  <c r="G167" i="8"/>
  <c r="G166" i="8"/>
  <c r="G148" i="8"/>
  <c r="G164" i="8"/>
  <c r="G162" i="8"/>
  <c r="G160" i="8"/>
  <c r="G161" i="8"/>
  <c r="G163" i="8"/>
  <c r="G154" i="8"/>
  <c r="G155" i="8"/>
  <c r="G156" i="8"/>
  <c r="G158" i="8"/>
  <c r="G153" i="8"/>
  <c r="G159" i="8"/>
  <c r="I108" i="8"/>
  <c r="G152" i="8"/>
  <c r="G149" i="8"/>
  <c r="G157" i="8"/>
  <c r="G165" i="8"/>
  <c r="J36" i="8"/>
  <c r="I36" i="8"/>
  <c r="I142" i="8" l="1"/>
  <c r="J142" i="8"/>
  <c r="I165" i="8"/>
  <c r="J165" i="8"/>
  <c r="I157" i="8"/>
  <c r="J157" i="8"/>
  <c r="I159" i="8"/>
  <c r="J159" i="8"/>
  <c r="I154" i="8"/>
  <c r="J154" i="8"/>
  <c r="I150" i="8"/>
  <c r="J150" i="8"/>
  <c r="I152" i="8"/>
  <c r="J152" i="8"/>
  <c r="I163" i="8"/>
  <c r="J163" i="8"/>
  <c r="I166" i="8"/>
  <c r="J166" i="8"/>
  <c r="I158" i="8"/>
  <c r="J158" i="8"/>
  <c r="I167" i="8"/>
  <c r="J167" i="8"/>
  <c r="J155" i="8"/>
  <c r="I155" i="8"/>
  <c r="J147" i="8"/>
  <c r="I147" i="8"/>
  <c r="I148" i="8"/>
  <c r="J148" i="8"/>
  <c r="I149" i="8"/>
  <c r="J149" i="8"/>
  <c r="I161" i="8"/>
  <c r="J161" i="8"/>
  <c r="I162" i="8"/>
  <c r="J162" i="8"/>
  <c r="I156" i="8"/>
  <c r="J156" i="8"/>
  <c r="I153" i="8"/>
  <c r="J153" i="8"/>
  <c r="I160" i="8"/>
  <c r="J160" i="8"/>
  <c r="I164" i="8"/>
  <c r="J164" i="8"/>
  <c r="I151" i="8"/>
  <c r="J151" i="8"/>
  <c r="I143" i="8"/>
  <c r="J143" i="8"/>
  <c r="J177" i="8" l="1"/>
  <c r="J178" i="8" s="1"/>
  <c r="I177" i="8"/>
  <c r="I178" i="8"/>
  <c r="D110" i="6" l="1"/>
  <c r="D105" i="6"/>
  <c r="D16" i="6"/>
  <c r="C8" i="6" l="1"/>
  <c r="C14" i="6" s="1"/>
  <c r="C83" i="6"/>
  <c r="C129" i="6"/>
  <c r="C24" i="6"/>
  <c r="C90" i="6"/>
  <c r="C47" i="6"/>
  <c r="C33" i="6"/>
  <c r="B128" i="6"/>
  <c r="D128" i="6" s="1"/>
  <c r="B127" i="6"/>
  <c r="D127" i="6" s="1"/>
  <c r="B126" i="6"/>
  <c r="D126" i="6" s="1"/>
  <c r="B125" i="6"/>
  <c r="D125" i="6" s="1"/>
  <c r="B124" i="6"/>
  <c r="D124" i="6" s="1"/>
  <c r="B120" i="6"/>
  <c r="D120" i="6" s="1"/>
  <c r="B119" i="6"/>
  <c r="D119" i="6" s="1"/>
  <c r="B118" i="6"/>
  <c r="D118" i="6" s="1"/>
  <c r="B117" i="6"/>
  <c r="D117" i="6" s="1"/>
  <c r="B116" i="6"/>
  <c r="D116" i="6" s="1"/>
  <c r="B115" i="6"/>
  <c r="D115" i="6" s="1"/>
  <c r="B114" i="6"/>
  <c r="D114" i="6" s="1"/>
  <c r="B113" i="6"/>
  <c r="D113" i="6" s="1"/>
  <c r="B112" i="6"/>
  <c r="D112" i="6" s="1"/>
  <c r="B111" i="6"/>
  <c r="D111" i="6" s="1"/>
  <c r="B109" i="6"/>
  <c r="D109" i="6" s="1"/>
  <c r="B108" i="6"/>
  <c r="D108" i="6" s="1"/>
  <c r="B107" i="6"/>
  <c r="D107" i="6" s="1"/>
  <c r="B106" i="6"/>
  <c r="D106" i="6" s="1"/>
  <c r="B102" i="6"/>
  <c r="D102" i="6" s="1"/>
  <c r="B101" i="6"/>
  <c r="D101" i="6" s="1"/>
  <c r="B99" i="6"/>
  <c r="D99" i="6" s="1"/>
  <c r="B98" i="6"/>
  <c r="D98" i="6" s="1"/>
  <c r="B97" i="6"/>
  <c r="D97" i="6" s="1"/>
  <c r="B96" i="6"/>
  <c r="D96" i="6" s="1"/>
  <c r="B95" i="6"/>
  <c r="D95" i="6" s="1"/>
  <c r="B94" i="6"/>
  <c r="D94" i="6" s="1"/>
  <c r="B93" i="6"/>
  <c r="B89" i="6"/>
  <c r="D89" i="6" s="1"/>
  <c r="B88" i="6"/>
  <c r="D88" i="6" s="1"/>
  <c r="B87" i="6"/>
  <c r="D87" i="6" s="1"/>
  <c r="B86" i="6"/>
  <c r="D86" i="6" s="1"/>
  <c r="B85" i="6"/>
  <c r="D85" i="6" s="1"/>
  <c r="B82" i="6"/>
  <c r="D82" i="6" s="1"/>
  <c r="B81" i="6"/>
  <c r="D81" i="6" s="1"/>
  <c r="B80" i="6"/>
  <c r="D80" i="6" s="1"/>
  <c r="B79" i="6"/>
  <c r="D79" i="6" s="1"/>
  <c r="B78" i="6"/>
  <c r="D78" i="6" s="1"/>
  <c r="B75" i="6"/>
  <c r="D75" i="6" s="1"/>
  <c r="B74" i="6"/>
  <c r="D74" i="6" s="1"/>
  <c r="B73" i="6"/>
  <c r="D73" i="6" s="1"/>
  <c r="B72" i="6"/>
  <c r="D72" i="6" s="1"/>
  <c r="B71" i="6"/>
  <c r="D71" i="6" s="1"/>
  <c r="B70" i="6"/>
  <c r="D70" i="6" s="1"/>
  <c r="B69" i="6"/>
  <c r="D69" i="6" s="1"/>
  <c r="B68" i="6"/>
  <c r="D68" i="6" s="1"/>
  <c r="B67" i="6"/>
  <c r="D67" i="6" s="1"/>
  <c r="B66" i="6"/>
  <c r="D66" i="6" s="1"/>
  <c r="B65" i="6"/>
  <c r="D65" i="6" s="1"/>
  <c r="B64" i="6"/>
  <c r="D64" i="6" s="1"/>
  <c r="B63" i="6"/>
  <c r="D63" i="6" s="1"/>
  <c r="B62" i="6"/>
  <c r="D62" i="6" s="1"/>
  <c r="B61" i="6"/>
  <c r="D61" i="6" s="1"/>
  <c r="B60" i="6"/>
  <c r="D60" i="6" s="1"/>
  <c r="B58" i="6"/>
  <c r="D58" i="6" s="1"/>
  <c r="B57" i="6"/>
  <c r="D57" i="6" s="1"/>
  <c r="B56" i="6"/>
  <c r="D56" i="6" s="1"/>
  <c r="B55" i="6"/>
  <c r="D55" i="6" s="1"/>
  <c r="B54" i="6"/>
  <c r="D54" i="6" s="1"/>
  <c r="B53" i="6"/>
  <c r="D53" i="6" s="1"/>
  <c r="B52" i="6"/>
  <c r="D52" i="6" s="1"/>
  <c r="B51" i="6"/>
  <c r="D51" i="6" s="1"/>
  <c r="B50" i="6"/>
  <c r="B46" i="6"/>
  <c r="D46" i="6" s="1"/>
  <c r="B45" i="6"/>
  <c r="D45" i="6" s="1"/>
  <c r="B44" i="6"/>
  <c r="D44" i="6" s="1"/>
  <c r="B43" i="6"/>
  <c r="D43" i="6" s="1"/>
  <c r="B42" i="6"/>
  <c r="D42" i="6" s="1"/>
  <c r="B39" i="6"/>
  <c r="D39" i="6" s="1"/>
  <c r="B37" i="6"/>
  <c r="D37" i="6" s="1"/>
  <c r="B36" i="6"/>
  <c r="D36" i="6" s="1"/>
  <c r="B35" i="6"/>
  <c r="D35" i="6" s="1"/>
  <c r="B32" i="6"/>
  <c r="D32" i="6" s="1"/>
  <c r="B31" i="6"/>
  <c r="D31" i="6" s="1"/>
  <c r="B30" i="6"/>
  <c r="D30" i="6" s="1"/>
  <c r="B29" i="6"/>
  <c r="D29" i="6" s="1"/>
  <c r="B28" i="6"/>
  <c r="D28" i="6" s="1"/>
  <c r="B27" i="6"/>
  <c r="D27" i="6" s="1"/>
  <c r="B26" i="6"/>
  <c r="B23" i="6"/>
  <c r="D23" i="6" s="1"/>
  <c r="B22" i="6"/>
  <c r="D22" i="6" s="1"/>
  <c r="B21" i="6"/>
  <c r="D21" i="6" s="1"/>
  <c r="B20" i="6"/>
  <c r="D20" i="6" s="1"/>
  <c r="B19" i="6"/>
  <c r="D19" i="6" s="1"/>
  <c r="B18" i="6"/>
  <c r="D18" i="6" s="1"/>
  <c r="B17" i="6"/>
  <c r="D17" i="6" s="1"/>
  <c r="B13" i="6"/>
  <c r="D13" i="6" s="1"/>
  <c r="B12" i="6"/>
  <c r="D12" i="6" s="1"/>
  <c r="B11" i="6"/>
  <c r="D11" i="6" s="1"/>
  <c r="B10" i="6"/>
  <c r="D10" i="6" s="1"/>
  <c r="B9" i="6"/>
  <c r="D9" i="6" s="1"/>
  <c r="B7" i="6"/>
  <c r="D7" i="6" s="1"/>
  <c r="B6" i="6"/>
  <c r="D6" i="6" s="1"/>
  <c r="B5" i="6"/>
  <c r="D50" i="6" l="1"/>
  <c r="D76" i="6" s="1"/>
  <c r="B76" i="6"/>
  <c r="D93" i="6"/>
  <c r="D83" i="6"/>
  <c r="D129" i="6"/>
  <c r="B83" i="6"/>
  <c r="B90" i="6"/>
  <c r="B129" i="6"/>
  <c r="B47" i="6"/>
  <c r="B24" i="6"/>
  <c r="D47" i="6"/>
  <c r="B33" i="6"/>
  <c r="D26" i="6"/>
  <c r="D33" i="6" s="1"/>
  <c r="D90" i="6"/>
  <c r="B8" i="6"/>
  <c r="B14" i="6" s="1"/>
  <c r="D5" i="6"/>
  <c r="D8" i="6" s="1"/>
  <c r="D14" i="6" s="1"/>
  <c r="D24" i="6"/>
  <c r="B34" i="6" l="1"/>
  <c r="B38" i="6" l="1"/>
  <c r="B40" i="6" s="1"/>
  <c r="D34" i="6"/>
  <c r="K131" i="1"/>
  <c r="I131" i="1"/>
  <c r="K130" i="1"/>
  <c r="I130" i="1"/>
  <c r="K129" i="1"/>
  <c r="I129" i="1"/>
  <c r="K128" i="1"/>
  <c r="I128" i="1"/>
  <c r="K127" i="1"/>
  <c r="I127" i="1"/>
  <c r="K123" i="1"/>
  <c r="G123" i="1"/>
  <c r="M123" i="1"/>
  <c r="K122" i="1"/>
  <c r="I122" i="1"/>
  <c r="G122" i="1"/>
  <c r="M122" i="1"/>
  <c r="K121" i="1"/>
  <c r="G121" i="1"/>
  <c r="M121" i="1"/>
  <c r="M119" i="1"/>
  <c r="I119" i="1"/>
  <c r="M118" i="1"/>
  <c r="I118" i="1"/>
  <c r="I117" i="1"/>
  <c r="K116" i="1"/>
  <c r="I116" i="1"/>
  <c r="G116" i="1"/>
  <c r="M116" i="1"/>
  <c r="I115" i="1"/>
  <c r="M114" i="1"/>
  <c r="M112" i="1"/>
  <c r="I112" i="1"/>
  <c r="I111" i="1"/>
  <c r="M110" i="1"/>
  <c r="K109" i="1"/>
  <c r="G109" i="1"/>
  <c r="M109" i="1"/>
  <c r="K107" i="1"/>
  <c r="G107" i="1"/>
  <c r="M106" i="1"/>
  <c r="M105" i="1"/>
  <c r="I105" i="1"/>
  <c r="K104" i="1"/>
  <c r="I104" i="1"/>
  <c r="G104" i="1"/>
  <c r="M104" i="1"/>
  <c r="K102" i="1"/>
  <c r="G102" i="1"/>
  <c r="M102" i="1"/>
  <c r="M101" i="1"/>
  <c r="I101" i="1"/>
  <c r="M100" i="1"/>
  <c r="M99" i="1"/>
  <c r="I99" i="1"/>
  <c r="G99" i="1"/>
  <c r="K99" i="1" s="1"/>
  <c r="G98" i="1"/>
  <c r="K98" i="1" s="1"/>
  <c r="M97" i="1"/>
  <c r="I97" i="1"/>
  <c r="G97" i="1"/>
  <c r="K97" i="1" s="1"/>
  <c r="M96" i="1"/>
  <c r="I96" i="1"/>
  <c r="K92" i="1"/>
  <c r="M92" i="1"/>
  <c r="M91" i="1"/>
  <c r="I91" i="1"/>
  <c r="K90" i="1"/>
  <c r="G90" i="1"/>
  <c r="M90" i="1"/>
  <c r="K89" i="1"/>
  <c r="G89" i="1"/>
  <c r="M89" i="1"/>
  <c r="K88" i="1"/>
  <c r="G88" i="1"/>
  <c r="I88" i="1"/>
  <c r="K85" i="1"/>
  <c r="G85" i="1"/>
  <c r="M85" i="1"/>
  <c r="K84" i="1"/>
  <c r="I84" i="1"/>
  <c r="G84" i="1"/>
  <c r="M84" i="1"/>
  <c r="K82" i="1"/>
  <c r="I82" i="1"/>
  <c r="G82" i="1"/>
  <c r="C86" i="1"/>
  <c r="M81" i="1"/>
  <c r="I81" i="1"/>
  <c r="G81" i="1"/>
  <c r="K78" i="1"/>
  <c r="I78" i="1"/>
  <c r="G78" i="1"/>
  <c r="M78" i="1"/>
  <c r="K77" i="1"/>
  <c r="I77" i="1"/>
  <c r="G77" i="1"/>
  <c r="M77" i="1"/>
  <c r="K76" i="1"/>
  <c r="G76" i="1"/>
  <c r="M76" i="1"/>
  <c r="K75" i="1"/>
  <c r="G75" i="1"/>
  <c r="M75" i="1"/>
  <c r="K74" i="1"/>
  <c r="G74" i="1"/>
  <c r="I74" i="1"/>
  <c r="K73" i="1"/>
  <c r="I73" i="1"/>
  <c r="G73" i="1"/>
  <c r="M73" i="1"/>
  <c r="M72" i="1"/>
  <c r="I72" i="1"/>
  <c r="G72" i="1"/>
  <c r="K72" i="1" s="1"/>
  <c r="K71" i="1"/>
  <c r="G71" i="1"/>
  <c r="I71" i="1"/>
  <c r="K70" i="1"/>
  <c r="I70" i="1"/>
  <c r="G70" i="1"/>
  <c r="M70" i="1"/>
  <c r="K69" i="1"/>
  <c r="I69" i="1"/>
  <c r="G69" i="1"/>
  <c r="M69" i="1"/>
  <c r="K68" i="1"/>
  <c r="G68" i="1"/>
  <c r="M68" i="1"/>
  <c r="M67" i="1"/>
  <c r="I67" i="1"/>
  <c r="G67" i="1"/>
  <c r="K67" i="1" s="1"/>
  <c r="I66" i="1"/>
  <c r="K65" i="1"/>
  <c r="I65" i="1"/>
  <c r="K64" i="1"/>
  <c r="I64" i="1"/>
  <c r="G64" i="1"/>
  <c r="M64" i="1"/>
  <c r="I63" i="1"/>
  <c r="M63" i="1"/>
  <c r="K61" i="1"/>
  <c r="I61" i="1"/>
  <c r="G61" i="1"/>
  <c r="M61" i="1"/>
  <c r="M60" i="1"/>
  <c r="I60" i="1"/>
  <c r="G60" i="1"/>
  <c r="K60" i="1" s="1"/>
  <c r="M59" i="1"/>
  <c r="I59" i="1"/>
  <c r="G59" i="1"/>
  <c r="K59" i="1" s="1"/>
  <c r="G58" i="1"/>
  <c r="K58" i="1" s="1"/>
  <c r="M57" i="1"/>
  <c r="I57" i="1"/>
  <c r="G57" i="1"/>
  <c r="K57" i="1" s="1"/>
  <c r="M56" i="1"/>
  <c r="K56" i="1"/>
  <c r="I56" i="1"/>
  <c r="G56" i="1"/>
  <c r="G55" i="1"/>
  <c r="K55" i="1" s="1"/>
  <c r="M54" i="1"/>
  <c r="I54" i="1"/>
  <c r="G54" i="1"/>
  <c r="K54" i="1" s="1"/>
  <c r="M53" i="1"/>
  <c r="I53" i="1"/>
  <c r="G49" i="1"/>
  <c r="K49" i="1" s="1"/>
  <c r="G48" i="1"/>
  <c r="K48" i="1" s="1"/>
  <c r="G47" i="1"/>
  <c r="K47" i="1" s="1"/>
  <c r="G46" i="1"/>
  <c r="K46" i="1" s="1"/>
  <c r="M45" i="1"/>
  <c r="I45" i="1"/>
  <c r="M42" i="1"/>
  <c r="I42" i="1"/>
  <c r="G42" i="1"/>
  <c r="K42" i="1" s="1"/>
  <c r="M40" i="1"/>
  <c r="I40" i="1"/>
  <c r="G40" i="1"/>
  <c r="K40" i="1" s="1"/>
  <c r="M39" i="1"/>
  <c r="I39" i="1"/>
  <c r="G39" i="1"/>
  <c r="K39" i="1" s="1"/>
  <c r="M38" i="1"/>
  <c r="I38" i="1"/>
  <c r="G38" i="1"/>
  <c r="K38" i="1" s="1"/>
  <c r="K35" i="1"/>
  <c r="G35" i="1"/>
  <c r="I35" i="1"/>
  <c r="K34" i="1"/>
  <c r="I34" i="1"/>
  <c r="G34" i="1"/>
  <c r="M34" i="1"/>
  <c r="M33" i="1"/>
  <c r="M32" i="1"/>
  <c r="I32" i="1"/>
  <c r="G32" i="1"/>
  <c r="K32" i="1" s="1"/>
  <c r="M31" i="1"/>
  <c r="I31" i="1"/>
  <c r="G31" i="1"/>
  <c r="K31" i="1" s="1"/>
  <c r="M30" i="1"/>
  <c r="I30" i="1"/>
  <c r="G30" i="1"/>
  <c r="K30" i="1" s="1"/>
  <c r="M29" i="1"/>
  <c r="I29" i="1"/>
  <c r="G29" i="1"/>
  <c r="K29" i="1" s="1"/>
  <c r="K26" i="1"/>
  <c r="I26" i="1"/>
  <c r="G26" i="1"/>
  <c r="M26" i="1"/>
  <c r="K25" i="1"/>
  <c r="G25" i="1"/>
  <c r="M25" i="1"/>
  <c r="I24" i="1"/>
  <c r="M23" i="1"/>
  <c r="I23" i="1"/>
  <c r="G23" i="1"/>
  <c r="K23" i="1" s="1"/>
  <c r="M22" i="1"/>
  <c r="I22" i="1"/>
  <c r="G22" i="1"/>
  <c r="K22" i="1" s="1"/>
  <c r="M21" i="1"/>
  <c r="I21" i="1"/>
  <c r="G21" i="1"/>
  <c r="K21" i="1" s="1"/>
  <c r="M20" i="1"/>
  <c r="I20" i="1"/>
  <c r="G20" i="1"/>
  <c r="K20" i="1" s="1"/>
  <c r="M16" i="1"/>
  <c r="M15" i="1"/>
  <c r="I15" i="1"/>
  <c r="M14" i="1"/>
  <c r="I14" i="1"/>
  <c r="M13" i="1"/>
  <c r="I13" i="1"/>
  <c r="G13" i="1"/>
  <c r="M12" i="1"/>
  <c r="I12" i="1"/>
  <c r="G12" i="1"/>
  <c r="M10" i="1"/>
  <c r="I10" i="1"/>
  <c r="G10" i="1"/>
  <c r="K10" i="1" s="1"/>
  <c r="M9" i="1"/>
  <c r="I9" i="1"/>
  <c r="G9" i="1"/>
  <c r="K9" i="1" s="1"/>
  <c r="C38" i="6" l="1"/>
  <c r="C40" i="6" s="1"/>
  <c r="C122" i="6" s="1"/>
  <c r="C130" i="6" s="1"/>
  <c r="D38" i="6"/>
  <c r="D40" i="6" s="1"/>
  <c r="I16" i="1"/>
  <c r="I25" i="1"/>
  <c r="C27" i="1"/>
  <c r="C37" i="1" s="1"/>
  <c r="G45" i="1"/>
  <c r="K45" i="1" s="1"/>
  <c r="G53" i="1"/>
  <c r="K53" i="1" s="1"/>
  <c r="M66" i="1"/>
  <c r="I68" i="1"/>
  <c r="I75" i="1"/>
  <c r="M83" i="1"/>
  <c r="I85" i="1"/>
  <c r="I89" i="1"/>
  <c r="C93" i="1"/>
  <c r="G96" i="1"/>
  <c r="K96" i="1" s="1"/>
  <c r="I109" i="1"/>
  <c r="I110" i="1"/>
  <c r="M111" i="1"/>
  <c r="I114" i="1"/>
  <c r="M115" i="1"/>
  <c r="M117" i="1"/>
  <c r="I123" i="1"/>
  <c r="M24" i="1"/>
  <c r="M35" i="1"/>
  <c r="M65" i="1"/>
  <c r="M71" i="1"/>
  <c r="M74" i="1"/>
  <c r="I76" i="1"/>
  <c r="M82" i="1"/>
  <c r="M88" i="1"/>
  <c r="I90" i="1"/>
  <c r="I92" i="1"/>
  <c r="I102" i="1"/>
  <c r="M127" i="1"/>
  <c r="M128" i="1"/>
  <c r="M129" i="1"/>
  <c r="M130" i="1"/>
  <c r="M131" i="1"/>
  <c r="G24" i="1"/>
  <c r="K24" i="1" s="1"/>
  <c r="I33" i="1"/>
  <c r="C132" i="1"/>
  <c r="I153" i="1" l="1"/>
  <c r="C41" i="1"/>
  <c r="C43" i="1" s="1"/>
  <c r="G134" i="1"/>
  <c r="I137" i="1" s="1"/>
  <c r="K134" i="1"/>
  <c r="M137" i="1" s="1"/>
  <c r="M139" i="1" s="1"/>
  <c r="H6" i="8" l="1"/>
  <c r="D43" i="8"/>
  <c r="D78" i="8" l="1"/>
  <c r="H43" i="8"/>
  <c r="H5" i="8"/>
  <c r="D42" i="8"/>
  <c r="C37" i="8"/>
  <c r="D77" i="8" l="1"/>
  <c r="H42" i="8"/>
  <c r="D113" i="8"/>
  <c r="H78" i="8"/>
  <c r="D148" i="8" l="1"/>
  <c r="H148" i="8" s="1"/>
  <c r="H113" i="8"/>
  <c r="H77" i="8"/>
  <c r="D112" i="8"/>
  <c r="H112" i="8" l="1"/>
  <c r="D147" i="8"/>
  <c r="H147" i="8" s="1"/>
  <c r="I107" i="1" l="1"/>
  <c r="B104" i="6"/>
  <c r="M107" i="1"/>
  <c r="D104" i="6" l="1"/>
  <c r="D121" i="6" s="1"/>
  <c r="D122" i="6" s="1"/>
  <c r="D130" i="6" s="1"/>
  <c r="H11" i="8" l="1"/>
  <c r="D48" i="8"/>
  <c r="H7" i="8"/>
  <c r="D44" i="8"/>
  <c r="D61" i="8"/>
  <c r="H24" i="8"/>
  <c r="D58" i="8"/>
  <c r="H21" i="8"/>
  <c r="H8" i="8"/>
  <c r="D45" i="8"/>
  <c r="D50" i="8"/>
  <c r="H13" i="8"/>
  <c r="D56" i="8"/>
  <c r="H19" i="8"/>
  <c r="H17" i="8"/>
  <c r="D54" i="8"/>
  <c r="D55" i="8"/>
  <c r="H18" i="8"/>
  <c r="D52" i="8"/>
  <c r="H15" i="8"/>
  <c r="H25" i="8"/>
  <c r="D62" i="8"/>
  <c r="H23" i="8"/>
  <c r="D60" i="8"/>
  <c r="H12" i="8"/>
  <c r="D49" i="8"/>
  <c r="H10" i="8"/>
  <c r="D47" i="8"/>
  <c r="H22" i="8"/>
  <c r="D59" i="8"/>
  <c r="H20" i="8"/>
  <c r="D57" i="8"/>
  <c r="D51" i="8"/>
  <c r="H14" i="8"/>
  <c r="D53" i="8"/>
  <c r="H16" i="8"/>
  <c r="H9" i="8"/>
  <c r="D46" i="8"/>
  <c r="H35" i="8" l="1"/>
  <c r="H36" i="8" s="1"/>
  <c r="D91" i="8"/>
  <c r="H56" i="8"/>
  <c r="D80" i="8"/>
  <c r="H45" i="8"/>
  <c r="D86" i="8"/>
  <c r="H51" i="8"/>
  <c r="H61" i="8"/>
  <c r="D96" i="8"/>
  <c r="H58" i="8"/>
  <c r="D93" i="8"/>
  <c r="H57" i="8"/>
  <c r="D92" i="8"/>
  <c r="D79" i="8"/>
  <c r="H44" i="8"/>
  <c r="D85" i="8"/>
  <c r="H50" i="8"/>
  <c r="H46" i="8"/>
  <c r="D81" i="8"/>
  <c r="H62" i="8"/>
  <c r="D97" i="8"/>
  <c r="H52" i="8"/>
  <c r="D87" i="8"/>
  <c r="H55" i="8"/>
  <c r="D90" i="8"/>
  <c r="H47" i="8"/>
  <c r="D82" i="8"/>
  <c r="D84" i="8"/>
  <c r="H49" i="8"/>
  <c r="D95" i="8"/>
  <c r="H60" i="8"/>
  <c r="H59" i="8"/>
  <c r="D94" i="8"/>
  <c r="H54" i="8"/>
  <c r="D89" i="8"/>
  <c r="D83" i="8"/>
  <c r="H48" i="8"/>
  <c r="D88" i="8"/>
  <c r="H53" i="8"/>
  <c r="H72" i="8" l="1"/>
  <c r="H73" i="8" s="1"/>
  <c r="D117" i="8"/>
  <c r="H82" i="8"/>
  <c r="H79" i="8"/>
  <c r="D114" i="8"/>
  <c r="H92" i="8"/>
  <c r="D127" i="8"/>
  <c r="H88" i="8"/>
  <c r="D123" i="8"/>
  <c r="H83" i="8"/>
  <c r="D118" i="8"/>
  <c r="H95" i="8"/>
  <c r="D130" i="8"/>
  <c r="H84" i="8"/>
  <c r="D119" i="8"/>
  <c r="H90" i="8"/>
  <c r="D125" i="8"/>
  <c r="H93" i="8"/>
  <c r="D128" i="8"/>
  <c r="D122" i="8"/>
  <c r="H87" i="8"/>
  <c r="H96" i="8"/>
  <c r="D131" i="8"/>
  <c r="H89" i="8"/>
  <c r="D124" i="8"/>
  <c r="H97" i="8"/>
  <c r="D132" i="8"/>
  <c r="H94" i="8"/>
  <c r="D129" i="8"/>
  <c r="H86" i="8"/>
  <c r="D121" i="8"/>
  <c r="D116" i="8"/>
  <c r="H81" i="8"/>
  <c r="H80" i="8"/>
  <c r="D115" i="8"/>
  <c r="D120" i="8"/>
  <c r="H85" i="8"/>
  <c r="H91" i="8"/>
  <c r="D126" i="8"/>
  <c r="H107" i="8" l="1"/>
  <c r="D164" i="8"/>
  <c r="H164" i="8" s="1"/>
  <c r="H129" i="8"/>
  <c r="D154" i="8"/>
  <c r="H154" i="8" s="1"/>
  <c r="H119" i="8"/>
  <c r="H126" i="8"/>
  <c r="D161" i="8"/>
  <c r="H161" i="8" s="1"/>
  <c r="H123" i="8"/>
  <c r="D158" i="8"/>
  <c r="H158" i="8" s="1"/>
  <c r="H120" i="8"/>
  <c r="D155" i="8"/>
  <c r="H155" i="8" s="1"/>
  <c r="D153" i="8"/>
  <c r="H153" i="8" s="1"/>
  <c r="H118" i="8"/>
  <c r="D167" i="8"/>
  <c r="H167" i="8" s="1"/>
  <c r="H132" i="8"/>
  <c r="D165" i="8"/>
  <c r="H165" i="8" s="1"/>
  <c r="H130" i="8"/>
  <c r="H124" i="8"/>
  <c r="D159" i="8"/>
  <c r="H159" i="8" s="1"/>
  <c r="H131" i="8"/>
  <c r="D166" i="8"/>
  <c r="H166" i="8" s="1"/>
  <c r="H115" i="8"/>
  <c r="D150" i="8"/>
  <c r="H150" i="8" s="1"/>
  <c r="H127" i="8"/>
  <c r="D162" i="8"/>
  <c r="H162" i="8" s="1"/>
  <c r="H122" i="8"/>
  <c r="D157" i="8"/>
  <c r="H157" i="8" s="1"/>
  <c r="H128" i="8"/>
  <c r="D163" i="8"/>
  <c r="H163" i="8" s="1"/>
  <c r="H114" i="8"/>
  <c r="D149" i="8"/>
  <c r="H149" i="8" s="1"/>
  <c r="H177" i="8" s="1"/>
  <c r="D151" i="8"/>
  <c r="H151" i="8" s="1"/>
  <c r="H116" i="8"/>
  <c r="H108" i="8"/>
  <c r="H121" i="8"/>
  <c r="D156" i="8"/>
  <c r="H156" i="8" s="1"/>
  <c r="H125" i="8"/>
  <c r="D160" i="8"/>
  <c r="H160" i="8" s="1"/>
  <c r="H117" i="8"/>
  <c r="D152" i="8"/>
  <c r="H152" i="8" s="1"/>
  <c r="H142" i="8" l="1"/>
  <c r="H178" i="8"/>
  <c r="H143" i="8"/>
  <c r="B105" i="6" l="1"/>
  <c r="M108" i="1"/>
  <c r="I108" i="1"/>
  <c r="B110" i="6" l="1"/>
  <c r="B121" i="6" s="1"/>
  <c r="B122" i="6" s="1"/>
  <c r="B130" i="6" s="1"/>
  <c r="I113" i="1"/>
  <c r="I134" i="1" s="1"/>
  <c r="M113" i="1"/>
  <c r="M134" i="1" s="1"/>
  <c r="C125" i="1"/>
  <c r="C134" i="1" s="1"/>
  <c r="C168" i="1" s="1"/>
  <c r="I141" i="1" l="1"/>
  <c r="I149" i="1" s="1"/>
  <c r="I168" i="1"/>
  <c r="I169" i="1" s="1"/>
  <c r="M141" i="1"/>
  <c r="M149" i="1" s="1"/>
  <c r="M168" i="1"/>
  <c r="M169" i="1" s="1"/>
  <c r="D134" i="1" l="1"/>
  <c r="C137" i="1" s="1"/>
  <c r="C146" i="1" s="1"/>
  <c r="B132" i="6" l="1"/>
  <c r="D132" i="6" s="1"/>
  <c r="C148" i="1"/>
  <c r="C149" i="1" l="1"/>
  <c r="C150" i="1" s="1"/>
  <c r="I138" i="1" s="1"/>
  <c r="B133" i="6" l="1"/>
  <c r="D133" i="6" s="1"/>
  <c r="I139" i="1"/>
  <c r="I1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Rocker, John</author>
    <author>Price, William</author>
  </authors>
  <commentList>
    <comment ref="I139" authorId="0" shapeId="0" xr:uid="{00000000-0006-0000-0200-000001000000}">
      <text>
        <r>
          <rPr>
            <sz val="8"/>
            <color indexed="81"/>
            <rFont val="Tahoma"/>
            <family val="2"/>
          </rPr>
          <t xml:space="preserve">Must be at least 95% 
</t>
        </r>
      </text>
    </comment>
    <comment ref="M139" authorId="0" shapeId="0" xr:uid="{00000000-0006-0000-0200-000002000000}">
      <text>
        <r>
          <rPr>
            <sz val="8"/>
            <color indexed="81"/>
            <rFont val="Tahoma"/>
            <family val="2"/>
          </rPr>
          <t>For 501c3 Bonds:
Must be at least 95%
For Gov't Bonds:
Ratio not applicable.</t>
        </r>
      </text>
    </comment>
    <comment ref="I141" authorId="1" shapeId="0" xr:uid="{00000000-0006-0000-0200-000003000000}">
      <text>
        <r>
          <rPr>
            <b/>
            <sz val="9"/>
            <color indexed="81"/>
            <rFont val="Tahoma"/>
            <family val="2"/>
          </rPr>
          <t>Price, William:</t>
        </r>
        <r>
          <rPr>
            <sz val="9"/>
            <color indexed="81"/>
            <rFont val="Tahoma"/>
            <family val="2"/>
          </rPr>
          <t xml:space="preserve">
Total bad costs must be able to be paid by non-bond funded sources. 
</t>
        </r>
      </text>
    </comment>
    <comment ref="M141" authorId="1" shapeId="0" xr:uid="{00000000-0006-0000-0200-000004000000}">
      <text>
        <r>
          <rPr>
            <b/>
            <sz val="9"/>
            <color indexed="81"/>
            <rFont val="Tahoma"/>
            <family val="2"/>
          </rPr>
          <t>Price, William:</t>
        </r>
        <r>
          <rPr>
            <sz val="9"/>
            <color indexed="81"/>
            <rFont val="Tahoma"/>
            <family val="2"/>
          </rPr>
          <t xml:space="preserve">
Total ineligible costs must be able to be paid by non-bond funded sources. </t>
        </r>
      </text>
    </comment>
    <comment ref="I144" authorId="1" shapeId="0" xr:uid="{00000000-0006-0000-0200-000005000000}">
      <text>
        <r>
          <rPr>
            <b/>
            <sz val="9"/>
            <color indexed="81"/>
            <rFont val="Tahoma"/>
            <family val="2"/>
          </rPr>
          <t>Price, William:</t>
        </r>
        <r>
          <rPr>
            <sz val="9"/>
            <color indexed="81"/>
            <rFont val="Tahoma"/>
            <family val="2"/>
          </rPr>
          <t xml:space="preserve">
This amount should be independently calculated from the linked workbook.
</t>
        </r>
      </text>
    </comment>
    <comment ref="M144" authorId="1" shapeId="0" xr:uid="{00000000-0006-0000-0200-000006000000}">
      <text>
        <r>
          <rPr>
            <b/>
            <sz val="9"/>
            <color indexed="81"/>
            <rFont val="Tahoma"/>
            <family val="2"/>
          </rPr>
          <t>Price, William:</t>
        </r>
        <r>
          <rPr>
            <sz val="9"/>
            <color indexed="81"/>
            <rFont val="Tahoma"/>
            <family val="2"/>
          </rPr>
          <t xml:space="preserve">
This amount should be independently calculated from the linked workbook.
</t>
        </r>
      </text>
    </comment>
    <comment ref="I155" authorId="1" shapeId="0" xr:uid="{00000000-0006-0000-0200-000007000000}">
      <text>
        <r>
          <rPr>
            <b/>
            <sz val="9"/>
            <color indexed="81"/>
            <rFont val="Tahoma"/>
            <family val="2"/>
          </rPr>
          <t>Price, William:</t>
        </r>
        <r>
          <rPr>
            <sz val="9"/>
            <color indexed="81"/>
            <rFont val="Tahoma"/>
            <family val="2"/>
          </rPr>
          <t xml:space="preserve">
Must be at least 15% if project involves rehab.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Rocker, John</author>
  </authors>
  <commentList>
    <comment ref="I139" authorId="0" shapeId="0" xr:uid="{00000000-0006-0000-0300-000001000000}">
      <text>
        <r>
          <rPr>
            <b/>
            <sz val="8"/>
            <color indexed="81"/>
            <rFont val="Tahoma"/>
            <family val="2"/>
          </rPr>
          <t>Rocker, John:</t>
        </r>
        <r>
          <rPr>
            <sz val="8"/>
            <color indexed="81"/>
            <rFont val="Tahoma"/>
            <family val="2"/>
          </rPr>
          <t xml:space="preserve">
Must be at least 95%
</t>
        </r>
      </text>
    </comment>
    <comment ref="M139" authorId="0" shapeId="0" xr:uid="{00000000-0006-0000-0300-000002000000}">
      <text>
        <r>
          <rPr>
            <b/>
            <sz val="8"/>
            <color indexed="81"/>
            <rFont val="Tahoma"/>
            <family val="2"/>
          </rPr>
          <t>Rocker, John:</t>
        </r>
        <r>
          <rPr>
            <sz val="8"/>
            <color indexed="81"/>
            <rFont val="Tahoma"/>
            <family val="2"/>
          </rPr>
          <t xml:space="preserve">
Must be at least 95%
</t>
        </r>
      </text>
    </comment>
    <comment ref="I150" authorId="0" shapeId="0" xr:uid="{00000000-0006-0000-0300-000003000000}">
      <text>
        <r>
          <rPr>
            <b/>
            <sz val="8"/>
            <color indexed="81"/>
            <rFont val="Tahoma"/>
            <family val="2"/>
          </rPr>
          <t>Rocker, John:</t>
        </r>
        <r>
          <rPr>
            <sz val="8"/>
            <color indexed="81"/>
            <rFont val="Tahoma"/>
            <family val="2"/>
          </rPr>
          <t xml:space="preserve">
Must be at least 15% if project involves rehab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Rocker, John</author>
  </authors>
  <commentList>
    <comment ref="I139" authorId="0" shapeId="0" xr:uid="{00000000-0006-0000-0400-000001000000}">
      <text>
        <r>
          <rPr>
            <b/>
            <sz val="8"/>
            <color indexed="81"/>
            <rFont val="Tahoma"/>
            <family val="2"/>
          </rPr>
          <t>Rocker, John:</t>
        </r>
        <r>
          <rPr>
            <sz val="8"/>
            <color indexed="81"/>
            <rFont val="Tahoma"/>
            <family val="2"/>
          </rPr>
          <t xml:space="preserve">
Must be at least 95%
</t>
        </r>
      </text>
    </comment>
    <comment ref="M139" authorId="0" shapeId="0" xr:uid="{00000000-0006-0000-0400-000002000000}">
      <text>
        <r>
          <rPr>
            <b/>
            <sz val="8"/>
            <color indexed="81"/>
            <rFont val="Tahoma"/>
            <family val="2"/>
          </rPr>
          <t>Rocker, John:</t>
        </r>
        <r>
          <rPr>
            <sz val="8"/>
            <color indexed="81"/>
            <rFont val="Tahoma"/>
            <family val="2"/>
          </rPr>
          <t xml:space="preserve">
Must be at least 95%
</t>
        </r>
      </text>
    </comment>
    <comment ref="I150" authorId="0" shapeId="0" xr:uid="{00000000-0006-0000-0400-000003000000}">
      <text>
        <r>
          <rPr>
            <b/>
            <sz val="8"/>
            <color indexed="81"/>
            <rFont val="Tahoma"/>
            <family val="2"/>
          </rPr>
          <t>Rocker, John:</t>
        </r>
        <r>
          <rPr>
            <sz val="8"/>
            <color indexed="81"/>
            <rFont val="Tahoma"/>
            <family val="2"/>
          </rPr>
          <t xml:space="preserve">
Must be at least 15% if project involves rehab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Rocker, John</author>
  </authors>
  <commentList>
    <comment ref="I139" authorId="0" shapeId="0" xr:uid="{00000000-0006-0000-0500-000001000000}">
      <text>
        <r>
          <rPr>
            <b/>
            <sz val="8"/>
            <color indexed="81"/>
            <rFont val="Tahoma"/>
            <family val="2"/>
          </rPr>
          <t>Rocker, John:</t>
        </r>
        <r>
          <rPr>
            <sz val="8"/>
            <color indexed="81"/>
            <rFont val="Tahoma"/>
            <family val="2"/>
          </rPr>
          <t xml:space="preserve">
Must be at least 95%
</t>
        </r>
      </text>
    </comment>
    <comment ref="M139" authorId="0" shapeId="0" xr:uid="{00000000-0006-0000-0500-000002000000}">
      <text>
        <r>
          <rPr>
            <b/>
            <sz val="8"/>
            <color indexed="81"/>
            <rFont val="Tahoma"/>
            <family val="2"/>
          </rPr>
          <t>Rocker, John:</t>
        </r>
        <r>
          <rPr>
            <sz val="8"/>
            <color indexed="81"/>
            <rFont val="Tahoma"/>
            <family val="2"/>
          </rPr>
          <t xml:space="preserve">
Must be at least 95%
</t>
        </r>
      </text>
    </comment>
    <comment ref="I150" authorId="0" shapeId="0" xr:uid="{00000000-0006-0000-0500-000003000000}">
      <text>
        <r>
          <rPr>
            <b/>
            <sz val="8"/>
            <color indexed="81"/>
            <rFont val="Tahoma"/>
            <family val="2"/>
          </rPr>
          <t>Rocker, John:</t>
        </r>
        <r>
          <rPr>
            <sz val="8"/>
            <color indexed="81"/>
            <rFont val="Tahoma"/>
            <family val="2"/>
          </rPr>
          <t xml:space="preserve">
Must be at least 15% if project involves rehab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Rocker, John</author>
  </authors>
  <commentList>
    <comment ref="I139" authorId="0" shapeId="0" xr:uid="{00000000-0006-0000-0600-000001000000}">
      <text>
        <r>
          <rPr>
            <b/>
            <sz val="8"/>
            <color indexed="81"/>
            <rFont val="Tahoma"/>
            <family val="2"/>
          </rPr>
          <t>Rocker, John:</t>
        </r>
        <r>
          <rPr>
            <sz val="8"/>
            <color indexed="81"/>
            <rFont val="Tahoma"/>
            <family val="2"/>
          </rPr>
          <t xml:space="preserve">
Must be at least 95%
</t>
        </r>
      </text>
    </comment>
    <comment ref="M139" authorId="0" shapeId="0" xr:uid="{00000000-0006-0000-0600-000002000000}">
      <text>
        <r>
          <rPr>
            <b/>
            <sz val="8"/>
            <color indexed="81"/>
            <rFont val="Tahoma"/>
            <family val="2"/>
          </rPr>
          <t>Rocker, John:</t>
        </r>
        <r>
          <rPr>
            <sz val="8"/>
            <color indexed="81"/>
            <rFont val="Tahoma"/>
            <family val="2"/>
          </rPr>
          <t xml:space="preserve">
Must be at least 95%
</t>
        </r>
      </text>
    </comment>
    <comment ref="I150" authorId="0" shapeId="0" xr:uid="{00000000-0006-0000-0600-000003000000}">
      <text>
        <r>
          <rPr>
            <b/>
            <sz val="8"/>
            <color indexed="81"/>
            <rFont val="Tahoma"/>
            <family val="2"/>
          </rPr>
          <t>Rocker, John:</t>
        </r>
        <r>
          <rPr>
            <sz val="8"/>
            <color indexed="81"/>
            <rFont val="Tahoma"/>
            <family val="2"/>
          </rPr>
          <t xml:space="preserve">
Must be at least 15% if project involves rehab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<sst xmlns="http://schemas.openxmlformats.org/spreadsheetml/2006/main" count="2181" uniqueCount="308">
  <si>
    <t>Tax Exempt Bonds</t>
  </si>
  <si>
    <t>Good Cost</t>
  </si>
  <si>
    <t>Bad Cost</t>
  </si>
  <si>
    <t>Eligible Cost</t>
  </si>
  <si>
    <t>Ineligible Cost</t>
  </si>
  <si>
    <t>ACQUISITION OR REFINANCE EXISTING DEBT</t>
  </si>
  <si>
    <t>Land</t>
  </si>
  <si>
    <t>X</t>
  </si>
  <si>
    <t>Existing Structures</t>
  </si>
  <si>
    <t xml:space="preserve"> Demolition</t>
  </si>
  <si>
    <t>Acquisition/ Refinance Subtotal</t>
  </si>
  <si>
    <t>Special Assessments</t>
  </si>
  <si>
    <r>
      <t>Other (</t>
    </r>
    <r>
      <rPr>
        <sz val="9"/>
        <rFont val="Calibri"/>
        <family val="2"/>
        <scheme val="minor"/>
      </rPr>
      <t>specify</t>
    </r>
    <r>
      <rPr>
        <sz val="10"/>
        <rFont val="Calibri"/>
        <family val="2"/>
        <scheme val="minor"/>
      </rPr>
      <t>:)</t>
    </r>
  </si>
  <si>
    <t>Holding Costs</t>
  </si>
  <si>
    <t>CONSTRUCTION</t>
  </si>
  <si>
    <t>New Construction</t>
  </si>
  <si>
    <t>Residential</t>
  </si>
  <si>
    <t xml:space="preserve"> Garages</t>
  </si>
  <si>
    <t xml:space="preserve"> Accessory Structures</t>
  </si>
  <si>
    <t xml:space="preserve"> On Site Work</t>
  </si>
  <si>
    <t xml:space="preserve"> Off Site Work</t>
  </si>
  <si>
    <t xml:space="preserve"> Specify Other:</t>
  </si>
  <si>
    <t xml:space="preserve">New Construction Subtotal </t>
  </si>
  <si>
    <t>Rehabilitation</t>
  </si>
  <si>
    <t>Garages</t>
  </si>
  <si>
    <t>Accessory Structures</t>
  </si>
  <si>
    <t>Specify Other:</t>
  </si>
  <si>
    <t>New and Rehabilitation Subtotal</t>
  </si>
  <si>
    <t>General Requirements</t>
  </si>
  <si>
    <t>Builder's General Overhead</t>
  </si>
  <si>
    <t xml:space="preserve"> Builder's Profit</t>
  </si>
  <si>
    <t>Construction Contract Amount</t>
  </si>
  <si>
    <t xml:space="preserve">Construction Contingency </t>
  </si>
  <si>
    <t>Total Construction Costs</t>
  </si>
  <si>
    <t>ENVIRONMENTAL ABATEMENT</t>
  </si>
  <si>
    <t>Soil Abatement</t>
  </si>
  <si>
    <t>Lead Abatement</t>
  </si>
  <si>
    <t>Asbestos Abatement</t>
  </si>
  <si>
    <t>Other</t>
  </si>
  <si>
    <t>Abatement Contingency (Agency determined)</t>
  </si>
  <si>
    <t>Abatement Total</t>
  </si>
  <si>
    <t>PROFESSIONAL FEES</t>
  </si>
  <si>
    <t xml:space="preserve"> Architect's Fee - Design </t>
  </si>
  <si>
    <t xml:space="preserve"> Architect's Fee - Supervision</t>
  </si>
  <si>
    <t>Architects Reimbursables</t>
  </si>
  <si>
    <t xml:space="preserve">Marketing </t>
  </si>
  <si>
    <t xml:space="preserve">Surveys </t>
  </si>
  <si>
    <t>Soil Borings</t>
  </si>
  <si>
    <t>Payment &amp; Performance Bond Premium</t>
  </si>
  <si>
    <t>Building Permit(s)</t>
  </si>
  <si>
    <t xml:space="preserve"> Sewer-Water Access Charge</t>
  </si>
  <si>
    <t>Other Local Fees</t>
  </si>
  <si>
    <t>Appraisal Fee</t>
  </si>
  <si>
    <t xml:space="preserve">Energy Audit </t>
  </si>
  <si>
    <t>Energy Consultant</t>
  </si>
  <si>
    <t xml:space="preserve">Environmental Assessment </t>
  </si>
  <si>
    <t xml:space="preserve">Cost Certification/Audit </t>
  </si>
  <si>
    <t xml:space="preserve">Market Study </t>
  </si>
  <si>
    <t>Tax Credit Fees</t>
  </si>
  <si>
    <t>Compliance Fees (1st year)</t>
  </si>
  <si>
    <t>Furnishings and Equipment</t>
  </si>
  <si>
    <t xml:space="preserve">Legal Fees </t>
  </si>
  <si>
    <t>Relocation Costs</t>
  </si>
  <si>
    <t>Other Fees:</t>
  </si>
  <si>
    <t>Professional Fees Total</t>
  </si>
  <si>
    <t>DEVELOPER FEE</t>
  </si>
  <si>
    <t>Developer Fee</t>
  </si>
  <si>
    <t xml:space="preserve">Processing Agent </t>
  </si>
  <si>
    <t>Owner's Construction Representative</t>
  </si>
  <si>
    <t xml:space="preserve"> Other Consultant Fees</t>
  </si>
  <si>
    <t>Other:</t>
  </si>
  <si>
    <t>Developer Fee Total</t>
  </si>
  <si>
    <t>SYNDICATOR/INVESTOR FEES</t>
  </si>
  <si>
    <t xml:space="preserve">Organization Fees </t>
  </si>
  <si>
    <t>Bridge Loan</t>
  </si>
  <si>
    <t xml:space="preserve"> Tax Opinion </t>
  </si>
  <si>
    <t>Due Diligence Fees</t>
  </si>
  <si>
    <t>Syndicator/Investor Fee Total</t>
  </si>
  <si>
    <t>FINANCING COSTS</t>
  </si>
  <si>
    <t>Construction Period Costs</t>
  </si>
  <si>
    <t>Hazard and Liability Insurance</t>
  </si>
  <si>
    <t>Construction Interest</t>
  </si>
  <si>
    <t>Builder's Risk Insurance</t>
  </si>
  <si>
    <t xml:space="preserve">Taxes during construction </t>
  </si>
  <si>
    <t>Construction Loan Origination Fee</t>
  </si>
  <si>
    <t xml:space="preserve">Other Inspection Fee </t>
  </si>
  <si>
    <t>Permanent Financing Costs</t>
  </si>
  <si>
    <t xml:space="preserve">MN Hsg 1st Mortgage Origination Fee </t>
  </si>
  <si>
    <t>HUD/FHA MIP</t>
  </si>
  <si>
    <t>HUD/FHA Exam Fee</t>
  </si>
  <si>
    <t>HUD/FHA Inspection Fee</t>
  </si>
  <si>
    <t>Other Permanent Origination Fee</t>
  </si>
  <si>
    <t>Bond Issuance Fee</t>
  </si>
  <si>
    <t>Bond Counsel</t>
  </si>
  <si>
    <t>Underwriter Counsel</t>
  </si>
  <si>
    <t>Trustee Fee</t>
  </si>
  <si>
    <t>Rating Agency</t>
  </si>
  <si>
    <t>Other Bond Fees</t>
  </si>
  <si>
    <t xml:space="preserve">Title and Recording </t>
  </si>
  <si>
    <t xml:space="preserve">Other: </t>
  </si>
  <si>
    <t xml:space="preserve">Financing Costs Total </t>
  </si>
  <si>
    <t>TOTAL MORTGAGEABLE COSTS</t>
  </si>
  <si>
    <t>RESERVES AND NON-MORTGAGEABLE COSTS</t>
  </si>
  <si>
    <t xml:space="preserve"> Operating Reserve</t>
  </si>
  <si>
    <t>Specify:</t>
  </si>
  <si>
    <t>TOTAL DEVELOPMENT COSTS</t>
  </si>
  <si>
    <t>Buffer</t>
  </si>
  <si>
    <t>Costs from Workbook</t>
  </si>
  <si>
    <t>Sum of Scattered Sites</t>
  </si>
  <si>
    <t>Difference</t>
  </si>
  <si>
    <t>Minnesota Housing Bond Counsel will make the final determination as to which costs qualify as Good/Bad Costs and Eligible/Ineligible Costs.  This document is only a guide to likely categories for each cost.</t>
  </si>
  <si>
    <t>BOND TESTS</t>
  </si>
  <si>
    <t>TAX CREDIT TESTS</t>
  </si>
  <si>
    <t>Unit Type</t>
  </si>
  <si>
    <t># of Bath-rooms</t>
  </si>
  <si>
    <t># of Units</t>
  </si>
  <si>
    <t>Monthly Gross Rent</t>
  </si>
  <si>
    <t>FMR</t>
  </si>
  <si>
    <t xml:space="preserve">Income set-aside </t>
  </si>
  <si>
    <t>Name of Test</t>
  </si>
  <si>
    <t>Rent Limit</t>
  </si>
  <si>
    <t>Income Limit</t>
  </si>
  <si>
    <t>Total</t>
  </si>
  <si>
    <t>Percent</t>
  </si>
  <si>
    <t># Units with Rent &lt;= FMR</t>
  </si>
  <si>
    <t>On the Rent &amp; Income Grid:</t>
  </si>
  <si>
    <t>PROJECT LEVEL</t>
  </si>
  <si>
    <t>SCATTERED SITE 1</t>
  </si>
  <si>
    <t>SCATTERED SITE 2</t>
  </si>
  <si>
    <t>SCATTERED SITE 3</t>
  </si>
  <si>
    <t>SCATTERED SITE 4</t>
  </si>
  <si>
    <t>Confirm the FMR and Income Set Aside Tests are met for each site individually.</t>
  </si>
  <si>
    <t>Fair Market Rent (FMR)</t>
  </si>
  <si>
    <t>On the Bond Costs from Workbook tab:</t>
  </si>
  <si>
    <t>For Scattered Site projects:</t>
  </si>
  <si>
    <t>BOND TESTS ANALYSIS</t>
  </si>
  <si>
    <t>RENT AND INCOME TESTS</t>
  </si>
  <si>
    <t># Units with Fed Rent Assist.</t>
  </si>
  <si>
    <t>50%</t>
  </si>
  <si>
    <t>Total Costs</t>
  </si>
  <si>
    <t>Demolition</t>
  </si>
  <si>
    <t>Acquisition/Refinance Subtotal</t>
  </si>
  <si>
    <t>Acquisition/Refinance Total</t>
  </si>
  <si>
    <t>On Site Work</t>
  </si>
  <si>
    <t>Off Site Work</t>
  </si>
  <si>
    <t>New Construction Subtotal</t>
  </si>
  <si>
    <t>Rehabilitation Subtotal</t>
  </si>
  <si>
    <t>Contractor's Overhead</t>
  </si>
  <si>
    <t>Contractor's Profit</t>
  </si>
  <si>
    <t>Construction Contingency</t>
  </si>
  <si>
    <t>Architect's Fee - Design</t>
  </si>
  <si>
    <t>Architect's Fee - Supervision</t>
  </si>
  <si>
    <t>Marketing</t>
  </si>
  <si>
    <t>Surveys</t>
  </si>
  <si>
    <t>Sewer-Water Access Charge</t>
  </si>
  <si>
    <t>Energy Audit</t>
  </si>
  <si>
    <t>Environmental Assessment</t>
  </si>
  <si>
    <t>Cost Certification/Audit</t>
  </si>
  <si>
    <t>Market Study</t>
  </si>
  <si>
    <t>Tax Credit Fees (% of credits)</t>
  </si>
  <si>
    <t>Legal Fees</t>
  </si>
  <si>
    <t>Other Fees</t>
  </si>
  <si>
    <t>Processing Agent</t>
  </si>
  <si>
    <t>Other Consultant Fees</t>
  </si>
  <si>
    <t>Organization Fees</t>
  </si>
  <si>
    <t>Tax Opinion</t>
  </si>
  <si>
    <t>Syndicator/Investor Fees Total</t>
  </si>
  <si>
    <t>Construction Interest at:</t>
  </si>
  <si>
    <t>Taxes During Construction</t>
  </si>
  <si>
    <r>
      <t>MN Housing Bridge Loan</t>
    </r>
    <r>
      <rPr>
        <i/>
        <sz val="10"/>
        <rFont val="Calibri"/>
        <family val="2"/>
        <scheme val="minor"/>
      </rPr>
      <t xml:space="preserve"> </t>
    </r>
    <r>
      <rPr>
        <sz val="10"/>
        <rFont val="Calibri"/>
        <family val="2"/>
        <scheme val="minor"/>
      </rPr>
      <t>Origination Fee</t>
    </r>
  </si>
  <si>
    <t>Other Inspection Fee</t>
  </si>
  <si>
    <r>
      <t>MN Housing 1st Mortgage</t>
    </r>
    <r>
      <rPr>
        <i/>
        <sz val="10"/>
        <rFont val="Calibri"/>
        <family val="2"/>
        <scheme val="minor"/>
      </rPr>
      <t xml:space="preserve"> </t>
    </r>
    <r>
      <rPr>
        <sz val="10"/>
        <rFont val="Calibri"/>
        <family val="2"/>
        <scheme val="minor"/>
      </rPr>
      <t>Origination Fee</t>
    </r>
  </si>
  <si>
    <t>Mortgage Insurance Premium</t>
  </si>
  <si>
    <t>Title and Recording</t>
  </si>
  <si>
    <t>Financing Costs Total</t>
  </si>
  <si>
    <t>Non-Mortgageable Costs Total</t>
  </si>
  <si>
    <t>ACQUISITION</t>
  </si>
  <si>
    <t>Architect's Fee</t>
  </si>
  <si>
    <t>Abatement Contingency</t>
  </si>
  <si>
    <t>Less federal grant(s) used to finance qualifying development costs</t>
  </si>
  <si>
    <t>TOTAL</t>
  </si>
  <si>
    <t>Anticipated Bond Amount</t>
  </si>
  <si>
    <t>Total Aggregate Basis</t>
  </si>
  <si>
    <t>Total Basis</t>
  </si>
  <si>
    <t>Good Costs</t>
  </si>
  <si>
    <t>Eligible Costs</t>
  </si>
  <si>
    <t>Bad Costs</t>
  </si>
  <si>
    <t>Ineligible Costs</t>
  </si>
  <si>
    <t>GOOD COSTS - BONDS</t>
  </si>
  <si>
    <t>ELIGIBLE COSTS - HIB</t>
  </si>
  <si>
    <t>Good Costs Ratio</t>
  </si>
  <si>
    <t>Bad Cost Allowance %</t>
  </si>
  <si>
    <t>Bad Cost Allowance $</t>
  </si>
  <si>
    <t>Anticipated HIB</t>
  </si>
  <si>
    <t>HIB Ratio</t>
  </si>
  <si>
    <t>Ineligible Cost Allow %</t>
  </si>
  <si>
    <t>Ineligible  Cost Allow $</t>
  </si>
  <si>
    <t>REHAB TEST</t>
  </si>
  <si>
    <t>Rehab Costs</t>
  </si>
  <si>
    <t>Rehab Ratio</t>
  </si>
  <si>
    <t>NOTES:</t>
  </si>
  <si>
    <t>COST CHECK</t>
  </si>
  <si>
    <t>Total Good and Bad</t>
  </si>
  <si>
    <t>1. Yellow cells indicate costs that may be considered good costs on case-by-case basis:</t>
  </si>
  <si>
    <t>For scattered sites, please complete the following for each site:</t>
  </si>
  <si>
    <t>Total Eligible and Ineligible</t>
  </si>
  <si>
    <t>Yes</t>
  </si>
  <si>
    <t>No</t>
  </si>
  <si>
    <t>Description/Requirement</t>
  </si>
  <si>
    <r>
      <t xml:space="preserve">The Rent and Income Grids Tab will perform an analysis of the </t>
    </r>
    <r>
      <rPr>
        <b/>
        <sz val="11"/>
        <color theme="1"/>
        <rFont val="Calibri"/>
        <family val="2"/>
        <scheme val="minor"/>
      </rPr>
      <t>Income Set-Aside</t>
    </r>
    <r>
      <rPr>
        <sz val="11"/>
        <color theme="1"/>
        <rFont val="Calibri"/>
        <family val="2"/>
        <scheme val="minor"/>
      </rPr>
      <t xml:space="preserve"> and </t>
    </r>
    <r>
      <rPr>
        <b/>
        <sz val="11"/>
        <color theme="1"/>
        <rFont val="Calibri"/>
        <family val="2"/>
        <scheme val="minor"/>
      </rPr>
      <t>FMR</t>
    </r>
    <r>
      <rPr>
        <sz val="11"/>
        <color theme="1"/>
        <rFont val="Calibri"/>
        <family val="2"/>
        <scheme val="minor"/>
      </rPr>
      <t xml:space="preserve"> Tests. These tests must be performed both on a project level as well as on a site by site basis for scattered site developments.</t>
    </r>
  </si>
  <si>
    <t>Enter the FMR in the Project Level Box.</t>
  </si>
  <si>
    <t xml:space="preserve">Confirm that at least 20% of the units have rents not higher than FMR (rents supported by project based rental assistance are deemed to meet this requirement). </t>
  </si>
  <si>
    <t>For scattered site projects, complete the number of units per site in the grids below.</t>
  </si>
  <si>
    <t>Confirm costs appropriately allocated to Good and Bad Costs.</t>
  </si>
  <si>
    <t>INSTRUCTIONS</t>
  </si>
  <si>
    <t>BOND COSTS: SCATTERED SITE COST CHECK</t>
  </si>
  <si>
    <t>Tab</t>
  </si>
  <si>
    <t>Rent and Income Grids Tab will perform analysis of the Income Set-Aside Test</t>
  </si>
  <si>
    <t>Rent and Income Grids Tab will perform  analysis of the FMR Test</t>
  </si>
  <si>
    <t>Bond Costs from Workbook Tab will perform analysis of the Rehab Test</t>
  </si>
  <si>
    <t>Bond Costs from Workbook Tab will perform analysis of the Ratio of Good Costs to Bonds Test</t>
  </si>
  <si>
    <t xml:space="preserve">Rehab </t>
  </si>
  <si>
    <t>Bond Costs from Workbook Tab will perform analysis of the Ratio of Eligible Costs to Bonds Test</t>
  </si>
  <si>
    <t>BOND COST TESTS - PROJECT LEVEL</t>
  </si>
  <si>
    <t>BOND COST TESTS - SCATTERED SITE BUILDING 1</t>
  </si>
  <si>
    <t>BOND COST TESTS - SCATTERED SITE BUILDING 2</t>
  </si>
  <si>
    <t>BOND COST TESTS - SCATTERED SITE BUILDING 3</t>
  </si>
  <si>
    <t>BOND COST TESTS - SCATTERED SITE BUILDING 4</t>
  </si>
  <si>
    <t>Housing Infrastructure Bonds</t>
  </si>
  <si>
    <t xml:space="preserve">Acquisition/Refinance Total </t>
  </si>
  <si>
    <t>MN Hsg Bridge Loan Origination Fee</t>
  </si>
  <si>
    <t>Scattered Site Test?</t>
  </si>
  <si>
    <t>Yes; for scattered site developments, complete the required information for each site on the following tabs</t>
  </si>
  <si>
    <t>Rehab costs financed with bond proceeds must be at least 15% of the acquisition cost (less land)</t>
  </si>
  <si>
    <t>At least 20% of the units must have rents not higher than FMR (units with Federal Rental Assistance are deemed to meet this requirement)</t>
  </si>
  <si>
    <t>40% at 60% or 20% at 50%</t>
  </si>
  <si>
    <t>Confirm the Rent &amp; Income set-aside is met (at least 40% of units with rents and incomes not greater than 60%, or 20% of the units with rents and incomes not greater than 50%).</t>
  </si>
  <si>
    <t>Allocate the costs across the sites as appropriate using the tabs that follow (four tabs are provided, more can be added).</t>
  </si>
  <si>
    <t>Confirm in the Cost Check tab that all costs have been allocated and balance to the total project.</t>
  </si>
  <si>
    <t>Note that some tests must be met on both a project level and a site level if the development is comprised of a scattered site development. For this purpose, the definition of scattered site is a site that is NOT comprised of contiguous pieces of real property  separated only by a street.</t>
  </si>
  <si>
    <t>Less other needed adjustments to Eligible Basis</t>
  </si>
  <si>
    <t>Plus other needed adjustments to Eligible Basis</t>
  </si>
  <si>
    <t xml:space="preserve">    Plus Land Value</t>
  </si>
  <si>
    <t xml:space="preserve">   (Briefly identify adjustments:)</t>
  </si>
  <si>
    <t>Anticipated Bond Amount (See Note 3)</t>
  </si>
  <si>
    <t># Units with Income &lt;= 50% MTSP</t>
  </si>
  <si>
    <t># Units with Income &lt;= 60% MTSP</t>
  </si>
  <si>
    <t>Total Tax Credit Basis</t>
  </si>
  <si>
    <r>
      <rPr>
        <b/>
        <sz val="11"/>
        <color theme="1"/>
        <rFont val="Calibri"/>
        <family val="2"/>
        <scheme val="minor"/>
      </rPr>
      <t>Rehab Test:</t>
    </r>
    <r>
      <rPr>
        <sz val="11"/>
        <color theme="1"/>
        <rFont val="Calibri"/>
        <family val="2"/>
        <scheme val="minor"/>
      </rPr>
      <t xml:space="preserve"> Confirm the ratio cell I148 is at least 15%. </t>
    </r>
  </si>
  <si>
    <t>Calculated Bond Amount</t>
  </si>
  <si>
    <t>Additional depreciable costs not included in tax credit basis</t>
  </si>
  <si>
    <t>2. Blue cells should be filled with text or dollar amounts.</t>
  </si>
  <si>
    <t>Are there enough sources to cover ineligible costs?</t>
  </si>
  <si>
    <r>
      <rPr>
        <b/>
        <sz val="12"/>
        <rFont val="Calibri"/>
        <family val="2"/>
        <scheme val="minor"/>
      </rPr>
      <t>Scratch Pad:</t>
    </r>
    <r>
      <rPr>
        <sz val="11"/>
        <rFont val="Calibri"/>
        <family val="2"/>
        <scheme val="minor"/>
      </rPr>
      <t xml:space="preserve"> This area is unlocked for notes, calculations, etc.</t>
    </r>
  </si>
  <si>
    <t>1. Yellow cells indicate costs that may be considered good costs on case-by-case basis.</t>
  </si>
  <si>
    <t>2. Purple cells indicate costs that may be considered bad costs on case-by-case basis.</t>
  </si>
  <si>
    <r>
      <rPr>
        <b/>
        <sz val="11"/>
        <color theme="1"/>
        <rFont val="Calibri"/>
        <family val="2"/>
        <scheme val="minor"/>
      </rPr>
      <t>Ratio of Good Costs to Bonds for Volume Limited Bonds:</t>
    </r>
    <r>
      <rPr>
        <sz val="11"/>
        <color theme="1"/>
        <rFont val="Calibri"/>
        <family val="2"/>
        <scheme val="minor"/>
      </rPr>
      <t xml:space="preserve"> Confirm the ratio calculated in cell I137 is at least 95%.</t>
    </r>
  </si>
  <si>
    <t>Good Cost Test for Volume Limited Bonds</t>
  </si>
  <si>
    <t>Ratio must be at least 95% and enough non-bond sources to cover bad costs</t>
  </si>
  <si>
    <t>3. Blue cells should be filled with text or dollar amounts.</t>
  </si>
  <si>
    <t xml:space="preserve">4. Red cells indicate total costs that are considered bad or ineligible and must be paid by a non-bond funded source. </t>
  </si>
  <si>
    <t>5. HIB eligible projects with a non-profit or governmental organization as the sponsor should review sections 3.04 and 3.05 of the HIB Guide to determine if certain costs are ineligible.</t>
  </si>
  <si>
    <t>6. If a project contains a non-residential use, the portion of each related line item would be considered "bad." Bond counsel will determine the final allocation of the costs attributable to the commercial/non-residential portion.</t>
  </si>
  <si>
    <t>3. If a project contains a non-residential use, the portion of each related line item would be considered "bad." Bond counsel will determine the final allocation of the costs attributable to the commercial/non-residential portion.</t>
  </si>
  <si>
    <t>GOOD COSTS TEST - VOLUME LIMITED BONDS (HIB or RENTAL HOUSING)</t>
  </si>
  <si>
    <t>HIB Ratio (Not applicable for gov't bonds)</t>
  </si>
  <si>
    <r>
      <t xml:space="preserve">Total non-bond funded permanent capital sources </t>
    </r>
    <r>
      <rPr>
        <u/>
        <sz val="10"/>
        <color theme="1"/>
        <rFont val="Calibri"/>
        <family val="2"/>
        <scheme val="minor"/>
      </rPr>
      <t>except</t>
    </r>
    <r>
      <rPr>
        <sz val="10"/>
        <color theme="1"/>
        <rFont val="Calibri"/>
        <family val="2"/>
        <scheme val="minor"/>
      </rPr>
      <t xml:space="preserve"> rebates and deferred developer fee. </t>
    </r>
    <r>
      <rPr>
        <i/>
        <sz val="10"/>
        <color theme="1"/>
        <rFont val="Calibri"/>
        <family val="2"/>
        <scheme val="minor"/>
      </rPr>
      <t>Include committed construction sources that are bridging rebates.</t>
    </r>
  </si>
  <si>
    <r>
      <t xml:space="preserve">Total non-bond funded permanent capital sources </t>
    </r>
    <r>
      <rPr>
        <u/>
        <sz val="10"/>
        <color theme="1"/>
        <rFont val="Calibri"/>
        <family val="2"/>
        <scheme val="minor"/>
      </rPr>
      <t>except</t>
    </r>
    <r>
      <rPr>
        <sz val="10"/>
        <color theme="1"/>
        <rFont val="Calibri"/>
        <family val="2"/>
        <scheme val="minor"/>
      </rPr>
      <t xml:space="preserve"> rebates and deferred developer fee.</t>
    </r>
    <r>
      <rPr>
        <i/>
        <sz val="10"/>
        <color theme="1"/>
        <rFont val="Calibri"/>
        <family val="2"/>
        <scheme val="minor"/>
      </rPr>
      <t xml:space="preserve"> Include committed construction sources that are bridging rebates.</t>
    </r>
  </si>
  <si>
    <r>
      <rPr>
        <b/>
        <sz val="11"/>
        <color theme="1"/>
        <rFont val="Calibri"/>
        <family val="2"/>
        <scheme val="minor"/>
      </rPr>
      <t>Ratio of Eligible Costs to Bonds for Housing Infrastructure Bonds</t>
    </r>
    <r>
      <rPr>
        <sz val="11"/>
        <color theme="1"/>
        <rFont val="Calibri"/>
        <family val="2"/>
        <scheme val="minor"/>
      </rPr>
      <t>: Confirm the ratio cell M137 is at least 95%. (Only applicable to 501c3 bonds.)</t>
    </r>
  </si>
  <si>
    <t>Ratio must be at least 95% (501c3 bonds only) and enough non-bond sources to cover ineligible costs</t>
  </si>
  <si>
    <t xml:space="preserve">NOTE: Minnesota Housing Bond Counsel will make the final determination as to which costs qualify as Good/Bad Costs and Eligible/Ineligible Costs.  This tool is only a guide to likely categories for each cost. The tests and numbers provide only estimates and are not final until bond issuance. </t>
  </si>
  <si>
    <t>If HIB is requested, confirm if costs are appropriately allocated to Eligible and Ineligible Costs. Change by moving "X" between eligible and ineligible sections.</t>
  </si>
  <si>
    <t>Enter the amount of Housing Infrastructure Bonds (HIB) requested in cells I136 or M136.</t>
  </si>
  <si>
    <t>Deferred Only Housing Infrastructure Bonds (Gov't or 501c3)</t>
  </si>
  <si>
    <t>ELIGIBLE COSTS TEST - DEFERRED ONLY HIB (GOV'T or 501c3)</t>
  </si>
  <si>
    <r>
      <t xml:space="preserve">Ineligible Costs Evaluation </t>
    </r>
    <r>
      <rPr>
        <sz val="11"/>
        <color theme="1"/>
        <rFont val="Calibri"/>
        <family val="2"/>
        <scheme val="minor"/>
      </rPr>
      <t>(required for 501c3 and Governmental structured Deferred Only Housing Infrastructure Bonds):</t>
    </r>
    <r>
      <rPr>
        <b/>
        <sz val="11"/>
        <color theme="1"/>
        <rFont val="Calibri"/>
        <family val="2"/>
        <scheme val="minor"/>
      </rPr>
      <t xml:space="preserve"> </t>
    </r>
    <r>
      <rPr>
        <sz val="11"/>
        <color theme="1"/>
        <rFont val="Calibri"/>
        <family val="2"/>
        <scheme val="minor"/>
      </rPr>
      <t>Calculate total non-bond funded permanent capital sources from the workbook except rebates and deferred developer fee in cell M142 (Include committed construction sources that are bridging rebates). Ensure that there are enough non-bond sources to cover ineligible costs as indicated in cell M145.</t>
    </r>
  </si>
  <si>
    <r>
      <t xml:space="preserve">*Projects choosing to elect the Income Average Minimum Set-aside must meet certain requirements and provide supporting documentation as state in Minnesota Housing's Income Averaging Guidance. </t>
    </r>
    <r>
      <rPr>
        <b/>
        <u/>
        <sz val="11"/>
        <color theme="1"/>
        <rFont val="Calibri"/>
        <family val="2"/>
        <scheme val="minor"/>
      </rPr>
      <t>ALL</t>
    </r>
    <r>
      <rPr>
        <sz val="11"/>
        <color theme="1"/>
        <rFont val="Calibri"/>
        <family val="2"/>
        <scheme val="minor"/>
      </rPr>
      <t xml:space="preserve"> tabs of the Bond Test Analysis, including the rent and income grids, must be completed for projects electing Income Averaging.</t>
    </r>
  </si>
  <si>
    <t>Eligible Cost Test for Deferred Only Housing Infrastructure Bonds</t>
  </si>
  <si>
    <t>For more information on Rental Housing Bonds, please reference the Tax-Exempt Bond Informational Guide on the Agency's website</t>
  </si>
  <si>
    <t>Architect's Reimbursables</t>
  </si>
  <si>
    <t>Bldg. Acquisition Costs</t>
  </si>
  <si>
    <t xml:space="preserve">    additional depreciable costs.</t>
  </si>
  <si>
    <t>Volume Limited Tax Exempt Bonds (HIB, Rental Housing, 4% Only)</t>
  </si>
  <si>
    <t>The Bond Tests Analysis is required for all proposals requesting tax-exempt bonds issued by Minnesota Housing, including all Housing Infrastructure Bonds proposals, as well as all 4% dual applications. This analysis is also required for 4% Only projects that receive an allocation of volume limited bonds from Minnesota Management and Budget. This workbook will provide a preliminary analysis of several of the required tests which must be met for tax-exempt bonds and 4% Housing Tax Credits allocated in conjunction with such bonds. Much of the information will be imported from the development’s Multifamily Workbook, with some manual data entry also required. Detailed instructions are below.</t>
  </si>
  <si>
    <t>MN Housing Application Fee</t>
  </si>
  <si>
    <t>MN Hsg Application Fee</t>
  </si>
  <si>
    <t>Park Dedication Fee</t>
  </si>
  <si>
    <t>MN Housing HIB Fee</t>
  </si>
  <si>
    <t>MN Housing Construction Oversight Fee</t>
  </si>
  <si>
    <r>
      <t xml:space="preserve">Bad Costs Evaluation </t>
    </r>
    <r>
      <rPr>
        <sz val="11"/>
        <color theme="1"/>
        <rFont val="Calibri"/>
        <family val="2"/>
        <scheme val="minor"/>
      </rPr>
      <t>(required for Volume Limited Bonds which can be Housing Infrastructure Bonds or Rental Housing Bonds): Calculate total non-bond funded permanent capital sources from the workbook except rebates and deferred developer fee in cell I142 (Include committed construction sources that are bridging rebates). Ensure that there are enough non-bond sources to cover ineligible costs as indicated in cell I145.</t>
    </r>
    <r>
      <rPr>
        <b/>
        <sz val="11"/>
        <color theme="1"/>
        <rFont val="Calibri"/>
        <family val="2"/>
        <scheme val="minor"/>
      </rPr>
      <t xml:space="preserve">
NOTE: </t>
    </r>
    <r>
      <rPr>
        <sz val="11"/>
        <color theme="1"/>
        <rFont val="Calibri"/>
        <family val="2"/>
        <scheme val="minor"/>
      </rPr>
      <t>Payments to related parties (as defined by federal tax law) may not be financed with proceeds of Tax-Exempt Bonds. Minnesota Housing will determine what, if any, additional costs are ineligible to be Bond financed (bad costs) because of the relationships between the parties and if there are sufficient eligible costs (good costs) to support the loan amount.</t>
    </r>
  </si>
  <si>
    <t>For more information on Housing Infrastructure Bonds, please reference the Housing Infrastructure Guide on the Agency's website.</t>
  </si>
  <si>
    <t>25% of Aggregate Basis</t>
  </si>
  <si>
    <t>7. Minnesota Housing  tax exempt volume limited bonds will generally not be issued in an amount greater than 30% of basis.</t>
  </si>
  <si>
    <t>4.  Minnesota Housing  tax exempt volume limited bonds will generally not be issued in an amount greater than 30% of basis.</t>
  </si>
  <si>
    <t>Ver. Mar. 19, 2026</t>
  </si>
  <si>
    <r>
      <t xml:space="preserve">The Bond Costs from Workbook Tab will perform an analysis of the </t>
    </r>
    <r>
      <rPr>
        <b/>
        <sz val="11"/>
        <color theme="1"/>
        <rFont val="Calibri"/>
        <family val="2"/>
        <scheme val="minor"/>
      </rPr>
      <t>Rehab Test</t>
    </r>
    <r>
      <rPr>
        <sz val="11"/>
        <color theme="1"/>
        <rFont val="Calibri"/>
        <family val="2"/>
        <scheme val="minor"/>
      </rPr>
      <t xml:space="preserve">, </t>
    </r>
    <r>
      <rPr>
        <b/>
        <sz val="11"/>
        <color theme="1"/>
        <rFont val="Calibri"/>
        <family val="2"/>
        <scheme val="minor"/>
      </rPr>
      <t>Good Costs Test for Volume Limited Bonds</t>
    </r>
    <r>
      <rPr>
        <sz val="11"/>
        <color theme="1"/>
        <rFont val="Calibri"/>
        <family val="2"/>
        <scheme val="minor"/>
      </rPr>
      <t xml:space="preserve">, </t>
    </r>
    <r>
      <rPr>
        <b/>
        <sz val="11"/>
        <color theme="1"/>
        <rFont val="Calibri"/>
        <family val="2"/>
        <scheme val="minor"/>
      </rPr>
      <t>Eligible Costs Tests for Deferred Only Housing Infrastructure Bonds,</t>
    </r>
    <r>
      <rPr>
        <sz val="11"/>
        <color theme="1"/>
        <rFont val="Calibri"/>
        <family val="2"/>
        <scheme val="minor"/>
      </rPr>
      <t xml:space="preserve"> and the </t>
    </r>
    <r>
      <rPr>
        <b/>
        <sz val="11"/>
        <color theme="1"/>
        <rFont val="Calibri"/>
        <family val="2"/>
        <scheme val="minor"/>
      </rPr>
      <t>Required Minimum Percentage</t>
    </r>
    <r>
      <rPr>
        <sz val="11"/>
        <color theme="1"/>
        <rFont val="Calibri"/>
        <family val="2"/>
        <scheme val="minor"/>
      </rPr>
      <t xml:space="preserve">. </t>
    </r>
  </si>
  <si>
    <r>
      <t xml:space="preserve">Both the </t>
    </r>
    <r>
      <rPr>
        <b/>
        <sz val="11"/>
        <color theme="1"/>
        <rFont val="Calibri"/>
        <family val="2"/>
        <scheme val="minor"/>
      </rPr>
      <t>Rehab Test</t>
    </r>
    <r>
      <rPr>
        <sz val="11"/>
        <color theme="1"/>
        <rFont val="Calibri"/>
        <family val="2"/>
        <scheme val="minor"/>
      </rPr>
      <t xml:space="preserve"> and the </t>
    </r>
    <r>
      <rPr>
        <b/>
        <sz val="11"/>
        <color theme="1"/>
        <rFont val="Calibri"/>
        <family val="2"/>
        <scheme val="minor"/>
      </rPr>
      <t>Required Minimum Percentage</t>
    </r>
    <r>
      <rPr>
        <sz val="11"/>
        <color theme="1"/>
        <rFont val="Calibri"/>
        <family val="2"/>
        <scheme val="minor"/>
      </rPr>
      <t xml:space="preserve"> must also be met on a site by site basis for scattered site developments. For scattered site developments, complete the required information for each site on the following tabs.</t>
    </r>
  </si>
  <si>
    <t>Required Minimum Percentage</t>
  </si>
  <si>
    <t>At least the required minimum percentage of the aggregate basis + land must be funded with bonds to be eligible for 4% tax credits</t>
  </si>
  <si>
    <t>Bond Costs from Workbook Tab will perform analysis of the required minimum percentage.</t>
  </si>
  <si>
    <r>
      <rPr>
        <b/>
        <sz val="11"/>
        <color theme="1"/>
        <rFont val="Calibri"/>
        <family val="2"/>
        <scheme val="minor"/>
      </rPr>
      <t>Required Minimum Percentage:</t>
    </r>
    <r>
      <rPr>
        <sz val="11"/>
        <color theme="1"/>
        <rFont val="Calibri"/>
        <family val="2"/>
        <scheme val="minor"/>
      </rPr>
      <t xml:space="preserve"> Confirm that the amount of tax-exempt bonds requested on the development Workbook is equal to the amount in cell C148.</t>
    </r>
  </si>
  <si>
    <r>
      <t xml:space="preserve">Confirm the </t>
    </r>
    <r>
      <rPr>
        <b/>
        <sz val="11"/>
        <color theme="1"/>
        <rFont val="Calibri"/>
        <family val="2"/>
        <scheme val="minor"/>
      </rPr>
      <t>Required Minimum Percentage</t>
    </r>
    <r>
      <rPr>
        <sz val="11"/>
        <color theme="1"/>
        <rFont val="Calibri"/>
        <family val="2"/>
        <scheme val="minor"/>
      </rPr>
      <t xml:space="preserve"> and the</t>
    </r>
    <r>
      <rPr>
        <b/>
        <sz val="11"/>
        <color theme="1"/>
        <rFont val="Calibri"/>
        <family val="2"/>
        <scheme val="minor"/>
      </rPr>
      <t xml:space="preserve"> Rehab Test</t>
    </r>
    <r>
      <rPr>
        <sz val="11"/>
        <color theme="1"/>
        <rFont val="Calibri"/>
        <family val="2"/>
        <scheme val="minor"/>
      </rPr>
      <t xml:space="preserve"> for each site.</t>
    </r>
  </si>
  <si>
    <t>Link this worksheet to the development's Workbook using Microsoft’s instructions:</t>
  </si>
  <si>
    <t>Manage Workbook Links</t>
  </si>
  <si>
    <t>Please refer to Microsoft’s Manage Workbook Links support article. See the Change the Source Workbook section for detailed steps.</t>
  </si>
  <si>
    <t xml:space="preserve">8. Additional depreciable costs not included in tax credit basis may be identified at application. Prior to bond issuance, a minimum percentage verification letter prepared by a tax accountant will need to identify any adjustments to basis and </t>
  </si>
  <si>
    <t>5.  Additional depreciable costs not included in tax credit basis may be identified at application. Prior to bond issuance, a minimum percentage verification letter prepared by a tax accountant will need to identify any adjustments to basis and additional depreciable costs.</t>
  </si>
  <si>
    <t>REQUIRED MINIMUM PERCENTAGE - 25%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</si>
</sst>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0.0%"/>
    <numFmt numFmtId="166" formatCode="[$-409]mmmm\ d\,\ yyyy;@"/>
    <numFmt numFmtId="167" formatCode="&quot;$&quot;#,##0"/>
    <numFmt numFmtId="168" formatCode="0.00_);\(0.00\)"/>
  </numFmts>
  <fonts count="5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0"/>
      <name val="Calibri"/>
      <family val="2"/>
      <scheme val="minor"/>
    </font>
    <font>
      <sz val="10"/>
      <color theme="1"/>
      <name val="Calibri"/>
      <family val="2"/>
      <scheme val="minor"/>
    </font>
    <font>
      <b/>
      <sz val="10"/>
      <name val="Calibri"/>
      <family val="2"/>
      <scheme val="minor"/>
    </font>
    <font>
      <b/>
      <sz val="10"/>
      <color theme="1"/>
      <name val="Calibri"/>
      <family val="2"/>
      <scheme val="minor"/>
    </font>
    <font>
      <sz val="9"/>
      <name val="Calibri"/>
      <family val="2"/>
      <scheme val="minor"/>
    </font>
    <font>
      <sz val="11"/>
      <name val="Calibri"/>
      <family val="2"/>
      <scheme val="minor"/>
    </font>
    <font>
      <sz val="10"/>
      <color indexed="8"/>
      <name val="Helv"/>
    </font>
    <font>
      <sz val="10"/>
      <name val="Arial"/>
      <family val="2"/>
    </font>
    <font>
      <sz val="11"/>
      <color indexed="8"/>
      <name val="Calibri"/>
      <family val="2"/>
    </font>
    <font>
      <sz val="10"/>
      <color rgb="FF000000"/>
      <name val="Times New Roman"/>
      <family val="1"/>
    </font>
    <font>
      <sz val="12"/>
      <color theme="1"/>
      <name val="Times New Roman"/>
      <family val="2"/>
    </font>
    <font>
      <sz val="10"/>
      <name val="Geneva"/>
      <family val="2"/>
    </font>
    <font>
      <u/>
      <sz val="11"/>
      <color theme="1"/>
      <name val="Calibri"/>
      <family val="2"/>
      <scheme val="minor"/>
    </font>
    <font>
      <b/>
      <sz val="10"/>
      <color indexed="8"/>
      <name val="Calibri"/>
      <family val="2"/>
      <scheme val="minor"/>
    </font>
    <font>
      <sz val="11"/>
      <color theme="3" tint="0.59999389629810485"/>
      <name val="Calibri"/>
      <family val="2"/>
      <scheme val="minor"/>
    </font>
    <font>
      <b/>
      <u/>
      <sz val="11"/>
      <color theme="1"/>
      <name val="Calibri"/>
      <family val="2"/>
      <scheme val="minor"/>
    </font>
    <font>
      <i/>
      <sz val="11"/>
      <color theme="3" tint="-0.249977111117893"/>
      <name val="Calibri"/>
      <family val="2"/>
      <scheme val="minor"/>
    </font>
    <font>
      <sz val="10"/>
      <color indexed="8"/>
      <name val="Calibri"/>
      <family val="2"/>
      <scheme val="minor"/>
    </font>
    <font>
      <i/>
      <sz val="10"/>
      <name val="Calibri"/>
      <family val="2"/>
      <scheme val="minor"/>
    </font>
    <font>
      <b/>
      <i/>
      <sz val="10"/>
      <color theme="1"/>
      <name val="Calibri"/>
      <family val="2"/>
      <scheme val="minor"/>
    </font>
    <font>
      <i/>
      <sz val="12"/>
      <name val="Calibri"/>
      <family val="2"/>
      <scheme val="minor"/>
    </font>
    <font>
      <i/>
      <sz val="10"/>
      <color theme="1"/>
      <name val="Calibri"/>
      <family val="2"/>
      <scheme val="minor"/>
    </font>
    <font>
      <b/>
      <i/>
      <sz val="8"/>
      <color theme="1"/>
      <name val="Calibri"/>
      <family val="2"/>
      <scheme val="minor"/>
    </font>
    <font>
      <i/>
      <sz val="8"/>
      <color theme="1"/>
      <name val="Calibri"/>
      <family val="2"/>
      <scheme val="minor"/>
    </font>
    <font>
      <i/>
      <sz val="8"/>
      <name val="Calibri"/>
      <family val="2"/>
      <scheme val="minor"/>
    </font>
    <font>
      <b/>
      <i/>
      <sz val="10"/>
      <color indexed="8"/>
      <name val="Calibri"/>
      <family val="2"/>
      <scheme val="minor"/>
    </font>
    <font>
      <i/>
      <sz val="10"/>
      <color indexed="8"/>
      <name val="Calibri"/>
      <family val="2"/>
      <scheme val="minor"/>
    </font>
    <font>
      <b/>
      <i/>
      <sz val="10"/>
      <name val="Calibri"/>
      <family val="2"/>
      <scheme val="minor"/>
    </font>
    <font>
      <sz val="8"/>
      <color indexed="81"/>
      <name val="Tahoma"/>
      <family val="2"/>
    </font>
    <font>
      <b/>
      <sz val="8"/>
      <color indexed="81"/>
      <name val="Tahoma"/>
      <family val="2"/>
    </font>
    <font>
      <b/>
      <sz val="12"/>
      <name val="Calibri"/>
      <family val="2"/>
      <scheme val="minor"/>
    </font>
    <font>
      <b/>
      <i/>
      <sz val="8"/>
      <name val="Calibri"/>
      <family val="2"/>
      <scheme val="minor"/>
    </font>
    <font>
      <sz val="8"/>
      <color theme="1"/>
      <name val="Calibri"/>
      <family val="2"/>
      <scheme val="minor"/>
    </font>
    <font>
      <b/>
      <sz val="12"/>
      <color indexed="8"/>
      <name val="Calibri"/>
      <family val="2"/>
      <scheme val="minor"/>
    </font>
    <font>
      <sz val="10"/>
      <color rgb="FFC00000"/>
      <name val="Calibri"/>
      <family val="2"/>
      <scheme val="minor"/>
    </font>
    <font>
      <strike/>
      <sz val="10"/>
      <color rgb="FFC00000"/>
      <name val="Calibri"/>
      <family val="2"/>
      <scheme val="minor"/>
    </font>
    <font>
      <sz val="10"/>
      <color rgb="FFFF0000"/>
      <name val="Calibri"/>
      <family val="2"/>
      <scheme val="minor"/>
    </font>
    <font>
      <u/>
      <sz val="11"/>
      <color theme="10"/>
      <name val="Calibri"/>
      <family val="2"/>
      <scheme val="minor"/>
    </font>
    <font>
      <sz val="9"/>
      <color indexed="81"/>
      <name val="Tahoma"/>
      <family val="2"/>
    </font>
    <font>
      <b/>
      <sz val="9"/>
      <color indexed="81"/>
      <name val="Tahoma"/>
      <family val="2"/>
    </font>
    <font>
      <sz val="11"/>
      <color rgb="FF9C6500"/>
      <name val="Calibri"/>
      <family val="2"/>
      <scheme val="minor"/>
    </font>
    <font>
      <sz val="11"/>
      <color theme="0"/>
      <name val="Calibri"/>
      <family val="2"/>
      <scheme val="minor"/>
    </font>
    <font>
      <u/>
      <sz val="7.5"/>
      <color indexed="12"/>
      <name val="Helv"/>
    </font>
    <font>
      <u/>
      <sz val="10"/>
      <color theme="10"/>
      <name val="Calibri"/>
      <family val="2"/>
      <scheme val="minor"/>
    </font>
    <font>
      <u/>
      <sz val="10"/>
      <color theme="1"/>
      <name val="Calibri"/>
      <family val="2"/>
      <scheme val="minor"/>
    </font>
    <font>
      <sz val="10"/>
      <color rgb="FF181818"/>
      <name val="Calibri"/>
      <family val="2"/>
      <scheme val="minor"/>
    </font>
  </fonts>
  <fills count="22">
    <fill>
      <patternFill patternType="none"/>
    </fill>
    <fill>
      <patternFill patternType="gray125"/>
    </fill>
    <fill>
      <patternFill patternType="solid">
        <fgColor theme="3" tint="0.59999389629810485"/>
        <bgColor indexed="64"/>
      </patternFill>
    </fill>
    <fill>
      <patternFill patternType="solid">
        <fgColor rgb="FFC0C0C0"/>
        <bgColor indexed="64"/>
      </patternFill>
    </fill>
    <fill>
      <patternFill patternType="solid">
        <fgColor theme="0"/>
        <bgColor indexed="64"/>
      </patternFill>
    </fill>
    <fill>
      <patternFill patternType="solid">
        <fgColor rgb="FFFFFF99"/>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rgb="FFFFEB9C"/>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7" tint="0.59999389629810485"/>
        <bgColor indexed="64"/>
      </patternFill>
    </fill>
    <fill>
      <patternFill patternType="solid">
        <fgColor theme="5" tint="0.39997558519241921"/>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indexed="64"/>
      </bottom>
      <diagonal/>
    </border>
    <border>
      <left style="double">
        <color auto="1"/>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ck">
        <color indexed="64"/>
      </left>
      <right style="thick">
        <color indexed="64"/>
      </right>
      <top style="thick">
        <color indexed="64"/>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54">
    <xf numFmtId="0" fontId="0" fillId="0" borderId="0"/>
    <xf numFmtId="43" fontId="1" fillId="0" borderId="0" applyFont="0" applyFill="0" applyBorder="0" applyAlignment="0" applyProtection="0"/>
    <xf numFmtId="9" fontId="1"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0" fontId="15" fillId="0" borderId="0"/>
    <xf numFmtId="0" fontId="12" fillId="0" borderId="0"/>
    <xf numFmtId="0" fontId="13" fillId="0" borderId="0"/>
    <xf numFmtId="0" fontId="1" fillId="0" borderId="0"/>
    <xf numFmtId="0" fontId="1" fillId="0" borderId="0"/>
    <xf numFmtId="0" fontId="1" fillId="0" borderId="0"/>
    <xf numFmtId="166" fontId="16" fillId="0" borderId="0"/>
    <xf numFmtId="0" fontId="12" fillId="0" borderId="0"/>
    <xf numFmtId="0" fontId="12" fillId="0" borderId="0"/>
    <xf numFmtId="0" fontId="12" fillId="0" borderId="0"/>
    <xf numFmtId="0" fontId="17" fillId="0" borderId="0"/>
    <xf numFmtId="0" fontId="13" fillId="0" borderId="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43" fillId="0" borderId="0" applyNumberFormat="0" applyFill="0" applyBorder="0" applyAlignment="0" applyProtection="0"/>
    <xf numFmtId="44" fontId="1" fillId="0" borderId="0" applyFont="0" applyFill="0" applyBorder="0" applyAlignment="0" applyProtection="0"/>
    <xf numFmtId="0" fontId="13" fillId="0" borderId="0"/>
    <xf numFmtId="0" fontId="12" fillId="0" borderId="0"/>
    <xf numFmtId="0" fontId="13" fillId="0" borderId="0"/>
    <xf numFmtId="44"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48" fillId="0" borderId="0" applyNumberFormat="0" applyFill="0" applyBorder="0" applyAlignment="0" applyProtection="0">
      <alignment vertical="top"/>
      <protection locked="0"/>
    </xf>
    <xf numFmtId="9" fontId="1" fillId="0" borderId="0" applyFont="0" applyFill="0" applyBorder="0" applyAlignment="0" applyProtection="0"/>
    <xf numFmtId="9" fontId="12" fillId="0" borderId="0" applyFont="0" applyFill="0" applyBorder="0" applyAlignment="0" applyProtection="0"/>
    <xf numFmtId="0" fontId="46" fillId="11" borderId="0" applyNumberFormat="0" applyBorder="0" applyAlignment="0" applyProtection="0"/>
    <xf numFmtId="0" fontId="47"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cellStyleXfs>
  <cellXfs count="439">
    <xf numFmtId="0" fontId="0" fillId="0" borderId="0" xfId="0"/>
    <xf numFmtId="0" fontId="6" fillId="0" borderId="5" xfId="0" applyFont="1" applyFill="1" applyBorder="1" applyAlignment="1" applyProtection="1">
      <alignment vertical="center"/>
    </xf>
    <xf numFmtId="0" fontId="8" fillId="0" borderId="5" xfId="0" applyFont="1" applyFill="1" applyBorder="1" applyAlignment="1" applyProtection="1">
      <alignment vertical="center"/>
    </xf>
    <xf numFmtId="49" fontId="8" fillId="0" borderId="5" xfId="0" applyNumberFormat="1" applyFont="1" applyFill="1" applyBorder="1" applyAlignment="1" applyProtection="1">
      <alignment horizontal="left" vertical="center"/>
    </xf>
    <xf numFmtId="164" fontId="8" fillId="0" borderId="5" xfId="1" applyNumberFormat="1" applyFont="1" applyFill="1" applyBorder="1" applyAlignment="1" applyProtection="1">
      <alignment horizontal="right" vertical="center"/>
    </xf>
    <xf numFmtId="0" fontId="6" fillId="0" borderId="5" xfId="0" applyFont="1" applyFill="1" applyBorder="1" applyAlignment="1" applyProtection="1">
      <alignment horizontal="left" vertical="center"/>
    </xf>
    <xf numFmtId="0" fontId="6" fillId="0" borderId="5" xfId="0" quotePrefix="1" applyNumberFormat="1" applyFont="1" applyFill="1" applyBorder="1" applyAlignment="1" applyProtection="1">
      <alignment vertical="center"/>
    </xf>
    <xf numFmtId="0" fontId="0" fillId="0" borderId="0" xfId="0" applyFill="1"/>
    <xf numFmtId="0" fontId="5" fillId="2" borderId="5" xfId="0" applyFont="1" applyFill="1" applyBorder="1" applyAlignment="1" applyProtection="1">
      <alignment vertical="center"/>
    </xf>
    <xf numFmtId="0" fontId="0" fillId="0" borderId="0" xfId="0" applyAlignment="1">
      <alignment vertical="top"/>
    </xf>
    <xf numFmtId="0" fontId="0" fillId="0" borderId="0" xfId="0" applyAlignment="1">
      <alignment horizontal="left" vertical="top"/>
    </xf>
    <xf numFmtId="164" fontId="8" fillId="0" borderId="6" xfId="1" applyNumberFormat="1" applyFont="1" applyFill="1" applyBorder="1" applyAlignment="1" applyProtection="1">
      <alignment vertical="center"/>
    </xf>
    <xf numFmtId="0" fontId="8" fillId="2" borderId="5"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0" borderId="14" xfId="0" applyFont="1" applyFill="1" applyBorder="1" applyAlignment="1" applyProtection="1">
      <alignment horizontal="center" vertical="center" wrapText="1"/>
    </xf>
    <xf numFmtId="0" fontId="8" fillId="2" borderId="16"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164" fontId="8" fillId="0" borderId="16" xfId="1" applyNumberFormat="1" applyFont="1" applyFill="1" applyBorder="1" applyAlignment="1" applyProtection="1">
      <alignment horizontal="right" vertical="center"/>
    </xf>
    <xf numFmtId="164" fontId="8" fillId="0" borderId="16" xfId="1" applyNumberFormat="1" applyFont="1" applyFill="1" applyBorder="1" applyAlignment="1" applyProtection="1">
      <alignment vertical="center"/>
    </xf>
    <xf numFmtId="164" fontId="8" fillId="0" borderId="6" xfId="1" applyNumberFormat="1" applyFont="1" applyFill="1" applyBorder="1" applyAlignment="1" applyProtection="1">
      <alignment horizontal="right" vertical="center"/>
    </xf>
    <xf numFmtId="164" fontId="8" fillId="0" borderId="20" xfId="1" applyNumberFormat="1" applyFont="1" applyFill="1" applyBorder="1" applyAlignment="1" applyProtection="1">
      <alignment vertical="center"/>
    </xf>
    <xf numFmtId="0" fontId="8" fillId="0" borderId="0" xfId="0" applyFont="1" applyFill="1" applyBorder="1" applyAlignment="1" applyProtection="1">
      <alignment horizontal="left" vertical="center"/>
    </xf>
    <xf numFmtId="164" fontId="8" fillId="0" borderId="0" xfId="1" applyNumberFormat="1" applyFont="1" applyFill="1" applyBorder="1" applyAlignment="1" applyProtection="1">
      <alignment vertical="center"/>
    </xf>
    <xf numFmtId="164" fontId="8" fillId="0" borderId="8" xfId="1" applyNumberFormat="1" applyFont="1" applyFill="1" applyBorder="1" applyAlignment="1" applyProtection="1">
      <alignment vertical="center"/>
    </xf>
    <xf numFmtId="164" fontId="8" fillId="0" borderId="9" xfId="1" applyNumberFormat="1" applyFont="1" applyFill="1" applyBorder="1" applyAlignment="1" applyProtection="1">
      <alignment vertical="center"/>
    </xf>
    <xf numFmtId="164" fontId="6" fillId="0" borderId="26" xfId="1" applyNumberFormat="1" applyFont="1" applyFill="1" applyBorder="1" applyAlignment="1" applyProtection="1">
      <alignment vertical="center"/>
    </xf>
    <xf numFmtId="164" fontId="6" fillId="0" borderId="27" xfId="1" applyNumberFormat="1" applyFont="1" applyFill="1" applyBorder="1" applyAlignment="1" applyProtection="1">
      <alignment vertical="center"/>
    </xf>
    <xf numFmtId="164" fontId="6" fillId="7" borderId="5" xfId="1" applyNumberFormat="1" applyFont="1" applyFill="1" applyBorder="1" applyAlignment="1" applyProtection="1">
      <alignment vertical="center"/>
    </xf>
    <xf numFmtId="164" fontId="6" fillId="7" borderId="6" xfId="1" applyNumberFormat="1" applyFont="1" applyFill="1" applyBorder="1" applyAlignment="1" applyProtection="1">
      <alignment vertical="center"/>
    </xf>
    <xf numFmtId="164" fontId="8" fillId="7" borderId="8" xfId="1" applyNumberFormat="1" applyFont="1" applyFill="1" applyBorder="1" applyAlignment="1" applyProtection="1">
      <alignment vertical="center"/>
    </xf>
    <xf numFmtId="164" fontId="6" fillId="6" borderId="16" xfId="1" applyNumberFormat="1" applyFont="1" applyFill="1" applyBorder="1" applyAlignment="1" applyProtection="1">
      <alignment horizontal="right" vertical="center"/>
      <protection locked="0"/>
    </xf>
    <xf numFmtId="164" fontId="6" fillId="6" borderId="6" xfId="1" applyNumberFormat="1" applyFont="1" applyFill="1" applyBorder="1" applyAlignment="1" applyProtection="1">
      <alignment horizontal="right" vertical="center"/>
      <protection locked="0"/>
    </xf>
    <xf numFmtId="164" fontId="6" fillId="0" borderId="16" xfId="1" applyNumberFormat="1" applyFont="1" applyFill="1" applyBorder="1" applyAlignment="1" applyProtection="1">
      <alignment horizontal="right" vertical="center"/>
    </xf>
    <xf numFmtId="0" fontId="5" fillId="2" borderId="20" xfId="0" applyFont="1" applyFill="1" applyBorder="1" applyAlignment="1" applyProtection="1">
      <alignment horizontal="center" vertical="center"/>
    </xf>
    <xf numFmtId="0" fontId="5" fillId="0" borderId="31" xfId="0" applyFont="1" applyFill="1" applyBorder="1" applyAlignment="1" applyProtection="1">
      <alignment horizontal="center" vertical="center" wrapText="1"/>
    </xf>
    <xf numFmtId="0" fontId="5" fillId="0" borderId="34" xfId="0" applyFont="1" applyFill="1" applyBorder="1" applyAlignment="1" applyProtection="1">
      <alignment horizontal="center" vertical="center" wrapText="1"/>
    </xf>
    <xf numFmtId="0" fontId="5" fillId="0" borderId="35" xfId="0" applyFont="1" applyFill="1" applyBorder="1" applyAlignment="1" applyProtection="1">
      <alignment horizontal="center" vertical="center" wrapText="1"/>
    </xf>
    <xf numFmtId="0" fontId="2" fillId="0" borderId="0" xfId="0" applyFont="1" applyAlignment="1"/>
    <xf numFmtId="0" fontId="0" fillId="0" borderId="0" xfId="0" applyProtection="1"/>
    <xf numFmtId="0" fontId="0" fillId="0" borderId="0" xfId="0" quotePrefix="1" applyAlignment="1" applyProtection="1">
      <alignment horizontal="center" vertical="center"/>
    </xf>
    <xf numFmtId="0" fontId="0" fillId="0" borderId="0" xfId="0" applyAlignment="1" applyProtection="1">
      <alignment vertical="top" wrapText="1"/>
    </xf>
    <xf numFmtId="0" fontId="0" fillId="8" borderId="0" xfId="0" applyFill="1" applyProtection="1"/>
    <xf numFmtId="0" fontId="3" fillId="8" borderId="0" xfId="0" applyFont="1" applyFill="1" applyAlignment="1" applyProtection="1">
      <alignment vertical="top"/>
    </xf>
    <xf numFmtId="0" fontId="0" fillId="8" borderId="0" xfId="0" applyFill="1" applyAlignment="1" applyProtection="1">
      <alignment vertical="top"/>
    </xf>
    <xf numFmtId="0" fontId="3" fillId="8" borderId="0" xfId="0" applyFont="1" applyFill="1" applyProtection="1"/>
    <xf numFmtId="0" fontId="21" fillId="0" borderId="0" xfId="0" applyFont="1" applyProtection="1"/>
    <xf numFmtId="0" fontId="3" fillId="0" borderId="0" xfId="0" applyFont="1" applyAlignment="1" applyProtection="1">
      <alignment horizontal="left" vertical="center"/>
    </xf>
    <xf numFmtId="0" fontId="0"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0" fillId="0" borderId="0" xfId="0" applyFont="1" applyAlignment="1" applyProtection="1">
      <alignment horizontal="left" vertical="center"/>
    </xf>
    <xf numFmtId="0" fontId="0" fillId="0" borderId="0" xfId="0" applyAlignment="1" applyProtection="1">
      <alignment horizontal="center" vertical="top"/>
    </xf>
    <xf numFmtId="0" fontId="0" fillId="0" borderId="0" xfId="0" applyAlignment="1" applyProtection="1">
      <alignment vertical="top"/>
    </xf>
    <xf numFmtId="0" fontId="0" fillId="0" borderId="0" xfId="0" applyFont="1" applyProtection="1"/>
    <xf numFmtId="0" fontId="0" fillId="8" borderId="0" xfId="0" applyFill="1" applyAlignment="1" applyProtection="1">
      <alignment vertical="top" wrapText="1"/>
    </xf>
    <xf numFmtId="0" fontId="0" fillId="8" borderId="0" xfId="0" applyFill="1" applyAlignment="1" applyProtection="1">
      <alignment wrapText="1"/>
    </xf>
    <xf numFmtId="0" fontId="0" fillId="0" borderId="0" xfId="0" applyAlignment="1" applyProtection="1">
      <alignment horizontal="center" vertical="center"/>
    </xf>
    <xf numFmtId="0" fontId="0" fillId="0" borderId="0" xfId="0" applyAlignment="1" applyProtection="1">
      <alignment vertical="center"/>
    </xf>
    <xf numFmtId="0" fontId="0" fillId="0" borderId="0" xfId="0" applyAlignment="1" applyProtection="1">
      <alignment horizontal="left" vertical="top"/>
    </xf>
    <xf numFmtId="0" fontId="0" fillId="0" borderId="0" xfId="0" applyProtection="1">
      <protection locked="0"/>
    </xf>
    <xf numFmtId="0" fontId="4" fillId="0" borderId="0" xfId="0" applyFont="1" applyProtection="1"/>
    <xf numFmtId="0" fontId="0" fillId="0" borderId="0" xfId="0" applyFill="1" applyBorder="1" applyProtection="1"/>
    <xf numFmtId="0" fontId="2" fillId="0" borderId="0" xfId="0" applyFont="1" applyProtection="1"/>
    <xf numFmtId="0" fontId="0" fillId="0" borderId="0" xfId="0" applyBorder="1" applyProtection="1"/>
    <xf numFmtId="164" fontId="6" fillId="0" borderId="5" xfId="1" applyNumberFormat="1" applyFont="1" applyFill="1" applyBorder="1" applyAlignment="1" applyProtection="1">
      <alignment horizontal="right" vertical="center"/>
    </xf>
    <xf numFmtId="164" fontId="0" fillId="0" borderId="5" xfId="1" applyNumberFormat="1" applyFont="1" applyBorder="1" applyProtection="1"/>
    <xf numFmtId="164" fontId="3" fillId="0" borderId="5" xfId="1" applyNumberFormat="1" applyFont="1" applyBorder="1" applyProtection="1"/>
    <xf numFmtId="164" fontId="6" fillId="2" borderId="5" xfId="1" applyNumberFormat="1" applyFont="1" applyFill="1" applyBorder="1" applyAlignment="1" applyProtection="1">
      <alignment horizontal="right" vertical="center"/>
    </xf>
    <xf numFmtId="164" fontId="7" fillId="2" borderId="5" xfId="1" applyNumberFormat="1" applyFont="1" applyFill="1" applyBorder="1" applyAlignment="1" applyProtection="1">
      <alignment horizontal="center"/>
    </xf>
    <xf numFmtId="0" fontId="3" fillId="0" borderId="5" xfId="0" applyFont="1" applyBorder="1" applyProtection="1"/>
    <xf numFmtId="0" fontId="28" fillId="0" borderId="0" xfId="0" applyFont="1" applyProtection="1"/>
    <xf numFmtId="0" fontId="18" fillId="0" borderId="0" xfId="0" applyFont="1" applyBorder="1" applyProtection="1"/>
    <xf numFmtId="0" fontId="26" fillId="0" borderId="0" xfId="0" applyFont="1" applyBorder="1" applyProtection="1"/>
    <xf numFmtId="0" fontId="0" fillId="0" borderId="0" xfId="0" applyFill="1" applyBorder="1" applyAlignment="1" applyProtection="1">
      <alignment horizontal="left"/>
    </xf>
    <xf numFmtId="0" fontId="29" fillId="0" borderId="0" xfId="0" applyFont="1" applyProtection="1"/>
    <xf numFmtId="0" fontId="7" fillId="0" borderId="1" xfId="0" applyFont="1" applyBorder="1" applyProtection="1"/>
    <xf numFmtId="0" fontId="27" fillId="0" borderId="2" xfId="0" applyFont="1" applyBorder="1" applyProtection="1"/>
    <xf numFmtId="0" fontId="19" fillId="2" borderId="4" xfId="16" applyFont="1" applyFill="1" applyBorder="1" applyProtection="1"/>
    <xf numFmtId="0" fontId="31" fillId="2" borderId="5" xfId="16" applyFont="1" applyFill="1" applyBorder="1" applyProtection="1"/>
    <xf numFmtId="0" fontId="23" fillId="0" borderId="4" xfId="16" applyFont="1" applyFill="1" applyBorder="1" applyProtection="1"/>
    <xf numFmtId="164" fontId="7" fillId="0" borderId="4" xfId="1" applyNumberFormat="1" applyFont="1" applyFill="1" applyBorder="1" applyAlignment="1" applyProtection="1">
      <alignment horizontal="center"/>
    </xf>
    <xf numFmtId="164" fontId="7" fillId="0" borderId="5" xfId="1" applyNumberFormat="1" applyFont="1" applyFill="1" applyBorder="1" applyProtection="1"/>
    <xf numFmtId="164" fontId="7" fillId="0" borderId="5" xfId="1" applyNumberFormat="1" applyFont="1" applyBorder="1" applyAlignment="1" applyProtection="1">
      <alignment horizontal="center"/>
    </xf>
    <xf numFmtId="164" fontId="7" fillId="0" borderId="6" xfId="1" applyNumberFormat="1" applyFont="1" applyBorder="1" applyProtection="1"/>
    <xf numFmtId="164" fontId="6" fillId="0" borderId="4" xfId="1" applyNumberFormat="1" applyFont="1" applyBorder="1" applyAlignment="1" applyProtection="1">
      <alignment horizontal="center"/>
    </xf>
    <xf numFmtId="164" fontId="6" fillId="0" borderId="5" xfId="1" applyNumberFormat="1" applyFont="1" applyBorder="1" applyProtection="1"/>
    <xf numFmtId="164" fontId="6" fillId="0" borderId="5" xfId="1" applyNumberFormat="1" applyFont="1" applyBorder="1" applyAlignment="1" applyProtection="1">
      <alignment horizontal="center"/>
    </xf>
    <xf numFmtId="164" fontId="6" fillId="0" borderId="6" xfId="1" applyNumberFormat="1" applyFont="1" applyBorder="1" applyProtection="1"/>
    <xf numFmtId="164" fontId="7" fillId="0" borderId="4" xfId="1" applyNumberFormat="1" applyFont="1" applyBorder="1" applyAlignment="1" applyProtection="1">
      <alignment horizontal="center"/>
    </xf>
    <xf numFmtId="164" fontId="7" fillId="0" borderId="5" xfId="1" applyNumberFormat="1" applyFont="1" applyBorder="1" applyProtection="1"/>
    <xf numFmtId="0" fontId="19" fillId="0" borderId="4" xfId="16" applyFont="1" applyFill="1" applyBorder="1" applyAlignment="1" applyProtection="1"/>
    <xf numFmtId="164" fontId="7" fillId="0" borderId="6" xfId="1" applyNumberFormat="1" applyFont="1" applyBorder="1" applyAlignment="1" applyProtection="1">
      <alignment horizontal="center"/>
    </xf>
    <xf numFmtId="164" fontId="6" fillId="0" borderId="6" xfId="1" applyNumberFormat="1" applyFont="1" applyBorder="1" applyAlignment="1" applyProtection="1">
      <alignment horizontal="center"/>
    </xf>
    <xf numFmtId="164" fontId="7" fillId="5" borderId="5" xfId="1" applyNumberFormat="1" applyFont="1" applyFill="1" applyBorder="1" applyAlignment="1" applyProtection="1">
      <alignment horizontal="center"/>
    </xf>
    <xf numFmtId="164" fontId="7" fillId="5" borderId="6" xfId="1" applyNumberFormat="1" applyFont="1" applyFill="1" applyBorder="1" applyProtection="1"/>
    <xf numFmtId="0" fontId="8" fillId="0" borderId="4" xfId="16" applyFont="1" applyFill="1" applyBorder="1" applyProtection="1"/>
    <xf numFmtId="164" fontId="6" fillId="0" borderId="6" xfId="1" applyNumberFormat="1" applyFont="1" applyFill="1" applyBorder="1" applyAlignment="1" applyProtection="1">
      <alignment horizontal="right" vertical="center"/>
    </xf>
    <xf numFmtId="164" fontId="9" fillId="0" borderId="5" xfId="1" applyNumberFormat="1" applyFont="1" applyBorder="1" applyProtection="1"/>
    <xf numFmtId="164" fontId="7" fillId="0" borderId="4" xfId="1" applyNumberFormat="1" applyFont="1" applyBorder="1" applyProtection="1"/>
    <xf numFmtId="164" fontId="9" fillId="0" borderId="6" xfId="1" applyNumberFormat="1" applyFont="1" applyBorder="1" applyProtection="1"/>
    <xf numFmtId="0" fontId="19" fillId="2" borderId="5" xfId="16" applyFont="1" applyFill="1" applyBorder="1" applyAlignment="1" applyProtection="1">
      <alignment horizontal="center" wrapText="1"/>
    </xf>
    <xf numFmtId="164" fontId="6" fillId="2" borderId="16" xfId="1" applyNumberFormat="1" applyFont="1" applyFill="1" applyBorder="1" applyAlignment="1" applyProtection="1">
      <alignment horizontal="right" vertical="center"/>
    </xf>
    <xf numFmtId="164" fontId="6" fillId="2" borderId="6" xfId="1" applyNumberFormat="1" applyFont="1" applyFill="1" applyBorder="1" applyAlignment="1" applyProtection="1">
      <alignment horizontal="right" vertical="center"/>
    </xf>
    <xf numFmtId="164" fontId="7" fillId="2" borderId="4" xfId="1" applyNumberFormat="1" applyFont="1" applyFill="1" applyBorder="1" applyAlignment="1" applyProtection="1">
      <alignment horizontal="center"/>
    </xf>
    <xf numFmtId="164" fontId="7" fillId="2" borderId="6" xfId="1" applyNumberFormat="1" applyFont="1" applyFill="1" applyBorder="1" applyAlignment="1" applyProtection="1">
      <alignment horizontal="center"/>
    </xf>
    <xf numFmtId="164" fontId="6" fillId="2" borderId="4" xfId="1" applyNumberFormat="1" applyFont="1" applyFill="1" applyBorder="1" applyAlignment="1" applyProtection="1">
      <alignment horizontal="center"/>
    </xf>
    <xf numFmtId="164" fontId="6" fillId="2" borderId="5" xfId="1" applyNumberFormat="1" applyFont="1" applyFill="1" applyBorder="1" applyAlignment="1" applyProtection="1">
      <alignment horizontal="center"/>
    </xf>
    <xf numFmtId="164" fontId="6" fillId="2" borderId="6" xfId="1" applyNumberFormat="1" applyFont="1" applyFill="1" applyBorder="1" applyAlignment="1" applyProtection="1">
      <alignment horizontal="center"/>
    </xf>
    <xf numFmtId="0" fontId="19" fillId="0" borderId="4" xfId="16" applyFont="1" applyFill="1" applyBorder="1" applyProtection="1"/>
    <xf numFmtId="0" fontId="23" fillId="0" borderId="4" xfId="16" applyFont="1" applyBorder="1" applyAlignment="1" applyProtection="1">
      <alignment horizontal="left" indent="2"/>
    </xf>
    <xf numFmtId="0" fontId="8" fillId="0" borderId="4" xfId="16" applyFont="1" applyBorder="1" applyAlignment="1" applyProtection="1">
      <alignment horizontal="left" indent="2"/>
    </xf>
    <xf numFmtId="164" fontId="9" fillId="0" borderId="16" xfId="1" applyNumberFormat="1" applyFont="1" applyBorder="1" applyProtection="1"/>
    <xf numFmtId="164" fontId="7" fillId="5" borderId="4" xfId="1" applyNumberFormat="1" applyFont="1" applyFill="1" applyBorder="1" applyAlignment="1" applyProtection="1">
      <alignment horizontal="center"/>
    </xf>
    <xf numFmtId="164" fontId="7" fillId="5" borderId="5" xfId="1" applyNumberFormat="1" applyFont="1" applyFill="1" applyBorder="1" applyProtection="1"/>
    <xf numFmtId="0" fontId="19" fillId="0" borderId="4" xfId="16" applyFont="1" applyBorder="1" applyAlignment="1" applyProtection="1">
      <alignment horizontal="left" indent="2"/>
    </xf>
    <xf numFmtId="0" fontId="8" fillId="0" borderId="4" xfId="16" applyFont="1" applyBorder="1" applyProtection="1"/>
    <xf numFmtId="0" fontId="23" fillId="0" borderId="4" xfId="16" applyFont="1" applyBorder="1" applyProtection="1"/>
    <xf numFmtId="0" fontId="6" fillId="0" borderId="4" xfId="16" applyFont="1" applyBorder="1" applyProtection="1"/>
    <xf numFmtId="0" fontId="19" fillId="0" borderId="4" xfId="16" applyFont="1" applyBorder="1" applyProtection="1"/>
    <xf numFmtId="164" fontId="7" fillId="0" borderId="5" xfId="1" applyNumberFormat="1" applyFont="1" applyFill="1" applyBorder="1" applyAlignment="1" applyProtection="1">
      <alignment horizontal="center"/>
    </xf>
    <xf numFmtId="164" fontId="7" fillId="0" borderId="6" xfId="1" applyNumberFormat="1" applyFont="1" applyFill="1" applyBorder="1" applyProtection="1"/>
    <xf numFmtId="164" fontId="6" fillId="0" borderId="4" xfId="1" applyNumberFormat="1" applyFont="1" applyFill="1" applyBorder="1" applyAlignment="1" applyProtection="1">
      <alignment horizontal="center"/>
    </xf>
    <xf numFmtId="164" fontId="6" fillId="0" borderId="5" xfId="1" applyNumberFormat="1" applyFont="1" applyFill="1" applyBorder="1" applyProtection="1"/>
    <xf numFmtId="164" fontId="6" fillId="0" borderId="5" xfId="1" applyNumberFormat="1" applyFont="1" applyFill="1" applyBorder="1" applyAlignment="1" applyProtection="1">
      <alignment horizontal="center"/>
    </xf>
    <xf numFmtId="164" fontId="6" fillId="0" borderId="6" xfId="1" applyNumberFormat="1" applyFont="1" applyFill="1" applyBorder="1" applyProtection="1"/>
    <xf numFmtId="0" fontId="23" fillId="0" borderId="4" xfId="16" applyFont="1" applyFill="1" applyBorder="1" applyAlignment="1" applyProtection="1">
      <alignment horizontal="left" indent="2"/>
    </xf>
    <xf numFmtId="0" fontId="31" fillId="2" borderId="5" xfId="16" applyFont="1" applyFill="1" applyBorder="1" applyAlignment="1" applyProtection="1">
      <alignment horizontal="center" wrapText="1"/>
    </xf>
    <xf numFmtId="0" fontId="33" fillId="0" borderId="5" xfId="16" applyFont="1" applyBorder="1" applyAlignment="1" applyProtection="1">
      <alignment horizontal="center" wrapText="1"/>
    </xf>
    <xf numFmtId="164" fontId="7" fillId="0" borderId="6" xfId="1" applyNumberFormat="1" applyFont="1" applyFill="1" applyBorder="1" applyAlignment="1" applyProtection="1">
      <alignment horizontal="center"/>
    </xf>
    <xf numFmtId="164" fontId="6" fillId="0" borderId="6" xfId="1" applyNumberFormat="1" applyFont="1" applyFill="1" applyBorder="1" applyAlignment="1" applyProtection="1">
      <alignment horizontal="center"/>
    </xf>
    <xf numFmtId="0" fontId="23" fillId="0" borderId="4" xfId="16" applyFont="1" applyBorder="1" applyAlignment="1" applyProtection="1"/>
    <xf numFmtId="0" fontId="7" fillId="0" borderId="4" xfId="0" applyFont="1" applyBorder="1" applyProtection="1"/>
    <xf numFmtId="164" fontId="7" fillId="0" borderId="4" xfId="1" quotePrefix="1" applyNumberFormat="1" applyFont="1" applyFill="1" applyBorder="1" applyAlignment="1" applyProtection="1">
      <alignment horizontal="center"/>
    </xf>
    <xf numFmtId="164" fontId="7" fillId="0" borderId="5" xfId="1" quotePrefix="1" applyNumberFormat="1" applyFont="1" applyFill="1" applyBorder="1" applyAlignment="1" applyProtection="1">
      <alignment horizontal="center"/>
    </xf>
    <xf numFmtId="0" fontId="23" fillId="0" borderId="4" xfId="16" applyFont="1" applyFill="1" applyBorder="1" applyAlignment="1" applyProtection="1"/>
    <xf numFmtId="0" fontId="0" fillId="0" borderId="0" xfId="0" applyFont="1" applyAlignment="1" applyProtection="1"/>
    <xf numFmtId="0" fontId="0" fillId="0" borderId="0" xfId="0" applyAlignment="1" applyProtection="1"/>
    <xf numFmtId="164" fontId="7" fillId="4" borderId="5" xfId="1" applyNumberFormat="1" applyFont="1" applyFill="1" applyBorder="1" applyAlignment="1" applyProtection="1">
      <alignment horizontal="center"/>
    </xf>
    <xf numFmtId="164" fontId="7" fillId="4" borderId="6" xfId="1" applyNumberFormat="1" applyFont="1" applyFill="1" applyBorder="1" applyProtection="1"/>
    <xf numFmtId="164" fontId="6" fillId="4" borderId="5" xfId="1" applyNumberFormat="1" applyFont="1" applyFill="1" applyBorder="1" applyAlignment="1" applyProtection="1">
      <alignment horizontal="center"/>
    </xf>
    <xf numFmtId="164" fontId="6" fillId="4" borderId="6" xfId="1" applyNumberFormat="1" applyFont="1" applyFill="1" applyBorder="1" applyProtection="1"/>
    <xf numFmtId="0" fontId="8" fillId="2" borderId="4" xfId="16" applyFont="1" applyFill="1" applyBorder="1" applyProtection="1"/>
    <xf numFmtId="0" fontId="33" fillId="2" borderId="5" xfId="16" applyFont="1" applyFill="1" applyBorder="1" applyAlignment="1" applyProtection="1">
      <alignment horizontal="center"/>
    </xf>
    <xf numFmtId="164" fontId="6" fillId="2" borderId="4" xfId="1" applyNumberFormat="1" applyFont="1" applyFill="1" applyBorder="1" applyAlignment="1" applyProtection="1">
      <alignment horizontal="right" vertical="center"/>
    </xf>
    <xf numFmtId="164" fontId="7" fillId="0" borderId="8" xfId="1" applyNumberFormat="1" applyFont="1" applyBorder="1" applyProtection="1"/>
    <xf numFmtId="164" fontId="7" fillId="0" borderId="0" xfId="1" applyNumberFormat="1" applyFont="1" applyBorder="1" applyProtection="1"/>
    <xf numFmtId="0" fontId="36" fillId="2" borderId="10" xfId="16" applyFont="1" applyFill="1" applyBorder="1" applyAlignment="1" applyProtection="1"/>
    <xf numFmtId="0" fontId="8" fillId="2" borderId="11" xfId="16" applyFont="1" applyFill="1" applyBorder="1" applyAlignment="1" applyProtection="1"/>
    <xf numFmtId="0" fontId="8" fillId="2" borderId="12" xfId="16" applyFont="1" applyFill="1" applyBorder="1" applyAlignment="1" applyProtection="1"/>
    <xf numFmtId="0" fontId="8" fillId="0" borderId="0" xfId="16" applyFont="1" applyFill="1" applyBorder="1" applyAlignment="1" applyProtection="1"/>
    <xf numFmtId="164" fontId="36" fillId="2" borderId="10" xfId="1" applyNumberFormat="1" applyFont="1" applyFill="1" applyBorder="1" applyAlignment="1" applyProtection="1">
      <alignment horizontal="left" vertical="center"/>
    </xf>
    <xf numFmtId="164" fontId="36" fillId="2" borderId="14" xfId="1" applyNumberFormat="1" applyFont="1" applyFill="1" applyBorder="1" applyAlignment="1" applyProtection="1">
      <alignment horizontal="left" vertical="center"/>
    </xf>
    <xf numFmtId="164" fontId="6" fillId="2" borderId="3" xfId="1" applyNumberFormat="1" applyFont="1" applyFill="1" applyBorder="1" applyAlignment="1" applyProtection="1">
      <alignment horizontal="left" vertical="center"/>
    </xf>
    <xf numFmtId="164" fontId="6" fillId="0" borderId="0" xfId="1" applyNumberFormat="1" applyFont="1" applyFill="1" applyBorder="1" applyAlignment="1" applyProtection="1">
      <alignment horizontal="right" vertical="center"/>
    </xf>
    <xf numFmtId="164" fontId="7" fillId="0" borderId="26" xfId="1" applyNumberFormat="1" applyFont="1" applyBorder="1" applyProtection="1"/>
    <xf numFmtId="0" fontId="7" fillId="0" borderId="6" xfId="0" applyFont="1" applyBorder="1" applyProtection="1"/>
    <xf numFmtId="0" fontId="7" fillId="0" borderId="0" xfId="0" applyFont="1" applyBorder="1" applyProtection="1"/>
    <xf numFmtId="165" fontId="25" fillId="0" borderId="6" xfId="2" applyNumberFormat="1" applyFont="1" applyBorder="1" applyAlignment="1" applyProtection="1">
      <alignment horizontal="right"/>
    </xf>
    <xf numFmtId="165" fontId="27" fillId="0" borderId="6" xfId="2" applyNumberFormat="1" applyFont="1" applyBorder="1" applyAlignment="1" applyProtection="1">
      <alignment horizontal="right"/>
    </xf>
    <xf numFmtId="165" fontId="25" fillId="0" borderId="0" xfId="2" applyNumberFormat="1" applyFont="1" applyBorder="1" applyAlignment="1" applyProtection="1">
      <alignment horizontal="right"/>
    </xf>
    <xf numFmtId="164" fontId="9" fillId="0" borderId="5" xfId="0" applyNumberFormat="1" applyFont="1" applyBorder="1" applyProtection="1"/>
    <xf numFmtId="9" fontId="7" fillId="0" borderId="6" xfId="0" applyNumberFormat="1" applyFont="1" applyFill="1" applyBorder="1" applyAlignment="1" applyProtection="1">
      <alignment horizontal="center"/>
    </xf>
    <xf numFmtId="164" fontId="7" fillId="0" borderId="19" xfId="0" applyNumberFormat="1" applyFont="1" applyBorder="1" applyProtection="1"/>
    <xf numFmtId="164" fontId="9" fillId="0" borderId="28" xfId="0" applyNumberFormat="1" applyFont="1" applyFill="1" applyBorder="1" applyProtection="1"/>
    <xf numFmtId="0" fontId="7" fillId="0" borderId="30" xfId="0" applyFont="1" applyBorder="1" applyProtection="1"/>
    <xf numFmtId="165" fontId="9" fillId="0" borderId="6" xfId="2" applyNumberFormat="1" applyFont="1" applyBorder="1" applyAlignment="1" applyProtection="1">
      <alignment horizontal="right"/>
    </xf>
    <xf numFmtId="0" fontId="3" fillId="0" borderId="0" xfId="0" applyFont="1" applyProtection="1"/>
    <xf numFmtId="0" fontId="7" fillId="0" borderId="0" xfId="0" applyFont="1" applyBorder="1" applyAlignment="1" applyProtection="1">
      <alignment horizontal="right"/>
    </xf>
    <xf numFmtId="164" fontId="9" fillId="0" borderId="0" xfId="0" applyNumberFormat="1" applyFont="1" applyFill="1" applyProtection="1"/>
    <xf numFmtId="164" fontId="0" fillId="0" borderId="0" xfId="0" applyNumberFormat="1" applyProtection="1"/>
    <xf numFmtId="0" fontId="25" fillId="0" borderId="0" xfId="0" applyFont="1" applyAlignment="1" applyProtection="1"/>
    <xf numFmtId="0" fontId="6" fillId="0" borderId="22" xfId="0" applyFont="1" applyBorder="1" applyAlignment="1" applyProtection="1">
      <alignment horizontal="left" vertical="center"/>
    </xf>
    <xf numFmtId="164" fontId="7" fillId="0" borderId="0" xfId="1" applyNumberFormat="1" applyFont="1" applyFill="1" applyBorder="1" applyProtection="1"/>
    <xf numFmtId="0" fontId="7" fillId="0" borderId="0" xfId="0" applyFont="1" applyProtection="1"/>
    <xf numFmtId="164" fontId="7" fillId="0" borderId="0" xfId="0" applyNumberFormat="1" applyFont="1" applyProtection="1"/>
    <xf numFmtId="0" fontId="6" fillId="0" borderId="0" xfId="0" applyFont="1" applyProtection="1"/>
    <xf numFmtId="164" fontId="6" fillId="0" borderId="0" xfId="0" applyNumberFormat="1" applyFont="1" applyProtection="1"/>
    <xf numFmtId="0" fontId="7" fillId="0" borderId="0" xfId="0" applyFont="1" applyAlignment="1" applyProtection="1"/>
    <xf numFmtId="0" fontId="25" fillId="0" borderId="0" xfId="0" applyFont="1" applyProtection="1"/>
    <xf numFmtId="0" fontId="9" fillId="0" borderId="0" xfId="0" applyFont="1" applyProtection="1"/>
    <xf numFmtId="0" fontId="7" fillId="0" borderId="0" xfId="0" applyFont="1" applyFill="1" applyProtection="1"/>
    <xf numFmtId="0" fontId="8" fillId="7" borderId="23" xfId="16" applyFont="1" applyFill="1" applyBorder="1" applyProtection="1"/>
    <xf numFmtId="0" fontId="8" fillId="7" borderId="24" xfId="16" applyFont="1" applyFill="1" applyBorder="1" applyProtection="1"/>
    <xf numFmtId="0" fontId="8" fillId="7" borderId="24" xfId="16" applyFont="1" applyFill="1" applyBorder="1" applyAlignment="1" applyProtection="1">
      <alignment horizontal="right"/>
    </xf>
    <xf numFmtId="0" fontId="8" fillId="7" borderId="25" xfId="16" applyFont="1" applyFill="1" applyBorder="1" applyAlignment="1" applyProtection="1">
      <alignment horizontal="right"/>
    </xf>
    <xf numFmtId="0" fontId="8" fillId="7" borderId="4" xfId="0" applyFont="1" applyFill="1" applyBorder="1" applyProtection="1"/>
    <xf numFmtId="0" fontId="37" fillId="7" borderId="5" xfId="0" applyFont="1" applyFill="1" applyBorder="1" applyProtection="1"/>
    <xf numFmtId="164" fontId="6" fillId="7" borderId="5" xfId="0" applyNumberFormat="1" applyFont="1" applyFill="1" applyBorder="1" applyProtection="1"/>
    <xf numFmtId="164" fontId="6" fillId="7" borderId="5" xfId="1" applyNumberFormat="1" applyFont="1" applyFill="1" applyBorder="1" applyAlignment="1" applyProtection="1">
      <alignment horizontal="right" vertical="center"/>
    </xf>
    <xf numFmtId="0" fontId="6" fillId="7" borderId="5" xfId="0" applyFont="1" applyFill="1" applyBorder="1" applyProtection="1"/>
    <xf numFmtId="165" fontId="33" fillId="7" borderId="5" xfId="2" applyNumberFormat="1" applyFont="1" applyFill="1" applyBorder="1" applyAlignment="1" applyProtection="1">
      <alignment horizontal="right"/>
    </xf>
    <xf numFmtId="0" fontId="6" fillId="7" borderId="7" xfId="0" applyFont="1" applyFill="1" applyBorder="1" applyProtection="1"/>
    <xf numFmtId="0" fontId="30" fillId="7" borderId="8" xfId="0" applyFont="1" applyFill="1" applyBorder="1" applyProtection="1"/>
    <xf numFmtId="0" fontId="6" fillId="7" borderId="8" xfId="0" applyFont="1" applyFill="1" applyBorder="1" applyProtection="1"/>
    <xf numFmtId="164" fontId="6" fillId="7" borderId="8" xfId="0" applyNumberFormat="1" applyFont="1" applyFill="1" applyBorder="1" applyProtection="1"/>
    <xf numFmtId="164" fontId="6" fillId="7" borderId="9" xfId="0" applyNumberFormat="1" applyFont="1" applyFill="1" applyBorder="1" applyProtection="1"/>
    <xf numFmtId="0" fontId="38" fillId="0" borderId="0" xfId="0" applyFont="1" applyProtection="1"/>
    <xf numFmtId="0" fontId="39" fillId="2" borderId="31" xfId="22" applyFont="1" applyFill="1" applyBorder="1" applyAlignment="1" applyProtection="1">
      <alignment horizontal="left" vertical="center"/>
    </xf>
    <xf numFmtId="0" fontId="19" fillId="2" borderId="32" xfId="22" applyFont="1" applyFill="1" applyBorder="1" applyAlignment="1" applyProtection="1">
      <alignment horizontal="center" vertical="center"/>
    </xf>
    <xf numFmtId="0" fontId="20" fillId="2" borderId="32" xfId="0" applyFont="1" applyFill="1" applyBorder="1" applyProtection="1"/>
    <xf numFmtId="0" fontId="20" fillId="2" borderId="33" xfId="0" applyFont="1" applyFill="1" applyBorder="1" applyProtection="1"/>
    <xf numFmtId="0" fontId="19" fillId="3" borderId="21" xfId="22" applyFont="1" applyFill="1" applyBorder="1" applyAlignment="1" applyProtection="1">
      <alignment horizontal="center" wrapText="1"/>
    </xf>
    <xf numFmtId="0" fontId="19" fillId="3" borderId="20" xfId="22" applyFont="1" applyFill="1" applyBorder="1" applyAlignment="1" applyProtection="1">
      <alignment horizontal="center" wrapText="1"/>
    </xf>
    <xf numFmtId="0" fontId="19" fillId="3" borderId="26" xfId="22" applyFont="1" applyFill="1" applyBorder="1" applyAlignment="1" applyProtection="1">
      <alignment horizontal="center" wrapText="1"/>
    </xf>
    <xf numFmtId="164" fontId="6" fillId="0" borderId="21" xfId="1" applyNumberFormat="1" applyFont="1" applyFill="1" applyBorder="1" applyAlignment="1" applyProtection="1">
      <alignment horizontal="center"/>
    </xf>
    <xf numFmtId="164" fontId="6" fillId="0" borderId="20" xfId="1" applyNumberFormat="1" applyFont="1" applyFill="1" applyBorder="1" applyAlignment="1" applyProtection="1"/>
    <xf numFmtId="3" fontId="6" fillId="0" borderId="20" xfId="22" applyNumberFormat="1" applyFont="1" applyFill="1" applyBorder="1" applyAlignment="1" applyProtection="1"/>
    <xf numFmtId="9" fontId="6" fillId="0" borderId="20" xfId="2" applyFont="1" applyFill="1" applyBorder="1" applyAlignment="1" applyProtection="1">
      <alignment horizontal="center"/>
    </xf>
    <xf numFmtId="0" fontId="0" fillId="0" borderId="5" xfId="0" applyBorder="1" applyAlignment="1" applyProtection="1"/>
    <xf numFmtId="0" fontId="3" fillId="0" borderId="1" xfId="0" applyFont="1" applyBorder="1" applyProtection="1"/>
    <xf numFmtId="0" fontId="3" fillId="0" borderId="2" xfId="0" applyFont="1" applyBorder="1" applyProtection="1"/>
    <xf numFmtId="164" fontId="3" fillId="0" borderId="2" xfId="0" applyNumberFormat="1" applyFont="1" applyBorder="1" applyAlignment="1" applyProtection="1">
      <alignment horizontal="center"/>
    </xf>
    <xf numFmtId="164" fontId="3" fillId="0" borderId="3" xfId="0" applyNumberFormat="1" applyFont="1" applyBorder="1" applyAlignment="1" applyProtection="1">
      <alignment horizontal="center"/>
    </xf>
    <xf numFmtId="0" fontId="3" fillId="0" borderId="7" xfId="0" applyFont="1" applyBorder="1" applyProtection="1"/>
    <xf numFmtId="0" fontId="0" fillId="0" borderId="8" xfId="0" applyBorder="1" applyProtection="1"/>
    <xf numFmtId="165" fontId="0" fillId="0" borderId="8" xfId="2" applyNumberFormat="1" applyFont="1" applyBorder="1" applyProtection="1"/>
    <xf numFmtId="165" fontId="0" fillId="0" borderId="9" xfId="2" applyNumberFormat="1" applyFont="1" applyBorder="1" applyProtection="1"/>
    <xf numFmtId="0" fontId="22" fillId="0" borderId="0" xfId="0" applyFont="1" applyProtection="1"/>
    <xf numFmtId="0" fontId="19" fillId="3" borderId="1" xfId="22" applyFont="1" applyFill="1" applyBorder="1" applyAlignment="1" applyProtection="1">
      <alignment horizontal="center" wrapText="1"/>
    </xf>
    <xf numFmtId="0" fontId="19" fillId="3" borderId="2" xfId="22" applyFont="1" applyFill="1" applyBorder="1" applyAlignment="1" applyProtection="1">
      <alignment horizontal="center" wrapText="1"/>
    </xf>
    <xf numFmtId="0" fontId="19" fillId="3" borderId="3" xfId="22" applyFont="1" applyFill="1" applyBorder="1" applyAlignment="1" applyProtection="1">
      <alignment horizontal="center" wrapText="1"/>
    </xf>
    <xf numFmtId="0" fontId="6" fillId="0" borderId="20" xfId="22" applyFont="1" applyFill="1" applyBorder="1" applyAlignment="1" applyProtection="1"/>
    <xf numFmtId="0" fontId="0" fillId="0" borderId="5" xfId="0" applyBorder="1" applyAlignment="1" applyProtection="1">
      <alignment horizontal="right"/>
    </xf>
    <xf numFmtId="0" fontId="0" fillId="0" borderId="5" xfId="0" applyBorder="1" applyProtection="1"/>
    <xf numFmtId="0" fontId="6" fillId="6" borderId="16" xfId="2" applyNumberFormat="1" applyFont="1" applyFill="1" applyBorder="1" applyAlignment="1" applyProtection="1">
      <alignment horizontal="right" vertical="center"/>
      <protection locked="0"/>
    </xf>
    <xf numFmtId="0" fontId="6" fillId="6" borderId="6" xfId="2" applyNumberFormat="1" applyFont="1" applyFill="1" applyBorder="1" applyAlignment="1" applyProtection="1">
      <alignment horizontal="right" vertical="center"/>
      <protection locked="0"/>
    </xf>
    <xf numFmtId="164" fontId="7" fillId="0" borderId="16" xfId="1" applyNumberFormat="1" applyFont="1" applyBorder="1" applyAlignment="1" applyProtection="1">
      <alignment horizontal="center"/>
    </xf>
    <xf numFmtId="164" fontId="7" fillId="5" borderId="16" xfId="1" applyNumberFormat="1" applyFont="1" applyFill="1" applyBorder="1" applyAlignment="1" applyProtection="1">
      <alignment horizontal="center"/>
    </xf>
    <xf numFmtId="164" fontId="7" fillId="0" borderId="16" xfId="1" applyNumberFormat="1" applyFont="1" applyFill="1" applyBorder="1" applyAlignment="1" applyProtection="1">
      <alignment horizontal="center"/>
    </xf>
    <xf numFmtId="164" fontId="7" fillId="0" borderId="16" xfId="1" quotePrefix="1" applyNumberFormat="1" applyFont="1" applyFill="1" applyBorder="1" applyAlignment="1" applyProtection="1">
      <alignment horizontal="center"/>
    </xf>
    <xf numFmtId="164" fontId="7" fillId="4" borderId="16" xfId="1" applyNumberFormat="1" applyFont="1" applyFill="1" applyBorder="1" applyAlignment="1" applyProtection="1">
      <alignment horizontal="center"/>
    </xf>
    <xf numFmtId="164" fontId="7" fillId="0" borderId="16" xfId="1" applyNumberFormat="1" applyFont="1" applyBorder="1" applyProtection="1"/>
    <xf numFmtId="164" fontId="6" fillId="0" borderId="16" xfId="1" applyNumberFormat="1" applyFont="1" applyBorder="1" applyAlignment="1" applyProtection="1">
      <alignment horizontal="center"/>
    </xf>
    <xf numFmtId="164" fontId="6" fillId="0" borderId="16" xfId="1" applyNumberFormat="1" applyFont="1" applyFill="1" applyBorder="1" applyAlignment="1" applyProtection="1">
      <alignment horizontal="center"/>
    </xf>
    <xf numFmtId="164" fontId="6" fillId="4" borderId="16" xfId="1" applyNumberFormat="1" applyFont="1" applyFill="1" applyBorder="1" applyAlignment="1" applyProtection="1">
      <alignment horizontal="center"/>
    </xf>
    <xf numFmtId="164" fontId="8" fillId="0" borderId="18" xfId="1" applyNumberFormat="1" applyFont="1" applyFill="1" applyBorder="1" applyAlignment="1" applyProtection="1">
      <alignment vertical="center"/>
    </xf>
    <xf numFmtId="0" fontId="8" fillId="0" borderId="11"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xf>
    <xf numFmtId="164" fontId="6" fillId="0" borderId="36" xfId="1" applyNumberFormat="1" applyFont="1" applyBorder="1" applyAlignment="1" applyProtection="1">
      <alignment horizontal="center"/>
    </xf>
    <xf numFmtId="164" fontId="7" fillId="0" borderId="36" xfId="1" applyNumberFormat="1" applyFont="1" applyBorder="1" applyProtection="1"/>
    <xf numFmtId="164" fontId="6" fillId="0" borderId="36" xfId="1" applyNumberFormat="1" applyFont="1" applyFill="1" applyBorder="1" applyAlignment="1" applyProtection="1">
      <alignment horizontal="center"/>
    </xf>
    <xf numFmtId="164" fontId="7" fillId="0" borderId="36" xfId="1" applyNumberFormat="1" applyFont="1" applyBorder="1" applyAlignment="1" applyProtection="1">
      <alignment horizontal="center"/>
    </xf>
    <xf numFmtId="164" fontId="7" fillId="0" borderId="36" xfId="1" quotePrefix="1" applyNumberFormat="1" applyFont="1" applyFill="1" applyBorder="1" applyAlignment="1" applyProtection="1">
      <alignment horizontal="center"/>
    </xf>
    <xf numFmtId="164" fontId="6" fillId="2" borderId="36" xfId="1" applyNumberFormat="1" applyFont="1" applyFill="1" applyBorder="1" applyAlignment="1" applyProtection="1">
      <alignment horizontal="right" vertical="center"/>
    </xf>
    <xf numFmtId="164" fontId="7" fillId="0" borderId="37" xfId="1" applyNumberFormat="1" applyFont="1" applyBorder="1" applyProtection="1"/>
    <xf numFmtId="164" fontId="7" fillId="0" borderId="18" xfId="1" applyNumberFormat="1" applyFont="1" applyBorder="1" applyProtection="1"/>
    <xf numFmtId="0" fontId="6" fillId="6" borderId="36" xfId="2" applyNumberFormat="1" applyFont="1" applyFill="1" applyBorder="1" applyAlignment="1" applyProtection="1">
      <alignment horizontal="right" vertical="center"/>
      <protection locked="0"/>
    </xf>
    <xf numFmtId="0" fontId="42" fillId="6" borderId="36" xfId="2" applyNumberFormat="1" applyFont="1" applyFill="1" applyBorder="1" applyAlignment="1" applyProtection="1">
      <alignment horizontal="left" vertical="center"/>
      <protection locked="0"/>
    </xf>
    <xf numFmtId="9" fontId="7" fillId="0" borderId="0" xfId="0" applyNumberFormat="1" applyFont="1" applyFill="1" applyBorder="1" applyAlignment="1" applyProtection="1">
      <alignment horizontal="center"/>
    </xf>
    <xf numFmtId="0" fontId="8" fillId="9" borderId="11" xfId="0" applyFont="1" applyFill="1" applyBorder="1" applyAlignment="1" applyProtection="1">
      <alignment horizontal="center" vertical="center"/>
    </xf>
    <xf numFmtId="0" fontId="8" fillId="9" borderId="36" xfId="0" applyFont="1" applyFill="1" applyBorder="1" applyAlignment="1" applyProtection="1">
      <alignment horizontal="center" vertical="center"/>
    </xf>
    <xf numFmtId="164" fontId="6" fillId="9" borderId="36" xfId="1" applyNumberFormat="1" applyFont="1" applyFill="1" applyBorder="1" applyAlignment="1" applyProtection="1">
      <alignment horizontal="right" vertical="center"/>
    </xf>
    <xf numFmtId="164" fontId="8" fillId="9" borderId="36" xfId="1" applyNumberFormat="1" applyFont="1" applyFill="1" applyBorder="1" applyAlignment="1" applyProtection="1">
      <alignment vertical="center"/>
    </xf>
    <xf numFmtId="164" fontId="9" fillId="9" borderId="36" xfId="1" applyNumberFormat="1" applyFont="1" applyFill="1" applyBorder="1" applyProtection="1"/>
    <xf numFmtId="164" fontId="8" fillId="9" borderId="36" xfId="1" applyNumberFormat="1" applyFont="1" applyFill="1" applyBorder="1" applyAlignment="1" applyProtection="1">
      <alignment horizontal="right" vertical="center"/>
    </xf>
    <xf numFmtId="164" fontId="8" fillId="9" borderId="8" xfId="1" applyNumberFormat="1" applyFont="1" applyFill="1" applyBorder="1" applyAlignment="1" applyProtection="1">
      <alignment vertical="center"/>
    </xf>
    <xf numFmtId="0" fontId="7" fillId="0" borderId="0" xfId="0" applyFont="1" applyFill="1" applyBorder="1" applyProtection="1"/>
    <xf numFmtId="0" fontId="7" fillId="0" borderId="5" xfId="0" applyFont="1" applyBorder="1" applyProtection="1"/>
    <xf numFmtId="0" fontId="25" fillId="0" borderId="0" xfId="0" applyFont="1" applyFill="1" applyAlignment="1" applyProtection="1"/>
    <xf numFmtId="0" fontId="8" fillId="9" borderId="11" xfId="0" applyFont="1" applyFill="1" applyBorder="1" applyAlignment="1" applyProtection="1">
      <alignment horizontal="center" vertical="center" wrapText="1"/>
    </xf>
    <xf numFmtId="164" fontId="8" fillId="9" borderId="16" xfId="1" applyNumberFormat="1" applyFont="1" applyFill="1" applyBorder="1" applyAlignment="1" applyProtection="1">
      <alignment horizontal="right" vertical="center"/>
    </xf>
    <xf numFmtId="164" fontId="6" fillId="9" borderId="16" xfId="1" applyNumberFormat="1" applyFont="1" applyFill="1" applyBorder="1" applyAlignment="1" applyProtection="1">
      <alignment horizontal="right" vertical="center"/>
    </xf>
    <xf numFmtId="164" fontId="8" fillId="9" borderId="37" xfId="1" applyNumberFormat="1" applyFont="1" applyFill="1" applyBorder="1" applyAlignment="1" applyProtection="1">
      <alignment vertical="center"/>
    </xf>
    <xf numFmtId="0" fontId="0" fillId="0" borderId="0" xfId="0" applyFill="1" applyProtection="1"/>
    <xf numFmtId="0" fontId="9" fillId="0" borderId="0" xfId="0" applyFont="1" applyFill="1" applyProtection="1"/>
    <xf numFmtId="164" fontId="6" fillId="0" borderId="15" xfId="1" applyNumberFormat="1" applyFont="1" applyFill="1" applyBorder="1" applyAlignment="1" applyProtection="1">
      <alignment vertical="center"/>
    </xf>
    <xf numFmtId="164" fontId="6" fillId="0" borderId="16" xfId="1" applyNumberFormat="1" applyFont="1" applyFill="1" applyBorder="1" applyAlignment="1" applyProtection="1">
      <alignment vertical="center"/>
    </xf>
    <xf numFmtId="164" fontId="6" fillId="0" borderId="17" xfId="1" applyNumberFormat="1" applyFont="1" applyFill="1" applyBorder="1" applyAlignment="1" applyProtection="1">
      <alignment vertical="center"/>
    </xf>
    <xf numFmtId="164" fontId="6" fillId="0" borderId="18" xfId="1" applyNumberFormat="1" applyFont="1" applyFill="1" applyBorder="1" applyAlignment="1" applyProtection="1">
      <alignment vertical="center"/>
    </xf>
    <xf numFmtId="3" fontId="6" fillId="6" borderId="5" xfId="1" applyNumberFormat="1" applyFont="1" applyFill="1" applyBorder="1" applyAlignment="1" applyProtection="1">
      <alignment horizontal="right" vertical="center"/>
      <protection locked="0"/>
    </xf>
    <xf numFmtId="3" fontId="6" fillId="6" borderId="16" xfId="2" applyNumberFormat="1" applyFont="1" applyFill="1" applyBorder="1" applyAlignment="1" applyProtection="1">
      <alignment horizontal="right" vertical="center"/>
      <protection locked="0"/>
    </xf>
    <xf numFmtId="3" fontId="6" fillId="6" borderId="5" xfId="2" applyNumberFormat="1" applyFont="1" applyFill="1" applyBorder="1" applyAlignment="1" applyProtection="1">
      <alignment horizontal="right" vertical="center"/>
      <protection locked="0"/>
    </xf>
    <xf numFmtId="3" fontId="6" fillId="0" borderId="5" xfId="1" applyNumberFormat="1" applyFont="1" applyFill="1" applyBorder="1" applyAlignment="1" applyProtection="1">
      <alignment horizontal="right" vertical="center"/>
    </xf>
    <xf numFmtId="0" fontId="0" fillId="0" borderId="0" xfId="0" applyAlignment="1" applyProtection="1">
      <alignment horizontal="left" vertical="center" wrapText="1"/>
    </xf>
    <xf numFmtId="0" fontId="0" fillId="0" borderId="0" xfId="0" applyAlignment="1" applyProtection="1">
      <alignment horizontal="left" vertical="center"/>
    </xf>
    <xf numFmtId="0" fontId="4" fillId="0" borderId="0" xfId="0" applyFont="1" applyAlignment="1" applyProtection="1">
      <alignment horizontal="center"/>
    </xf>
    <xf numFmtId="0" fontId="0" fillId="0" borderId="0" xfId="0" applyAlignment="1" applyProtection="1">
      <alignment wrapText="1"/>
    </xf>
    <xf numFmtId="0" fontId="8" fillId="0" borderId="5" xfId="0" applyFont="1" applyFill="1" applyBorder="1" applyAlignment="1" applyProtection="1">
      <alignment horizontal="left" vertical="center"/>
    </xf>
    <xf numFmtId="38" fontId="3" fillId="0" borderId="5" xfId="1" applyNumberFormat="1" applyFont="1" applyBorder="1" applyProtection="1"/>
    <xf numFmtId="38" fontId="3" fillId="0" borderId="5" xfId="0" applyNumberFormat="1" applyFont="1" applyBorder="1" applyProtection="1"/>
    <xf numFmtId="0" fontId="6" fillId="0" borderId="0" xfId="2" applyNumberFormat="1" applyFont="1" applyFill="1" applyBorder="1" applyAlignment="1" applyProtection="1">
      <alignment horizontal="right" vertical="center"/>
    </xf>
    <xf numFmtId="164" fontId="6" fillId="6" borderId="26" xfId="1" applyNumberFormat="1" applyFont="1" applyFill="1" applyBorder="1" applyAlignment="1" applyProtection="1">
      <alignment vertical="center"/>
      <protection locked="0"/>
    </xf>
    <xf numFmtId="0" fontId="0" fillId="0" borderId="0" xfId="0" applyAlignment="1" applyProtection="1">
      <alignment horizontal="left" vertical="center"/>
    </xf>
    <xf numFmtId="0" fontId="6" fillId="0" borderId="0" xfId="0" applyFont="1" applyBorder="1" applyAlignment="1" applyProtection="1">
      <alignment horizontal="left" vertical="center"/>
    </xf>
    <xf numFmtId="164" fontId="7" fillId="10" borderId="5" xfId="1" applyNumberFormat="1" applyFont="1" applyFill="1" applyBorder="1" applyProtection="1"/>
    <xf numFmtId="164" fontId="42" fillId="0" borderId="0" xfId="1" applyNumberFormat="1" applyFont="1" applyFill="1" applyBorder="1" applyProtection="1"/>
    <xf numFmtId="0" fontId="42" fillId="0" borderId="0" xfId="0" applyFont="1" applyFill="1" applyProtection="1"/>
    <xf numFmtId="0" fontId="7" fillId="0" borderId="0" xfId="0" applyFont="1" applyBorder="1" applyAlignment="1" applyProtection="1">
      <alignment horizontal="center"/>
    </xf>
    <xf numFmtId="164" fontId="6" fillId="0" borderId="6" xfId="1" applyNumberFormat="1" applyFont="1" applyFill="1" applyBorder="1" applyAlignment="1" applyProtection="1">
      <alignment vertical="center"/>
    </xf>
    <xf numFmtId="164" fontId="9" fillId="0" borderId="0" xfId="0" applyNumberFormat="1" applyFont="1" applyFill="1" applyBorder="1" applyProtection="1"/>
    <xf numFmtId="164" fontId="8" fillId="0" borderId="0" xfId="1" applyNumberFormat="1" applyFont="1" applyFill="1" applyBorder="1" applyAlignment="1" applyProtection="1">
      <alignment horizontal="left" vertical="center"/>
    </xf>
    <xf numFmtId="165" fontId="9" fillId="0" borderId="0" xfId="2" applyNumberFormat="1" applyFont="1" applyBorder="1" applyAlignment="1" applyProtection="1">
      <alignment horizontal="right"/>
    </xf>
    <xf numFmtId="0" fontId="2" fillId="0" borderId="0" xfId="0" applyFont="1" applyAlignment="1" applyProtection="1">
      <alignment horizontal="center"/>
    </xf>
    <xf numFmtId="0" fontId="8" fillId="0" borderId="0" xfId="0" applyFont="1" applyFill="1" applyBorder="1" applyAlignment="1" applyProtection="1">
      <alignment horizontal="center" vertical="center" wrapText="1"/>
    </xf>
    <xf numFmtId="0" fontId="0" fillId="0" borderId="13" xfId="0" applyFont="1" applyFill="1" applyBorder="1" applyAlignment="1" applyProtection="1">
      <alignment wrapText="1"/>
    </xf>
    <xf numFmtId="0" fontId="0" fillId="0" borderId="0" xfId="0" applyFont="1" applyFill="1" applyBorder="1" applyAlignment="1" applyProtection="1">
      <alignment wrapText="1"/>
    </xf>
    <xf numFmtId="0" fontId="6" fillId="0" borderId="0" xfId="0" applyFont="1" applyProtection="1"/>
    <xf numFmtId="0" fontId="11" fillId="0" borderId="41" xfId="0" applyFont="1" applyBorder="1" applyAlignment="1" applyProtection="1">
      <protection locked="0"/>
    </xf>
    <xf numFmtId="0" fontId="0" fillId="0" borderId="0" xfId="0" applyProtection="1"/>
    <xf numFmtId="0" fontId="7" fillId="0" borderId="0" xfId="0" applyFont="1" applyFill="1" applyProtection="1"/>
    <xf numFmtId="0" fontId="0" fillId="0" borderId="0" xfId="0" applyBorder="1" applyAlignment="1" applyProtection="1"/>
    <xf numFmtId="0" fontId="0" fillId="0" borderId="42" xfId="0" applyBorder="1" applyProtection="1"/>
    <xf numFmtId="0" fontId="0" fillId="0" borderId="43" xfId="0" applyBorder="1" applyProtection="1"/>
    <xf numFmtId="0" fontId="0" fillId="0" borderId="40" xfId="0" applyFont="1" applyBorder="1" applyProtection="1"/>
    <xf numFmtId="0" fontId="0" fillId="0" borderId="44" xfId="0" applyBorder="1" applyProtection="1"/>
    <xf numFmtId="0" fontId="0" fillId="0" borderId="40" xfId="0" applyFont="1" applyFill="1" applyBorder="1" applyAlignment="1" applyProtection="1">
      <alignment wrapText="1"/>
    </xf>
    <xf numFmtId="0" fontId="0" fillId="0" borderId="40" xfId="0" applyFont="1" applyBorder="1" applyAlignment="1" applyProtection="1"/>
    <xf numFmtId="0" fontId="0" fillId="0" borderId="44" xfId="0" applyBorder="1" applyAlignment="1" applyProtection="1"/>
    <xf numFmtId="0" fontId="7" fillId="0" borderId="40" xfId="0" applyFont="1" applyBorder="1" applyAlignment="1" applyProtection="1"/>
    <xf numFmtId="0" fontId="0" fillId="0" borderId="40" xfId="0" applyBorder="1" applyProtection="1"/>
    <xf numFmtId="0" fontId="0" fillId="0" borderId="45" xfId="0" applyBorder="1" applyProtection="1"/>
    <xf numFmtId="0" fontId="0" fillId="0" borderId="39" xfId="0" applyBorder="1" applyProtection="1"/>
    <xf numFmtId="0" fontId="0" fillId="0" borderId="46" xfId="0" applyBorder="1" applyProtection="1"/>
    <xf numFmtId="0" fontId="27" fillId="0" borderId="0" xfId="0" applyFont="1" applyProtection="1"/>
    <xf numFmtId="0" fontId="7" fillId="0" borderId="40" xfId="0" applyFont="1" applyBorder="1" applyProtection="1"/>
    <xf numFmtId="0" fontId="7" fillId="0" borderId="44" xfId="0" applyFont="1" applyBorder="1" applyProtection="1"/>
    <xf numFmtId="0" fontId="49" fillId="0" borderId="0" xfId="33" applyFont="1" applyProtection="1"/>
    <xf numFmtId="164" fontId="7" fillId="5" borderId="38" xfId="1" applyNumberFormat="1" applyFont="1" applyFill="1" applyBorder="1" applyProtection="1"/>
    <xf numFmtId="0" fontId="7" fillId="5" borderId="16" xfId="0" applyFont="1" applyFill="1" applyBorder="1" applyProtection="1"/>
    <xf numFmtId="164" fontId="6" fillId="5" borderId="5" xfId="1" applyNumberFormat="1" applyFont="1" applyFill="1" applyBorder="1" applyAlignment="1" applyProtection="1">
      <alignment horizontal="center"/>
    </xf>
    <xf numFmtId="164" fontId="6" fillId="5" borderId="6" xfId="1" applyNumberFormat="1" applyFont="1" applyFill="1" applyBorder="1" applyProtection="1"/>
    <xf numFmtId="164" fontId="7" fillId="20" borderId="38" xfId="1" applyNumberFormat="1" applyFont="1" applyFill="1" applyBorder="1" applyProtection="1"/>
    <xf numFmtId="0" fontId="7" fillId="20" borderId="16" xfId="0" applyFont="1" applyFill="1" applyBorder="1" applyProtection="1"/>
    <xf numFmtId="164" fontId="7" fillId="20" borderId="4" xfId="1" applyNumberFormat="1" applyFont="1" applyFill="1" applyBorder="1" applyAlignment="1" applyProtection="1">
      <alignment horizontal="center"/>
    </xf>
    <xf numFmtId="164" fontId="7" fillId="20" borderId="5" xfId="1" applyNumberFormat="1" applyFont="1" applyFill="1" applyBorder="1" applyProtection="1"/>
    <xf numFmtId="164" fontId="6" fillId="20" borderId="4" xfId="1" applyNumberFormat="1" applyFont="1" applyFill="1" applyBorder="1" applyAlignment="1" applyProtection="1">
      <alignment horizontal="center"/>
    </xf>
    <xf numFmtId="164" fontId="6" fillId="20" borderId="5" xfId="1" applyNumberFormat="1" applyFont="1" applyFill="1" applyBorder="1" applyProtection="1"/>
    <xf numFmtId="164" fontId="7" fillId="0" borderId="0" xfId="0" applyNumberFormat="1" applyFont="1" applyFill="1" applyBorder="1" applyProtection="1"/>
    <xf numFmtId="164" fontId="9" fillId="0" borderId="47" xfId="0" applyNumberFormat="1" applyFont="1" applyFill="1" applyBorder="1" applyProtection="1"/>
    <xf numFmtId="164" fontId="6" fillId="21" borderId="26" xfId="1" applyNumberFormat="1" applyFont="1" applyFill="1" applyBorder="1" applyAlignment="1" applyProtection="1">
      <alignment vertical="center"/>
    </xf>
    <xf numFmtId="0" fontId="7" fillId="21" borderId="5" xfId="0" applyFont="1" applyFill="1" applyBorder="1" applyProtection="1"/>
    <xf numFmtId="164" fontId="6" fillId="6" borderId="26" xfId="1" applyNumberFormat="1" applyFont="1" applyFill="1" applyBorder="1" applyAlignment="1" applyProtection="1">
      <alignment vertical="center"/>
    </xf>
    <xf numFmtId="164" fontId="5" fillId="2" borderId="10" xfId="1" applyNumberFormat="1" applyFont="1" applyFill="1" applyBorder="1" applyAlignment="1" applyProtection="1">
      <alignment horizontal="left" vertical="center"/>
    </xf>
    <xf numFmtId="0" fontId="31" fillId="2" borderId="5" xfId="16" applyNumberFormat="1" applyFont="1" applyFill="1" applyBorder="1" applyAlignment="1" applyProtection="1">
      <alignment horizontal="left" wrapText="1"/>
    </xf>
    <xf numFmtId="0" fontId="19" fillId="2" borderId="5" xfId="16" applyNumberFormat="1" applyFont="1" applyFill="1" applyBorder="1" applyAlignment="1" applyProtection="1">
      <alignment horizontal="left" wrapText="1"/>
    </xf>
    <xf numFmtId="0" fontId="19" fillId="2" borderId="5" xfId="16" applyNumberFormat="1" applyFont="1" applyFill="1" applyBorder="1" applyAlignment="1" applyProtection="1">
      <alignment wrapText="1"/>
    </xf>
    <xf numFmtId="0" fontId="31" fillId="2" borderId="5" xfId="16" applyNumberFormat="1" applyFont="1" applyFill="1" applyBorder="1" applyAlignment="1" applyProtection="1">
      <alignment wrapText="1"/>
    </xf>
    <xf numFmtId="0" fontId="51" fillId="0" borderId="0" xfId="0" applyFont="1"/>
    <xf numFmtId="0" fontId="6" fillId="0" borderId="5" xfId="0" applyFont="1" applyBorder="1" applyAlignment="1">
      <alignment vertical="center"/>
    </xf>
    <xf numFmtId="168" fontId="6" fillId="0" borderId="20" xfId="1" applyNumberFormat="1" applyFont="1" applyFill="1" applyBorder="1" applyAlignment="1" applyProtection="1"/>
    <xf numFmtId="0" fontId="23" fillId="0" borderId="5" xfId="16" applyFont="1" applyFill="1" applyBorder="1" applyAlignment="1" applyProtection="1">
      <alignment horizontal="center" wrapText="1"/>
    </xf>
    <xf numFmtId="0" fontId="19" fillId="0" borderId="5" xfId="16" applyFont="1" applyFill="1" applyBorder="1" applyAlignment="1" applyProtection="1">
      <alignment horizontal="center" wrapText="1"/>
    </xf>
    <xf numFmtId="49" fontId="23" fillId="0" borderId="5" xfId="16" applyNumberFormat="1" applyFont="1" applyFill="1" applyBorder="1" applyAlignment="1" applyProtection="1">
      <alignment horizontal="center" wrapText="1"/>
    </xf>
    <xf numFmtId="0" fontId="8" fillId="0" borderId="5" xfId="16" applyFont="1" applyFill="1" applyBorder="1" applyAlignment="1" applyProtection="1">
      <alignment horizontal="center" wrapText="1"/>
    </xf>
    <xf numFmtId="0" fontId="23" fillId="0" borderId="5" xfId="16" applyFont="1" applyBorder="1" applyAlignment="1" applyProtection="1">
      <alignment horizontal="center" wrapText="1"/>
    </xf>
    <xf numFmtId="0" fontId="8" fillId="0" borderId="5" xfId="16" applyFont="1" applyBorder="1" applyAlignment="1" applyProtection="1">
      <alignment horizontal="center" wrapText="1"/>
    </xf>
    <xf numFmtId="0" fontId="19" fillId="0" borderId="5" xfId="16" applyFont="1" applyBorder="1" applyAlignment="1" applyProtection="1">
      <alignment horizontal="center" wrapText="1"/>
    </xf>
    <xf numFmtId="0" fontId="6" fillId="0" borderId="5" xfId="16" applyFont="1" applyBorder="1" applyAlignment="1" applyProtection="1">
      <alignment horizontal="center" wrapText="1"/>
    </xf>
    <xf numFmtId="0" fontId="23" fillId="0" borderId="5" xfId="16" applyNumberFormat="1" applyFont="1" applyFill="1" applyBorder="1" applyAlignment="1" applyProtection="1">
      <alignment horizontal="left" wrapText="1"/>
    </xf>
    <xf numFmtId="49" fontId="23" fillId="0" borderId="5" xfId="16" applyNumberFormat="1" applyFont="1" applyFill="1" applyBorder="1" applyAlignment="1" applyProtection="1">
      <alignment horizontal="left" wrapText="1"/>
    </xf>
    <xf numFmtId="0" fontId="8" fillId="0" borderId="5" xfId="16" applyNumberFormat="1" applyFont="1" applyFill="1" applyBorder="1" applyAlignment="1" applyProtection="1">
      <alignment horizontal="left" wrapText="1"/>
    </xf>
    <xf numFmtId="0" fontId="32" fillId="0" borderId="5" xfId="16" applyNumberFormat="1" applyFont="1" applyBorder="1" applyAlignment="1" applyProtection="1">
      <alignment horizontal="left" wrapText="1"/>
    </xf>
    <xf numFmtId="49" fontId="32" fillId="0" borderId="5" xfId="16" applyNumberFormat="1" applyFont="1" applyFill="1" applyBorder="1" applyAlignment="1" applyProtection="1">
      <alignment horizontal="left" wrapText="1"/>
    </xf>
    <xf numFmtId="0" fontId="33" fillId="0" borderId="5" xfId="16" applyNumberFormat="1" applyFont="1" applyBorder="1" applyAlignment="1" applyProtection="1">
      <alignment horizontal="left" wrapText="1"/>
    </xf>
    <xf numFmtId="0" fontId="24" fillId="0" borderId="5" xfId="16" applyNumberFormat="1" applyFont="1" applyBorder="1" applyAlignment="1" applyProtection="1">
      <alignment horizontal="left" wrapText="1"/>
    </xf>
    <xf numFmtId="0" fontId="27" fillId="0" borderId="5" xfId="0" applyNumberFormat="1" applyFont="1" applyBorder="1" applyAlignment="1" applyProtection="1">
      <alignment horizontal="left" wrapText="1"/>
    </xf>
    <xf numFmtId="0" fontId="32" fillId="0" borderId="5" xfId="16" applyNumberFormat="1" applyFont="1" applyFill="1" applyBorder="1" applyAlignment="1" applyProtection="1">
      <alignment horizontal="left" wrapText="1"/>
    </xf>
    <xf numFmtId="0" fontId="31" fillId="0" borderId="5" xfId="16" applyNumberFormat="1" applyFont="1" applyFill="1" applyBorder="1" applyAlignment="1" applyProtection="1">
      <alignment horizontal="left" wrapText="1"/>
    </xf>
    <xf numFmtId="0" fontId="32" fillId="0" borderId="5" xfId="16" applyFont="1" applyFill="1" applyBorder="1" applyAlignment="1" applyProtection="1">
      <alignment horizontal="center" wrapText="1"/>
    </xf>
    <xf numFmtId="0" fontId="23" fillId="0" borderId="5" xfId="16" applyNumberFormat="1" applyFont="1" applyBorder="1" applyAlignment="1" applyProtection="1">
      <alignment horizontal="left" wrapText="1"/>
    </xf>
    <xf numFmtId="0" fontId="8" fillId="0" borderId="5" xfId="16" applyNumberFormat="1" applyFont="1" applyBorder="1" applyAlignment="1" applyProtection="1">
      <alignment horizontal="left" wrapText="1"/>
    </xf>
    <xf numFmtId="0" fontId="31" fillId="0" borderId="5" xfId="16" applyFont="1" applyFill="1" applyBorder="1" applyAlignment="1" applyProtection="1">
      <alignment horizontal="center" wrapText="1"/>
    </xf>
    <xf numFmtId="49" fontId="32" fillId="0" borderId="5" xfId="16" applyNumberFormat="1" applyFont="1" applyFill="1" applyBorder="1" applyAlignment="1" applyProtection="1">
      <alignment horizontal="center" wrapText="1"/>
    </xf>
    <xf numFmtId="0" fontId="23" fillId="0" borderId="5" xfId="16" applyNumberFormat="1" applyFont="1" applyFill="1" applyBorder="1" applyAlignment="1" applyProtection="1">
      <alignment wrapText="1"/>
    </xf>
    <xf numFmtId="49" fontId="23" fillId="0" borderId="5" xfId="16" applyNumberFormat="1" applyFont="1" applyFill="1" applyBorder="1" applyAlignment="1" applyProtection="1">
      <alignment wrapText="1"/>
    </xf>
    <xf numFmtId="0" fontId="23" fillId="0" borderId="5" xfId="16" applyNumberFormat="1" applyFont="1" applyBorder="1" applyAlignment="1" applyProtection="1">
      <alignment wrapText="1"/>
    </xf>
    <xf numFmtId="0" fontId="8" fillId="0" borderId="5" xfId="16" applyNumberFormat="1" applyFont="1" applyBorder="1" applyAlignment="1" applyProtection="1">
      <alignment wrapText="1"/>
    </xf>
    <xf numFmtId="0" fontId="8" fillId="0" borderId="5" xfId="16" applyNumberFormat="1" applyFont="1" applyFill="1" applyBorder="1" applyAlignment="1" applyProtection="1">
      <alignment wrapText="1"/>
    </xf>
    <xf numFmtId="0" fontId="32" fillId="0" borderId="5" xfId="16" applyNumberFormat="1" applyFont="1" applyBorder="1" applyAlignment="1" applyProtection="1">
      <alignment wrapText="1"/>
    </xf>
    <xf numFmtId="49" fontId="32" fillId="0" borderId="5" xfId="16" applyNumberFormat="1" applyFont="1" applyFill="1" applyBorder="1" applyAlignment="1" applyProtection="1">
      <alignment wrapText="1"/>
    </xf>
    <xf numFmtId="0" fontId="33" fillId="0" borderId="5" xfId="16" applyNumberFormat="1" applyFont="1" applyBorder="1" applyAlignment="1" applyProtection="1">
      <alignment wrapText="1"/>
    </xf>
    <xf numFmtId="0" fontId="24" fillId="0" borderId="5" xfId="16" applyNumberFormat="1" applyFont="1" applyBorder="1" applyAlignment="1" applyProtection="1">
      <alignment wrapText="1"/>
    </xf>
    <xf numFmtId="0" fontId="27" fillId="0" borderId="5" xfId="0" applyNumberFormat="1" applyFont="1" applyBorder="1" applyAlignment="1" applyProtection="1">
      <alignment wrapText="1"/>
    </xf>
    <xf numFmtId="0" fontId="32" fillId="0" borderId="5" xfId="16" applyNumberFormat="1" applyFont="1" applyFill="1" applyBorder="1" applyAlignment="1" applyProtection="1">
      <alignment wrapText="1"/>
    </xf>
    <xf numFmtId="0" fontId="6" fillId="6" borderId="52" xfId="2" applyNumberFormat="1" applyFont="1" applyFill="1" applyBorder="1" applyAlignment="1" applyProtection="1">
      <alignment horizontal="right" vertical="center"/>
      <protection locked="0"/>
    </xf>
    <xf numFmtId="0" fontId="6" fillId="6" borderId="26" xfId="2" applyNumberFormat="1" applyFont="1" applyFill="1" applyBorder="1" applyAlignment="1" applyProtection="1">
      <alignment horizontal="right" vertical="center"/>
      <protection locked="0"/>
    </xf>
    <xf numFmtId="0" fontId="0" fillId="0" borderId="0" xfId="0" applyAlignment="1" applyProtection="1">
      <alignment horizontal="left" vertical="center" wrapText="1"/>
    </xf>
    <xf numFmtId="0" fontId="43" fillId="0" borderId="0" xfId="33" applyBorder="1" applyAlignment="1" applyProtection="1">
      <alignment vertical="center"/>
    </xf>
    <xf numFmtId="0" fontId="4" fillId="0" borderId="0" xfId="0" applyFont="1" applyAlignment="1" applyProtection="1">
      <alignment horizontal="center"/>
    </xf>
    <xf numFmtId="0" fontId="0" fillId="0" borderId="0" xfId="0" applyAlignment="1" applyProtection="1">
      <alignment wrapText="1"/>
    </xf>
    <xf numFmtId="0" fontId="0" fillId="0" borderId="0" xfId="0" applyAlignment="1" applyProtection="1">
      <alignment horizontal="left" vertical="center" wrapText="1"/>
    </xf>
    <xf numFmtId="0" fontId="0" fillId="0" borderId="0" xfId="0" applyAlignment="1" applyProtection="1">
      <alignment vertical="center" wrapText="1"/>
    </xf>
    <xf numFmtId="0" fontId="38" fillId="0" borderId="0" xfId="0" applyFont="1" applyFill="1" applyAlignment="1" applyProtection="1">
      <alignment horizontal="left"/>
    </xf>
    <xf numFmtId="0" fontId="0" fillId="0" borderId="0" xfId="0" applyBorder="1" applyAlignment="1" applyProtection="1">
      <alignment vertical="center" wrapText="1"/>
    </xf>
    <xf numFmtId="0" fontId="3" fillId="8" borderId="0" xfId="0" applyFont="1" applyFill="1" applyAlignment="1" applyProtection="1">
      <alignment horizontal="left" vertical="top"/>
    </xf>
    <xf numFmtId="0" fontId="0" fillId="0" borderId="0" xfId="0" applyAlignment="1" applyProtection="1">
      <alignment horizontal="left" vertical="center"/>
    </xf>
    <xf numFmtId="0" fontId="0" fillId="0" borderId="0" xfId="0" applyAlignment="1">
      <alignment wrapText="1"/>
    </xf>
    <xf numFmtId="0" fontId="3" fillId="0" borderId="0" xfId="0" applyFont="1" applyAlignment="1" applyProtection="1">
      <alignment vertical="center" wrapText="1"/>
    </xf>
    <xf numFmtId="0" fontId="3" fillId="0" borderId="0" xfId="0" applyFont="1" applyAlignment="1" applyProtection="1">
      <alignment horizontal="left" vertical="center" wrapText="1"/>
    </xf>
    <xf numFmtId="167" fontId="7" fillId="10" borderId="53" xfId="34" applyNumberFormat="1" applyFont="1" applyFill="1" applyBorder="1" applyAlignment="1" applyProtection="1">
      <alignment horizontal="center" vertical="center"/>
    </xf>
    <xf numFmtId="167" fontId="7" fillId="10" borderId="54" xfId="34" applyNumberFormat="1" applyFont="1" applyFill="1" applyBorder="1" applyAlignment="1" applyProtection="1">
      <alignment horizontal="center" vertical="center"/>
    </xf>
    <xf numFmtId="167" fontId="7" fillId="10" borderId="26" xfId="34" applyNumberFormat="1" applyFont="1" applyFill="1" applyBorder="1" applyAlignment="1" applyProtection="1">
      <alignment horizontal="center" vertical="center"/>
    </xf>
    <xf numFmtId="0" fontId="8" fillId="0" borderId="7" xfId="0" applyFont="1" applyFill="1" applyBorder="1" applyAlignment="1" applyProtection="1">
      <alignment horizontal="left" vertical="center"/>
    </xf>
    <xf numFmtId="0" fontId="8" fillId="0" borderId="8" xfId="0" applyFont="1" applyFill="1" applyBorder="1" applyAlignment="1" applyProtection="1">
      <alignment horizontal="left" vertical="center"/>
    </xf>
    <xf numFmtId="164" fontId="6" fillId="0" borderId="15" xfId="1" applyNumberFormat="1" applyFont="1" applyFill="1" applyBorder="1" applyAlignment="1" applyProtection="1">
      <alignment horizontal="left" vertical="center"/>
    </xf>
    <xf numFmtId="164" fontId="6" fillId="0" borderId="16" xfId="1" applyNumberFormat="1" applyFont="1" applyFill="1" applyBorder="1" applyAlignment="1" applyProtection="1">
      <alignment horizontal="left" vertical="center"/>
    </xf>
    <xf numFmtId="0" fontId="36" fillId="0" borderId="23" xfId="0" applyFont="1" applyFill="1" applyBorder="1" applyAlignment="1" applyProtection="1">
      <alignment horizontal="center" vertical="center"/>
    </xf>
    <xf numFmtId="0" fontId="36" fillId="0" borderId="24" xfId="0" applyFont="1" applyFill="1" applyBorder="1" applyAlignment="1" applyProtection="1">
      <alignment horizontal="center" vertical="center"/>
    </xf>
    <xf numFmtId="0" fontId="36" fillId="0" borderId="25" xfId="0" applyFont="1" applyFill="1" applyBorder="1" applyAlignment="1" applyProtection="1">
      <alignment horizontal="center" vertical="center"/>
    </xf>
    <xf numFmtId="164" fontId="8" fillId="0" borderId="15" xfId="1" applyNumberFormat="1" applyFont="1" applyFill="1" applyBorder="1" applyAlignment="1" applyProtection="1">
      <alignment horizontal="left" vertical="center"/>
    </xf>
    <xf numFmtId="164" fontId="8" fillId="0" borderId="16" xfId="1" applyNumberFormat="1" applyFont="1" applyFill="1" applyBorder="1" applyAlignment="1" applyProtection="1">
      <alignment horizontal="left" vertical="center"/>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165" fontId="25" fillId="0" borderId="6" xfId="2" applyNumberFormat="1" applyFont="1" applyBorder="1" applyAlignment="1" applyProtection="1">
      <alignment horizontal="center"/>
    </xf>
    <xf numFmtId="165" fontId="25" fillId="0" borderId="9" xfId="2" applyNumberFormat="1" applyFont="1" applyBorder="1" applyAlignment="1" applyProtection="1">
      <alignment horizontal="center"/>
    </xf>
    <xf numFmtId="0" fontId="7" fillId="0" borderId="48" xfId="0" applyFont="1" applyBorder="1" applyAlignment="1" applyProtection="1">
      <alignment horizontal="center" vertical="center" wrapText="1"/>
    </xf>
    <xf numFmtId="0" fontId="7" fillId="0" borderId="49" xfId="0" applyFont="1" applyBorder="1" applyAlignment="1" applyProtection="1">
      <alignment horizontal="center" vertical="center" wrapText="1"/>
    </xf>
    <xf numFmtId="0" fontId="7" fillId="0" borderId="13" xfId="0" applyFont="1" applyBorder="1" applyAlignment="1" applyProtection="1">
      <alignment horizontal="center" vertical="center" wrapText="1"/>
    </xf>
    <xf numFmtId="0" fontId="7" fillId="0" borderId="50" xfId="0" applyFont="1" applyBorder="1" applyAlignment="1" applyProtection="1">
      <alignment horizontal="center" vertical="center" wrapText="1"/>
    </xf>
    <xf numFmtId="0" fontId="7" fillId="0" borderId="51" xfId="0" applyFont="1" applyBorder="1" applyAlignment="1" applyProtection="1">
      <alignment horizontal="center" vertical="center" wrapText="1"/>
    </xf>
    <xf numFmtId="0" fontId="7" fillId="0" borderId="52" xfId="0" applyFont="1" applyBorder="1" applyAlignment="1" applyProtection="1">
      <alignment horizontal="center" vertical="center" wrapText="1"/>
    </xf>
    <xf numFmtId="0" fontId="8" fillId="0" borderId="2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6" fillId="0" borderId="16" xfId="0" applyFont="1" applyFill="1" applyBorder="1" applyAlignment="1" applyProtection="1">
      <alignment horizontal="left" vertical="center"/>
    </xf>
    <xf numFmtId="0" fontId="6" fillId="0" borderId="4"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40" fillId="0" borderId="4" xfId="0" applyFont="1" applyFill="1" applyBorder="1" applyAlignment="1" applyProtection="1">
      <alignment horizontal="left" vertical="center" indent="1"/>
    </xf>
    <xf numFmtId="0" fontId="40" fillId="0" borderId="5" xfId="0" applyFont="1" applyFill="1" applyBorder="1" applyAlignment="1" applyProtection="1">
      <alignment horizontal="left" vertical="center" indent="1"/>
    </xf>
    <xf numFmtId="0" fontId="41" fillId="0" borderId="5" xfId="0" applyFont="1" applyFill="1" applyBorder="1" applyAlignment="1" applyProtection="1">
      <alignment horizontal="left" vertical="center" indent="1"/>
    </xf>
    <xf numFmtId="0" fontId="8" fillId="0" borderId="4" xfId="0" applyFont="1" applyFill="1" applyBorder="1" applyAlignment="1" applyProtection="1">
      <alignment horizontal="left" vertical="center"/>
    </xf>
    <xf numFmtId="0" fontId="8" fillId="0" borderId="5" xfId="0" applyFont="1" applyFill="1" applyBorder="1" applyAlignment="1" applyProtection="1">
      <alignment horizontal="left" vertical="center"/>
    </xf>
    <xf numFmtId="0" fontId="36" fillId="0" borderId="13" xfId="0" applyFont="1" applyBorder="1" applyAlignment="1" applyProtection="1">
      <alignment horizontal="left" vertical="center" wrapText="1"/>
    </xf>
    <xf numFmtId="0" fontId="36" fillId="0" borderId="0" xfId="0" applyFont="1" applyBorder="1" applyAlignment="1" applyProtection="1">
      <alignment horizontal="left" vertical="center" wrapText="1"/>
    </xf>
    <xf numFmtId="164" fontId="5" fillId="2" borderId="10" xfId="1" applyNumberFormat="1" applyFont="1" applyFill="1" applyBorder="1" applyAlignment="1" applyProtection="1">
      <alignment horizontal="center" vertical="center" wrapText="1"/>
    </xf>
    <xf numFmtId="164" fontId="5" fillId="2" borderId="11" xfId="1" applyNumberFormat="1" applyFont="1" applyFill="1" applyBorder="1" applyAlignment="1" applyProtection="1">
      <alignment horizontal="center" vertical="center" wrapText="1"/>
    </xf>
    <xf numFmtId="164" fontId="5" fillId="2" borderId="12" xfId="1" applyNumberFormat="1" applyFont="1" applyFill="1" applyBorder="1" applyAlignment="1" applyProtection="1">
      <alignment horizontal="center" vertical="center" wrapText="1"/>
    </xf>
    <xf numFmtId="0" fontId="7" fillId="0" borderId="0" xfId="0" applyFont="1" applyAlignment="1" applyProtection="1">
      <alignment horizontal="left" wrapText="1"/>
    </xf>
    <xf numFmtId="0" fontId="11" fillId="0" borderId="13" xfId="0" applyFont="1" applyBorder="1" applyAlignment="1" applyProtection="1">
      <alignment horizontal="left" vertical="center" wrapText="1"/>
    </xf>
    <xf numFmtId="0" fontId="11" fillId="0" borderId="0" xfId="0" applyFont="1" applyBorder="1" applyAlignment="1" applyProtection="1">
      <alignment horizontal="left" vertical="center" wrapText="1"/>
    </xf>
    <xf numFmtId="0" fontId="0" fillId="0" borderId="0" xfId="0" applyFont="1" applyFill="1" applyBorder="1" applyAlignment="1" applyProtection="1">
      <alignment horizontal="left" wrapText="1"/>
    </xf>
    <xf numFmtId="0" fontId="40" fillId="0" borderId="15" xfId="0" applyFont="1" applyFill="1" applyBorder="1" applyAlignment="1" applyProtection="1">
      <alignment horizontal="left" vertical="center" indent="1"/>
    </xf>
    <xf numFmtId="0" fontId="40" fillId="0" borderId="16" xfId="0" applyFont="1" applyFill="1" applyBorder="1" applyAlignment="1" applyProtection="1">
      <alignment horizontal="left" vertical="center" indent="1"/>
    </xf>
    <xf numFmtId="0" fontId="4" fillId="0" borderId="0" xfId="0" applyFont="1" applyBorder="1" applyAlignment="1" applyProtection="1">
      <alignment horizontal="center"/>
    </xf>
  </cellXfs>
  <cellStyles count="54">
    <cellStyle name="20% - Accent2 2" xfId="47" xr:uid="{00000000-0005-0000-0000-000000000000}"/>
    <cellStyle name="20% - Accent4 2" xfId="50" xr:uid="{00000000-0005-0000-0000-000001000000}"/>
    <cellStyle name="20% - Accent5 2" xfId="51" xr:uid="{00000000-0005-0000-0000-000002000000}"/>
    <cellStyle name="40% - Accent2 2" xfId="48" xr:uid="{00000000-0005-0000-0000-000003000000}"/>
    <cellStyle name="40% - Accent3 2" xfId="49" xr:uid="{00000000-0005-0000-0000-000004000000}"/>
    <cellStyle name="40% - Accent5 2" xfId="52" xr:uid="{00000000-0005-0000-0000-000005000000}"/>
    <cellStyle name="40% - Accent6 2" xfId="53" xr:uid="{00000000-0005-0000-0000-000006000000}"/>
    <cellStyle name="60% - Accent1 2" xfId="46" xr:uid="{00000000-0005-0000-0000-000007000000}"/>
    <cellStyle name="Comma" xfId="1" builtinId="3"/>
    <cellStyle name="Comma 2" xfId="3" xr:uid="{00000000-0005-0000-0000-000009000000}"/>
    <cellStyle name="Comma 2 2" xfId="4" xr:uid="{00000000-0005-0000-0000-00000A000000}"/>
    <cellStyle name="Comma 2 3" xfId="5" xr:uid="{00000000-0005-0000-0000-00000B000000}"/>
    <cellStyle name="Comma 2 4" xfId="6" xr:uid="{00000000-0005-0000-0000-00000C000000}"/>
    <cellStyle name="Comma 3" xfId="7" xr:uid="{00000000-0005-0000-0000-00000D000000}"/>
    <cellStyle name="Comma 4" xfId="8" xr:uid="{00000000-0005-0000-0000-00000E000000}"/>
    <cellStyle name="Comma 4 2" xfId="39" xr:uid="{00000000-0005-0000-0000-00000F000000}"/>
    <cellStyle name="Comma 5" xfId="40" xr:uid="{00000000-0005-0000-0000-000010000000}"/>
    <cellStyle name="Currency" xfId="34" builtinId="4"/>
    <cellStyle name="Currency 2" xfId="9" xr:uid="{00000000-0005-0000-0000-000012000000}"/>
    <cellStyle name="Currency 2 2" xfId="10" xr:uid="{00000000-0005-0000-0000-000013000000}"/>
    <cellStyle name="Currency 2 3" xfId="11" xr:uid="{00000000-0005-0000-0000-000014000000}"/>
    <cellStyle name="Currency 2 4" xfId="12" xr:uid="{00000000-0005-0000-0000-000015000000}"/>
    <cellStyle name="Currency 3" xfId="13" xr:uid="{00000000-0005-0000-0000-000016000000}"/>
    <cellStyle name="Currency 3 2" xfId="38" xr:uid="{00000000-0005-0000-0000-000017000000}"/>
    <cellStyle name="Currency 4" xfId="14" xr:uid="{00000000-0005-0000-0000-000018000000}"/>
    <cellStyle name="Currency 4 2" xfId="41" xr:uid="{00000000-0005-0000-0000-000019000000}"/>
    <cellStyle name="Hyperlink" xfId="33" builtinId="8"/>
    <cellStyle name="Hyperlink 2" xfId="42" xr:uid="{00000000-0005-0000-0000-00001B000000}"/>
    <cellStyle name="Neutral 2" xfId="45" xr:uid="{00000000-0005-0000-0000-00001C000000}"/>
    <cellStyle name="Normal" xfId="0" builtinId="0"/>
    <cellStyle name="Normal 2" xfId="15" xr:uid="{00000000-0005-0000-0000-00001E000000}"/>
    <cellStyle name="Normal 2 2" xfId="16" xr:uid="{00000000-0005-0000-0000-00001F000000}"/>
    <cellStyle name="Normal 2 2 2" xfId="35" xr:uid="{00000000-0005-0000-0000-000020000000}"/>
    <cellStyle name="Normal 2 3" xfId="17" xr:uid="{00000000-0005-0000-0000-000021000000}"/>
    <cellStyle name="Normal 3" xfId="18" xr:uid="{00000000-0005-0000-0000-000022000000}"/>
    <cellStyle name="Normal 3 2" xfId="19" xr:uid="{00000000-0005-0000-0000-000023000000}"/>
    <cellStyle name="Normal 3 3" xfId="20" xr:uid="{00000000-0005-0000-0000-000024000000}"/>
    <cellStyle name="Normal 4" xfId="21" xr:uid="{00000000-0005-0000-0000-000025000000}"/>
    <cellStyle name="Normal 4 2" xfId="37" xr:uid="{00000000-0005-0000-0000-000026000000}"/>
    <cellStyle name="Normal 4 3" xfId="36" xr:uid="{00000000-0005-0000-0000-000027000000}"/>
    <cellStyle name="Normal 5" xfId="22" xr:uid="{00000000-0005-0000-0000-000028000000}"/>
    <cellStyle name="Normal 6" xfId="23" xr:uid="{00000000-0005-0000-0000-000029000000}"/>
    <cellStyle name="Normal 7" xfId="24" xr:uid="{00000000-0005-0000-0000-00002A000000}"/>
    <cellStyle name="Normal 8" xfId="25" xr:uid="{00000000-0005-0000-0000-00002B000000}"/>
    <cellStyle name="Normal 9" xfId="26" xr:uid="{00000000-0005-0000-0000-00002C000000}"/>
    <cellStyle name="Percent" xfId="2" builtinId="5"/>
    <cellStyle name="Percent 2" xfId="27" xr:uid="{00000000-0005-0000-0000-00002E000000}"/>
    <cellStyle name="Percent 2 2" xfId="28" xr:uid="{00000000-0005-0000-0000-00002F000000}"/>
    <cellStyle name="Percent 2 3" xfId="29" xr:uid="{00000000-0005-0000-0000-000030000000}"/>
    <cellStyle name="Percent 2 4" xfId="30" xr:uid="{00000000-0005-0000-0000-000031000000}"/>
    <cellStyle name="Percent 3" xfId="31" xr:uid="{00000000-0005-0000-0000-000032000000}"/>
    <cellStyle name="Percent 3 2" xfId="43" xr:uid="{00000000-0005-0000-0000-000033000000}"/>
    <cellStyle name="Percent 4" xfId="32" xr:uid="{00000000-0005-0000-0000-000034000000}"/>
    <cellStyle name="Percent 5" xfId="44" xr:uid="{00000000-0005-0000-0000-00003500000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w16fs01\Users-BTS\jbergman\Documents\2024%20Annual%20Work\RFP%20Workbook\2024%20RFP%20Workbook.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ontrols"/>
      <sheetName val="Tables"/>
      <sheetName val="WorksheetsTabs"/>
      <sheetName val="Business Logic"/>
      <sheetName val="Instructions"/>
      <sheetName val="Summary"/>
      <sheetName val="Funding Request"/>
      <sheetName val="Project Description"/>
      <sheetName val="Property Information"/>
      <sheetName val="Housing Income"/>
      <sheetName val="Income &amp; Expense"/>
      <sheetName val="Mortgage Calc"/>
      <sheetName val="Cash Flow"/>
      <sheetName val="Development Costs"/>
      <sheetName val="Sources"/>
      <sheetName val="Flow of Funds"/>
      <sheetName val="HTC Info"/>
      <sheetName val="Determination of Credit"/>
      <sheetName val="Development Team"/>
      <sheetName val="Buildings"/>
      <sheetName val="Amortization"/>
      <sheetName val="2024 RFP Workbook"/>
    </sheetNames>
    <definedNames>
      <definedName name="DevelopmentCostsProfessionalFeesOtherLocalDesc" refersTo="='Development Costs'!$D$61"/>
      <definedName name="DevelopmentCostsProfessionalFeesParkDedicationFeesTotalCosts" refersTo="='Development Costs'!$H$60"/>
      <definedName name="DevelopmentCostsReservesNonMortgageableCostsDesc1" refersTo="='Development Costs'!$B$125"/>
      <definedName name="DevelopmentCostsReservesNonMortgageableCostsDesc2" refersTo="='Development Costs'!$B$126"/>
      <definedName name="DevelopmentCostsReservesNonMortgageableCostsDesc3" refersTo="='Development Costs'!$B$127"/>
      <definedName name="DevelopmentCostsReservesNonMortgageableCostsDesc4" refersTo="='Development Costs'!$B$128"/>
      <definedName name="DevelopmentCostsReservesNonMortgageableCostsDesc5" refersTo="='Development Costs'!$B$129"/>
      <definedName name="HousingIncomeRentGridIncomeLimit1" refersTo="='Housing Income'!$K$19"/>
      <definedName name="HousingIncomeRentGridIncomeLimit10" refersTo="='Housing Income'!$K$28"/>
      <definedName name="HousingIncomeRentGridIncomeLimit11" refersTo="='Housing Income'!$K$29"/>
      <definedName name="HousingIncomeRentGridIncomeLimit12" refersTo="='Housing Income'!$K$30"/>
      <definedName name="HousingIncomeRentGridIncomeLimit13" refersTo="='Housing Income'!$K$31"/>
      <definedName name="HousingIncomeRentGridIncomeLimit14" refersTo="='Housing Income'!$K$32"/>
      <definedName name="HousingIncomeRentGridIncomeLimit15" refersTo="='Housing Income'!$K$33"/>
      <definedName name="HousingIncomeRentGridIncomeLimit16" refersTo="='Housing Income'!$K$34"/>
      <definedName name="HousingIncomeRentGridIncomeLimit17" refersTo="='Housing Income'!$K$35"/>
      <definedName name="HousingIncomeRentGridIncomeLimit18" refersTo="='Housing Income'!$K$36"/>
      <definedName name="HousingIncomeRentGridIncomeLimit19" refersTo="='Housing Income'!$K$37"/>
      <definedName name="HousingIncomeRentGridIncomeLimit2" refersTo="='Housing Income'!$K$20"/>
      <definedName name="HousingIncomeRentGridIncomeLimit20" refersTo="='Housing Income'!$K$38"/>
      <definedName name="HousingIncomeRentGridIncomeLimit21" refersTo="='Housing Income'!$K$39"/>
      <definedName name="HousingIncomeRentGridIncomeLimit22" refersTo="='Housing Income'!$K$40"/>
      <definedName name="HousingIncomeRentGridIncomeLimit23" refersTo="='Housing Income'!$K$41"/>
      <definedName name="HousingIncomeRentGridIncomeLimit24" refersTo="='Housing Income'!$K$42"/>
      <definedName name="HousingIncomeRentGridIncomeLimit25" refersTo="='Housing Income'!$K$43"/>
      <definedName name="HousingIncomeRentGridIncomeLimit26" refersTo="='Housing Income'!$K$44"/>
      <definedName name="HousingIncomeRentGridIncomeLimit27" refersTo="='Housing Income'!$K$45"/>
      <definedName name="HousingIncomeRentGridIncomeLimit28" refersTo="='Housing Income'!$K$46"/>
      <definedName name="HousingIncomeRentGridIncomeLimit29" refersTo="='Housing Income'!$K$47"/>
      <definedName name="HousingIncomeRentGridIncomeLimit3" refersTo="='Housing Income'!$K$21"/>
      <definedName name="HousingIncomeRentGridIncomeLimit30" refersTo="='Housing Income'!$K$48"/>
      <definedName name="HousingIncomeRentGridIncomeLimit4" refersTo="='Housing Income'!$K$22"/>
      <definedName name="HousingIncomeRentGridIncomeLimit5" refersTo="='Housing Income'!$K$23"/>
      <definedName name="HousingIncomeRentGridIncomeLimit6" refersTo="='Housing Income'!$K$24"/>
      <definedName name="HousingIncomeRentGridIncomeLimit7" refersTo="='Housing Income'!$K$25"/>
      <definedName name="HousingIncomeRentGridIncomeLimit8" refersTo="='Housing Income'!$K$26"/>
      <definedName name="HousingIncomeRentGridIncomeLimit9" refersTo="='Housing Income'!$K$27"/>
      <definedName name="HousingIncomeRentGridMonthlyGrossRent1" refersTo="='Housing Income'!$I$19"/>
      <definedName name="HousingIncomeRentGridMonthlyGrossRent10" refersTo="='Housing Income'!$I$28"/>
      <definedName name="HousingIncomeRentGridMonthlyGrossRent11" refersTo="='Housing Income'!$I$29"/>
      <definedName name="HousingIncomeRentGridMonthlyGrossRent12" refersTo="='Housing Income'!$I$30"/>
      <definedName name="HousingIncomeRentGridMonthlyGrossRent13" refersTo="='Housing Income'!$I$31"/>
      <definedName name="HousingIncomeRentGridMonthlyGrossRent14" refersTo="='Housing Income'!$I$32"/>
      <definedName name="HousingIncomeRentGridMonthlyGrossRent15" refersTo="='Housing Income'!$I$33"/>
      <definedName name="HousingIncomeRentGridMonthlyGrossRent16" refersTo="='Housing Income'!$I$34"/>
      <definedName name="HousingIncomeRentGridMonthlyGrossRent17" refersTo="='Housing Income'!$I$35"/>
      <definedName name="HousingIncomeRentGridMonthlyGrossRent18" refersTo="='Housing Income'!$I$36"/>
      <definedName name="HousingIncomeRentGridMonthlyGrossRent19" refersTo="='Housing Income'!$I$37"/>
      <definedName name="HousingIncomeRentGridMonthlyGrossRent2" refersTo="='Housing Income'!$I$20"/>
      <definedName name="HousingIncomeRentGridMonthlyGrossRent20" refersTo="='Housing Income'!$I$38"/>
      <definedName name="HousingIncomeRentGridMonthlyGrossRent21" refersTo="='Housing Income'!$I$39"/>
      <definedName name="HousingIncomeRentGridMonthlyGrossRent22" refersTo="='Housing Income'!$I$40"/>
      <definedName name="HousingIncomeRentGridMonthlyGrossRent23" refersTo="='Housing Income'!$I$41"/>
      <definedName name="HousingIncomeRentGridMonthlyGrossRent24" refersTo="='Housing Income'!$I$42"/>
      <definedName name="HousingIncomeRentGridMonthlyGrossRent25" refersTo="='Housing Income'!$I$43"/>
      <definedName name="HousingIncomeRentGridMonthlyGrossRent26" refersTo="='Housing Income'!$I$44"/>
      <definedName name="HousingIncomeRentGridMonthlyGrossRent27" refersTo="='Housing Income'!$I$45"/>
      <definedName name="HousingIncomeRentGridMonthlyGrossRent28" refersTo="='Housing Income'!$I$46"/>
      <definedName name="HousingIncomeRentGridMonthlyGrossRent29" refersTo="='Housing Income'!$I$47"/>
      <definedName name="HousingIncomeRentGridMonthlyGrossRent3" refersTo="='Housing Income'!$I$21"/>
      <definedName name="HousingIncomeRentGridMonthlyGrossRent30" refersTo="='Housing Income'!$I$48"/>
      <definedName name="HousingIncomeRentGridMonthlyGrossRent4" refersTo="='Housing Income'!$I$22"/>
      <definedName name="HousingIncomeRentGridMonthlyGrossRent5" refersTo="='Housing Income'!$I$23"/>
      <definedName name="HousingIncomeRentGridMonthlyGrossRent6" refersTo="='Housing Income'!$I$24"/>
      <definedName name="HousingIncomeRentGridMonthlyGrossRent7" refersTo="='Housing Income'!$I$25"/>
      <definedName name="HousingIncomeRentGridMonthlyGrossRent8" refersTo="='Housing Income'!$I$26"/>
      <definedName name="HousingIncomeRentGridMonthlyGrossRent9" refersTo="='Housing Income'!$I$27"/>
      <definedName name="HousingIncomeRentGridNbrUnits1" refersTo="='Housing Income'!$D$19"/>
      <definedName name="HousingIncomeRentGridNbrUnits10" refersTo="='Housing Income'!$D$28"/>
      <definedName name="HousingIncomeRentGridNbrUnits11" refersTo="='Housing Income'!$D$29"/>
      <definedName name="HousingIncomeRentGridNbrUnits12" refersTo="='Housing Income'!$D$30"/>
      <definedName name="HousingIncomeRentGridNbrUnits13" refersTo="='Housing Income'!$D$31"/>
      <definedName name="HousingIncomeRentGridNbrUnits14" refersTo="='Housing Income'!$D$32"/>
      <definedName name="HousingIncomeRentGridNbrUnits15" refersTo="='Housing Income'!$D$33"/>
      <definedName name="HousingIncomeRentGridNbrUnits16" refersTo="='Housing Income'!$D$34"/>
      <definedName name="HousingIncomeRentGridNbrUnits17" refersTo="='Housing Income'!$D$35"/>
      <definedName name="HousingIncomeRentGridNbrUnits18" refersTo="='Housing Income'!$D$36"/>
      <definedName name="HousingIncomeRentGridNbrUnits19" refersTo="='Housing Income'!$D$37"/>
      <definedName name="HousingIncomeRentGridNbrUnits2" refersTo="='Housing Income'!$D$20"/>
      <definedName name="HousingIncomeRentGridNbrUnits20" refersTo="='Housing Income'!$D$38"/>
      <definedName name="HousingIncomeRentGridNbrUnits21" refersTo="='Housing Income'!$D$39"/>
      <definedName name="HousingIncomeRentGridNbrUnits22" refersTo="='Housing Income'!$D$40"/>
      <definedName name="HousingIncomeRentGridNbrUnits23" refersTo="='Housing Income'!$D$41"/>
      <definedName name="HousingIncomeRentGridNbrUnits24" refersTo="='Housing Income'!$D$42"/>
      <definedName name="HousingIncomeRentGridNbrUnits25" refersTo="='Housing Income'!$D$43"/>
      <definedName name="HousingIncomeRentGridNbrUnits26" refersTo="='Housing Income'!$D$44"/>
      <definedName name="HousingIncomeRentGridNbrUnits27" refersTo="='Housing Income'!$D$45"/>
      <definedName name="HousingIncomeRentGridNbrUnits28" refersTo="='Housing Income'!$D$46"/>
      <definedName name="HousingIncomeRentGridNbrUnits29" refersTo="='Housing Income'!$D$47"/>
      <definedName name="HousingIncomeRentGridNbrUnits3" refersTo="='Housing Income'!$D$21"/>
      <definedName name="HousingIncomeRentGridNbrUnits30" refersTo="='Housing Income'!$D$48"/>
      <definedName name="HousingIncomeRentGridNbrUnits4" refersTo="='Housing Income'!$D$22"/>
      <definedName name="HousingIncomeRentGridNbrUnits5" refersTo="='Housing Income'!$D$23"/>
      <definedName name="HousingIncomeRentGridNbrUnits6" refersTo="='Housing Income'!$D$24"/>
      <definedName name="HousingIncomeRentGridNbrUnits7" refersTo="='Housing Income'!$D$25"/>
      <definedName name="HousingIncomeRentGridNbrUnits8" refersTo="='Housing Income'!$D$26"/>
      <definedName name="HousingIncomeRentGridNbrUnits9" refersTo="='Housing Income'!$D$27"/>
      <definedName name="HousingIncomeRentGridNumberOfBathrooms1" refersTo="='Housing Income'!$C$19"/>
      <definedName name="HousingIncomeRentGridNumberOfBathrooms10" refersTo="='Housing Income'!$C$28"/>
      <definedName name="HousingIncomeRentGridNumberOfBathrooms11" refersTo="='Housing Income'!$C$29"/>
      <definedName name="HousingIncomeRentGridNumberOfBathrooms12" refersTo="='Housing Income'!$C$30"/>
      <definedName name="HousingIncomeRentGridNumberOfBathrooms13" refersTo="='Housing Income'!$C$31"/>
      <definedName name="HousingIncomeRentGridNumberOfBathrooms14" refersTo="='Housing Income'!$C$32"/>
      <definedName name="HousingIncomeRentGridNumberOfBathrooms15" refersTo="='Housing Income'!$C$33"/>
      <definedName name="HousingIncomeRentGridNumberOfBathrooms16" refersTo="='Housing Income'!$C$34"/>
      <definedName name="HousingIncomeRentGridNumberOfBathrooms17" refersTo="='Housing Income'!$C$35"/>
      <definedName name="HousingIncomeRentGridNumberOfBathrooms18" refersTo="='Housing Income'!$C$36"/>
      <definedName name="HousingIncomeRentGridNumberOfBathrooms19" refersTo="='Housing Income'!$C$37"/>
      <definedName name="HousingIncomeRentGridNumberOfBathrooms2" refersTo="='Housing Income'!$C$20"/>
      <definedName name="HousingIncomeRentGridNumberOfBathrooms20" refersTo="='Housing Income'!$C$38"/>
      <definedName name="HousingIncomeRentGridNumberOfBathrooms21" refersTo="='Housing Income'!$C$39"/>
      <definedName name="HousingIncomeRentGridNumberOfBathrooms22" refersTo="='Housing Income'!$C$40"/>
      <definedName name="HousingIncomeRentGridNumberOfBathrooms23" refersTo="='Housing Income'!$C$41"/>
      <definedName name="HousingIncomeRentGridNumberOfBathrooms24" refersTo="='Housing Income'!$C$42"/>
      <definedName name="HousingIncomeRentGridNumberOfBathrooms25" refersTo="='Housing Income'!$C$43"/>
      <definedName name="HousingIncomeRentGridNumberOfBathrooms26" refersTo="='Housing Income'!$C$44"/>
      <definedName name="HousingIncomeRentGridNumberOfBathrooms27" refersTo="='Housing Income'!$C$45"/>
      <definedName name="HousingIncomeRentGridNumberOfBathrooms28" refersTo="='Housing Income'!$C$46"/>
      <definedName name="HousingIncomeRentGridNumberOfBathrooms29" refersTo="='Housing Income'!$C$47"/>
      <definedName name="HousingIncomeRentGridNumberOfBathrooms3" refersTo="='Housing Income'!$C$21"/>
      <definedName name="HousingIncomeRentGridNumberOfBathrooms30" refersTo="='Housing Income'!$C$48"/>
      <definedName name="HousingIncomeRentGridNumberOfBathrooms4" refersTo="='Housing Income'!$C$22"/>
      <definedName name="HousingIncomeRentGridNumberOfBathrooms5" refersTo="='Housing Income'!$C$23"/>
      <definedName name="HousingIncomeRentGridNumberOfBathrooms6" refersTo="='Housing Income'!$C$24"/>
      <definedName name="HousingIncomeRentGridNumberOfBathrooms7" refersTo="='Housing Income'!$C$25"/>
      <definedName name="HousingIncomeRentGridNumberOfBathrooms8" refersTo="='Housing Income'!$C$26"/>
      <definedName name="HousingIncomeRentGridNumberOfBathrooms9" refersTo="='Housing Income'!$C$27"/>
      <definedName name="HousingIncomeRentGridRentLimit1" refersTo="='Housing Income'!$J$19"/>
      <definedName name="HousingIncomeRentGridRentLimit10" refersTo="='Housing Income'!$J$28"/>
      <definedName name="HousingIncomeRentGridRentLimit11" refersTo="='Housing Income'!$J$29"/>
      <definedName name="HousingIncomeRentGridRentLimit12" refersTo="='Housing Income'!$J$30"/>
      <definedName name="HousingIncomeRentGridRentLimit13" refersTo="='Housing Income'!$J$31"/>
      <definedName name="HousingIncomeRentGridRentLimit14" refersTo="='Housing Income'!$J$32"/>
      <definedName name="HousingIncomeRentGridRentLimit15" refersTo="='Housing Income'!$J$33"/>
      <definedName name="HousingIncomeRentGridRentLimit16" refersTo="='Housing Income'!$J$34"/>
      <definedName name="HousingIncomeRentGridRentLimit17" refersTo="='Housing Income'!$J$35"/>
      <definedName name="HousingIncomeRentGridRentLimit18" refersTo="='Housing Income'!$J$36"/>
      <definedName name="HousingIncomeRentGridRentLimit19" refersTo="='Housing Income'!$J$37"/>
      <definedName name="HousingIncomeRentGridRentLimit2" refersTo="='Housing Income'!$J$20"/>
      <definedName name="HousingIncomeRentGridRentLimit20" refersTo="='Housing Income'!$J$38"/>
      <definedName name="HousingIncomeRentGridRentLimit21" refersTo="='Housing Income'!$J$39"/>
      <definedName name="HousingIncomeRentGridRentLimit22" refersTo="='Housing Income'!$J$40"/>
      <definedName name="HousingIncomeRentGridRentLimit23" refersTo="='Housing Income'!$J$41"/>
      <definedName name="HousingIncomeRentGridRentLimit24" refersTo="='Housing Income'!$J$42"/>
      <definedName name="HousingIncomeRentGridRentLimit25" refersTo="='Housing Income'!$J$43"/>
      <definedName name="HousingIncomeRentGridRentLimit26" refersTo="='Housing Income'!$J$44"/>
      <definedName name="HousingIncomeRentGridRentLimit27" refersTo="='Housing Income'!$J$45"/>
      <definedName name="HousingIncomeRentGridRentLimit28" refersTo="='Housing Income'!$J$46"/>
      <definedName name="HousingIncomeRentGridRentLimit29" refersTo="='Housing Income'!$J$47"/>
      <definedName name="HousingIncomeRentGridRentLimit3" refersTo="='Housing Income'!$J$21"/>
      <definedName name="HousingIncomeRentGridRentLimit30" refersTo="='Housing Income'!$J$48"/>
      <definedName name="HousingIncomeRentGridRentLimit4" refersTo="='Housing Income'!$J$22"/>
      <definedName name="HousingIncomeRentGridRentLimit5" refersTo="='Housing Income'!$J$23"/>
      <definedName name="HousingIncomeRentGridRentLimit6" refersTo="='Housing Income'!$J$24"/>
      <definedName name="HousingIncomeRentGridRentLimit7" refersTo="='Housing Income'!$J$25"/>
      <definedName name="HousingIncomeRentGridRentLimit8" refersTo="='Housing Income'!$J$26"/>
      <definedName name="HousingIncomeRentGridRentLimit9" refersTo="='Housing Income'!$J$27"/>
      <definedName name="HousingIncomeRentGridUnitType1" refersTo="='Housing Income'!$B$19"/>
      <definedName name="HousingIncomeRentGridUnitType10" refersTo="='Housing Income'!$B$28"/>
      <definedName name="HousingIncomeRentGridUnitType11" refersTo="='Housing Income'!$B$29"/>
      <definedName name="HousingIncomeRentGridUnitType12" refersTo="='Housing Income'!$B$30"/>
      <definedName name="HousingIncomeRentGridUnitType13" refersTo="='Housing Income'!$B$31"/>
      <definedName name="HousingIncomeRentGridUnitType14" refersTo="='Housing Income'!$B$32"/>
      <definedName name="HousingIncomeRentGridUnitType15" refersTo="='Housing Income'!$B$33"/>
      <definedName name="HousingIncomeRentGridUnitType16" refersTo="='Housing Income'!$B$34"/>
      <definedName name="HousingIncomeRentGridUnitType17" refersTo="='Housing Income'!$B$35"/>
      <definedName name="HousingIncomeRentGridUnitType18" refersTo="='Housing Income'!$B$36"/>
      <definedName name="HousingIncomeRentGridUnitType19" refersTo="='Housing Income'!$B$37"/>
      <definedName name="HousingIncomeRentGridUnitType2" refersTo="='Housing Income'!$B$20"/>
      <definedName name="HousingIncomeRentGridUnitType20" refersTo="='Housing Income'!$B$38"/>
      <definedName name="HousingIncomeRentGridUnitType21" refersTo="='Housing Income'!$B$39"/>
      <definedName name="HousingIncomeRentGridUnitType22" refersTo="='Housing Income'!$B$40"/>
      <definedName name="HousingIncomeRentGridUnitType23" refersTo="='Housing Income'!$B$41"/>
      <definedName name="HousingIncomeRentGridUnitType24" refersTo="='Housing Income'!$B$42"/>
      <definedName name="HousingIncomeRentGridUnitType25" refersTo="='Housing Income'!$B$43"/>
      <definedName name="HousingIncomeRentGridUnitType26" refersTo="='Housing Income'!$B$44"/>
      <definedName name="HousingIncomeRentGridUnitType27" refersTo="='Housing Income'!$B$45"/>
      <definedName name="HousingIncomeRentGridUnitType28" refersTo="='Housing Income'!$B$46"/>
      <definedName name="HousingIncomeRentGridUnitType29" refersTo="='Housing Income'!$B$47"/>
      <definedName name="HousingIncomeRentGridUnitType3" refersTo="='Housing Income'!$B$21"/>
      <definedName name="HousingIncomeRentGridUnitType30" refersTo="='Housing Income'!$B$48"/>
      <definedName name="HousingIncomeRentGridUnitType4" refersTo="='Housing Income'!$B$22"/>
      <definedName name="HousingIncomeRentGridUnitType5" refersTo="='Housing Income'!$B$23"/>
      <definedName name="HousingIncomeRentGridUnitType6" refersTo="='Housing Income'!$B$24"/>
      <definedName name="HousingIncomeRentGridUnitType7" refersTo="='Housing Income'!$B$25"/>
      <definedName name="HousingIncomeRentGridUnitType8" refersTo="='Housing Income'!$B$26"/>
      <definedName name="HousingIncomeRentGridUnitType9" refersTo="='Housing Income'!$B$27"/>
    </definedNames>
    <sheetDataSet>
      <sheetData sheetId="0">
        <row r="16">
          <cell r="AN16" t="str">
            <v>Non Profit Corporation</v>
          </cell>
        </row>
        <row r="17">
          <cell r="AN17" t="str">
            <v>Non Profit Corporation - CHDO</v>
          </cell>
        </row>
        <row r="18">
          <cell r="AN18" t="str">
            <v>Non Profit Organization</v>
          </cell>
        </row>
        <row r="19">
          <cell r="AN19" t="str">
            <v>Non Profit Organization - CHDO</v>
          </cell>
        </row>
        <row r="20">
          <cell r="AN20" t="str">
            <v>Other</v>
          </cell>
        </row>
      </sheetData>
      <sheetData sheetId="1"/>
      <sheetData sheetId="2"/>
      <sheetData sheetId="3"/>
      <sheetData sheetId="4"/>
      <sheetData sheetId="5"/>
      <sheetData sheetId="6"/>
      <sheetData sheetId="7"/>
      <sheetData sheetId="8"/>
      <sheetData sheetId="9"/>
      <sheetData sheetId="10">
        <row r="19">
          <cell r="B19"/>
          <cell r="C19"/>
          <cell r="D19"/>
          <cell r="I19">
            <v>0</v>
          </cell>
          <cell r="J19"/>
          <cell r="K19"/>
        </row>
        <row r="20">
          <cell r="B20"/>
          <cell r="C20"/>
          <cell r="D20"/>
          <cell r="I20">
            <v>0</v>
          </cell>
          <cell r="J20"/>
          <cell r="K20"/>
        </row>
        <row r="21">
          <cell r="B21"/>
          <cell r="C21"/>
          <cell r="D21"/>
          <cell r="I21">
            <v>0</v>
          </cell>
          <cell r="J21"/>
          <cell r="K21"/>
        </row>
        <row r="22">
          <cell r="B22"/>
          <cell r="C22"/>
          <cell r="D22"/>
          <cell r="I22">
            <v>0</v>
          </cell>
          <cell r="J22"/>
          <cell r="K22"/>
        </row>
        <row r="23">
          <cell r="B23"/>
          <cell r="C23"/>
          <cell r="D23"/>
          <cell r="I23">
            <v>0</v>
          </cell>
          <cell r="J23"/>
          <cell r="K23"/>
        </row>
        <row r="24">
          <cell r="B24"/>
          <cell r="C24"/>
          <cell r="D24"/>
          <cell r="I24">
            <v>0</v>
          </cell>
          <cell r="J24"/>
          <cell r="K24"/>
        </row>
        <row r="25">
          <cell r="B25"/>
          <cell r="C25"/>
          <cell r="D25"/>
          <cell r="I25">
            <v>0</v>
          </cell>
          <cell r="J25"/>
          <cell r="K25"/>
        </row>
        <row r="26">
          <cell r="B26"/>
          <cell r="C26"/>
          <cell r="D26"/>
          <cell r="I26">
            <v>0</v>
          </cell>
          <cell r="J26"/>
          <cell r="K26"/>
        </row>
        <row r="27">
          <cell r="B27"/>
          <cell r="C27"/>
          <cell r="D27"/>
          <cell r="I27">
            <v>0</v>
          </cell>
          <cell r="J27"/>
          <cell r="K27"/>
        </row>
        <row r="28">
          <cell r="B28"/>
          <cell r="C28"/>
          <cell r="D28"/>
          <cell r="I28">
            <v>0</v>
          </cell>
          <cell r="J28"/>
          <cell r="K28"/>
        </row>
        <row r="29">
          <cell r="B29"/>
          <cell r="C29"/>
          <cell r="D29"/>
          <cell r="I29">
            <v>0</v>
          </cell>
          <cell r="J29"/>
          <cell r="K29"/>
        </row>
        <row r="30">
          <cell r="B30"/>
          <cell r="C30"/>
          <cell r="D30"/>
          <cell r="I30">
            <v>0</v>
          </cell>
          <cell r="J30"/>
          <cell r="K30"/>
        </row>
        <row r="31">
          <cell r="B31"/>
          <cell r="C31"/>
          <cell r="D31"/>
          <cell r="I31">
            <v>0</v>
          </cell>
          <cell r="J31"/>
          <cell r="K31"/>
        </row>
        <row r="32">
          <cell r="B32"/>
          <cell r="C32"/>
          <cell r="D32"/>
          <cell r="I32">
            <v>0</v>
          </cell>
          <cell r="J32"/>
          <cell r="K32"/>
        </row>
        <row r="33">
          <cell r="B33"/>
          <cell r="C33"/>
          <cell r="D33"/>
          <cell r="I33">
            <v>0</v>
          </cell>
          <cell r="J33"/>
          <cell r="K33"/>
        </row>
        <row r="34">
          <cell r="B34"/>
          <cell r="C34"/>
          <cell r="D34"/>
          <cell r="I34">
            <v>0</v>
          </cell>
          <cell r="J34"/>
          <cell r="K34"/>
        </row>
        <row r="35">
          <cell r="B35"/>
          <cell r="C35"/>
          <cell r="D35"/>
          <cell r="I35">
            <v>0</v>
          </cell>
          <cell r="J35"/>
          <cell r="K35"/>
        </row>
        <row r="36">
          <cell r="B36"/>
          <cell r="C36"/>
          <cell r="D36"/>
          <cell r="I36">
            <v>0</v>
          </cell>
          <cell r="J36"/>
          <cell r="K36"/>
        </row>
        <row r="37">
          <cell r="B37"/>
          <cell r="C37"/>
          <cell r="D37"/>
          <cell r="I37">
            <v>0</v>
          </cell>
          <cell r="J37"/>
          <cell r="K37"/>
        </row>
        <row r="38">
          <cell r="B38"/>
          <cell r="C38"/>
          <cell r="D38"/>
          <cell r="I38">
            <v>0</v>
          </cell>
          <cell r="J38"/>
          <cell r="K38"/>
        </row>
        <row r="39">
          <cell r="B39"/>
          <cell r="C39"/>
          <cell r="D39"/>
          <cell r="I39">
            <v>0</v>
          </cell>
          <cell r="J39"/>
          <cell r="K39"/>
        </row>
        <row r="40">
          <cell r="B40"/>
          <cell r="C40"/>
          <cell r="D40"/>
          <cell r="I40">
            <v>0</v>
          </cell>
          <cell r="J40"/>
          <cell r="K40"/>
        </row>
        <row r="41">
          <cell r="B41"/>
          <cell r="C41"/>
          <cell r="D41"/>
          <cell r="I41">
            <v>0</v>
          </cell>
          <cell r="J41"/>
          <cell r="K41"/>
        </row>
        <row r="42">
          <cell r="B42"/>
          <cell r="C42"/>
          <cell r="D42"/>
          <cell r="I42">
            <v>0</v>
          </cell>
          <cell r="J42"/>
          <cell r="K42"/>
        </row>
        <row r="43">
          <cell r="B43"/>
          <cell r="C43"/>
          <cell r="D43"/>
          <cell r="I43">
            <v>0</v>
          </cell>
          <cell r="J43"/>
          <cell r="K43"/>
        </row>
        <row r="44">
          <cell r="B44"/>
          <cell r="C44"/>
          <cell r="D44"/>
          <cell r="I44">
            <v>0</v>
          </cell>
          <cell r="J44"/>
          <cell r="K44"/>
        </row>
        <row r="45">
          <cell r="B45"/>
          <cell r="C45"/>
          <cell r="D45"/>
          <cell r="I45">
            <v>0</v>
          </cell>
          <cell r="J45"/>
          <cell r="K45"/>
        </row>
        <row r="46">
          <cell r="B46"/>
          <cell r="C46"/>
          <cell r="D46"/>
          <cell r="I46">
            <v>0</v>
          </cell>
          <cell r="J46"/>
          <cell r="K46"/>
        </row>
        <row r="47">
          <cell r="B47"/>
          <cell r="C47"/>
          <cell r="D47"/>
          <cell r="I47">
            <v>0</v>
          </cell>
          <cell r="J47"/>
          <cell r="K47"/>
        </row>
        <row r="48">
          <cell r="B48"/>
          <cell r="C48"/>
          <cell r="D48"/>
          <cell r="I48">
            <v>0</v>
          </cell>
          <cell r="J48"/>
          <cell r="K48"/>
        </row>
      </sheetData>
      <sheetData sheetId="11"/>
      <sheetData sheetId="12"/>
      <sheetData sheetId="13"/>
      <sheetData sheetId="14">
        <row r="6">
          <cell r="H6"/>
          <cell r="J6"/>
          <cell r="K6"/>
        </row>
        <row r="7">
          <cell r="H7"/>
          <cell r="J7"/>
          <cell r="K7"/>
        </row>
        <row r="8">
          <cell r="H8"/>
          <cell r="J8"/>
          <cell r="K8"/>
        </row>
        <row r="9">
          <cell r="H9">
            <v>0</v>
          </cell>
          <cell r="J9">
            <v>0</v>
          </cell>
          <cell r="K9">
            <v>0</v>
          </cell>
        </row>
        <row r="10">
          <cell r="H10"/>
          <cell r="J10"/>
          <cell r="K10"/>
        </row>
        <row r="11">
          <cell r="D11"/>
          <cell r="H11"/>
          <cell r="J11"/>
          <cell r="K11"/>
        </row>
        <row r="12">
          <cell r="D12"/>
          <cell r="H12"/>
          <cell r="J12"/>
          <cell r="K12"/>
        </row>
        <row r="13">
          <cell r="D13"/>
          <cell r="H13"/>
          <cell r="J13"/>
          <cell r="K13"/>
        </row>
        <row r="14">
          <cell r="D14"/>
          <cell r="H14"/>
          <cell r="J14"/>
          <cell r="K14"/>
        </row>
        <row r="15">
          <cell r="H15">
            <v>0</v>
          </cell>
          <cell r="J15">
            <v>0</v>
          </cell>
          <cell r="K15">
            <v>0</v>
          </cell>
        </row>
        <row r="18">
          <cell r="H18"/>
          <cell r="J18"/>
          <cell r="K18"/>
        </row>
        <row r="19">
          <cell r="H19"/>
          <cell r="J19"/>
          <cell r="K19"/>
        </row>
        <row r="20">
          <cell r="H20"/>
          <cell r="J20"/>
          <cell r="K20"/>
        </row>
        <row r="21">
          <cell r="H21"/>
          <cell r="J21"/>
          <cell r="K21"/>
        </row>
        <row r="22">
          <cell r="H22"/>
          <cell r="J22"/>
          <cell r="K22"/>
        </row>
        <row r="23">
          <cell r="D23"/>
          <cell r="H23"/>
          <cell r="J23"/>
          <cell r="K23"/>
        </row>
        <row r="24">
          <cell r="D24"/>
          <cell r="H24"/>
          <cell r="J24"/>
          <cell r="K24"/>
        </row>
        <row r="25">
          <cell r="J25">
            <v>0</v>
          </cell>
          <cell r="K25">
            <v>0</v>
          </cell>
        </row>
        <row r="27">
          <cell r="H27"/>
          <cell r="J27"/>
          <cell r="K27"/>
        </row>
        <row r="28">
          <cell r="H28"/>
          <cell r="J28"/>
          <cell r="K28"/>
        </row>
        <row r="29">
          <cell r="H29"/>
          <cell r="J29"/>
          <cell r="K29"/>
        </row>
        <row r="30">
          <cell r="H30"/>
          <cell r="J30"/>
          <cell r="K30"/>
        </row>
        <row r="31">
          <cell r="H31"/>
          <cell r="J31"/>
          <cell r="K31"/>
        </row>
        <row r="32">
          <cell r="D32"/>
          <cell r="H32"/>
          <cell r="J32"/>
          <cell r="K32"/>
        </row>
        <row r="33">
          <cell r="D33"/>
          <cell r="H33"/>
          <cell r="J33"/>
          <cell r="K33"/>
        </row>
        <row r="34">
          <cell r="H34">
            <v>0</v>
          </cell>
          <cell r="J34">
            <v>0</v>
          </cell>
          <cell r="K34">
            <v>0</v>
          </cell>
        </row>
        <row r="35">
          <cell r="J35">
            <v>0</v>
          </cell>
          <cell r="K35">
            <v>0</v>
          </cell>
        </row>
        <row r="36">
          <cell r="H36"/>
          <cell r="J36"/>
          <cell r="K36"/>
        </row>
        <row r="37">
          <cell r="H37"/>
          <cell r="J37"/>
          <cell r="K37"/>
        </row>
        <row r="38">
          <cell r="H38"/>
          <cell r="J38"/>
          <cell r="K38"/>
        </row>
        <row r="39">
          <cell r="J39">
            <v>0</v>
          </cell>
          <cell r="K39">
            <v>0</v>
          </cell>
        </row>
        <row r="40">
          <cell r="H40"/>
          <cell r="J40"/>
          <cell r="K40"/>
        </row>
        <row r="41">
          <cell r="J41">
            <v>0</v>
          </cell>
          <cell r="K41">
            <v>0</v>
          </cell>
        </row>
        <row r="43">
          <cell r="H43"/>
          <cell r="J43"/>
          <cell r="K43"/>
        </row>
        <row r="44">
          <cell r="H44"/>
          <cell r="J44"/>
          <cell r="K44"/>
        </row>
        <row r="45">
          <cell r="H45"/>
          <cell r="J45"/>
          <cell r="K45"/>
        </row>
        <row r="46">
          <cell r="H46"/>
          <cell r="J46"/>
          <cell r="K46"/>
        </row>
        <row r="47">
          <cell r="H47"/>
          <cell r="J47"/>
          <cell r="K47"/>
        </row>
        <row r="48">
          <cell r="J48">
            <v>0</v>
          </cell>
          <cell r="K48">
            <v>0</v>
          </cell>
        </row>
        <row r="51">
          <cell r="H51"/>
          <cell r="J51"/>
          <cell r="K51"/>
        </row>
        <row r="52">
          <cell r="H52"/>
          <cell r="J52"/>
          <cell r="K52"/>
        </row>
        <row r="53">
          <cell r="H53"/>
          <cell r="J53"/>
          <cell r="K53"/>
        </row>
        <row r="54">
          <cell r="H54"/>
          <cell r="J54"/>
          <cell r="K54"/>
        </row>
        <row r="55">
          <cell r="H55"/>
          <cell r="J55"/>
          <cell r="K55"/>
        </row>
        <row r="56">
          <cell r="H56"/>
          <cell r="J56"/>
          <cell r="K56"/>
        </row>
        <row r="57">
          <cell r="H57"/>
          <cell r="J57"/>
          <cell r="K57"/>
        </row>
        <row r="58">
          <cell r="H58"/>
          <cell r="J58"/>
          <cell r="K58"/>
        </row>
        <row r="59">
          <cell r="H59"/>
          <cell r="J59"/>
          <cell r="K59"/>
        </row>
        <row r="60">
          <cell r="H60"/>
          <cell r="J60"/>
          <cell r="K60"/>
        </row>
        <row r="61">
          <cell r="D61"/>
          <cell r="H61"/>
          <cell r="J61"/>
          <cell r="K61"/>
        </row>
        <row r="62">
          <cell r="H62"/>
          <cell r="J62"/>
          <cell r="K62"/>
        </row>
        <row r="63">
          <cell r="H63"/>
          <cell r="J63"/>
          <cell r="K63"/>
        </row>
        <row r="64">
          <cell r="H64"/>
          <cell r="J64"/>
          <cell r="K64"/>
        </row>
        <row r="65">
          <cell r="H65"/>
          <cell r="J65"/>
          <cell r="K65"/>
        </row>
        <row r="66">
          <cell r="H66"/>
          <cell r="J66"/>
          <cell r="K66"/>
        </row>
        <row r="67">
          <cell r="H67"/>
          <cell r="J67"/>
          <cell r="K67"/>
        </row>
        <row r="68">
          <cell r="H68"/>
          <cell r="J68"/>
          <cell r="K68"/>
        </row>
        <row r="69">
          <cell r="H69"/>
          <cell r="J69"/>
          <cell r="K69"/>
        </row>
        <row r="70">
          <cell r="H70"/>
          <cell r="J70"/>
          <cell r="K70"/>
        </row>
        <row r="71">
          <cell r="H71"/>
          <cell r="J71"/>
          <cell r="K71"/>
        </row>
        <row r="72">
          <cell r="H72"/>
          <cell r="J72"/>
          <cell r="K72"/>
        </row>
        <row r="73">
          <cell r="D73"/>
          <cell r="H73"/>
          <cell r="J73"/>
          <cell r="K73"/>
        </row>
        <row r="74">
          <cell r="D74"/>
          <cell r="H74"/>
          <cell r="J74"/>
          <cell r="K74"/>
        </row>
        <row r="75">
          <cell r="D75"/>
          <cell r="H75"/>
          <cell r="J75"/>
          <cell r="K75"/>
        </row>
        <row r="76">
          <cell r="D76"/>
          <cell r="H76"/>
          <cell r="J76"/>
          <cell r="K76"/>
        </row>
        <row r="77">
          <cell r="J77">
            <v>0</v>
          </cell>
          <cell r="K77">
            <v>0</v>
          </cell>
        </row>
        <row r="79">
          <cell r="H79"/>
          <cell r="J79"/>
          <cell r="K79"/>
        </row>
        <row r="80">
          <cell r="H80"/>
          <cell r="J80"/>
          <cell r="K80"/>
        </row>
        <row r="81">
          <cell r="H81"/>
          <cell r="J81"/>
          <cell r="K81"/>
        </row>
        <row r="82">
          <cell r="H82"/>
          <cell r="J82"/>
          <cell r="K82"/>
        </row>
        <row r="83">
          <cell r="D83"/>
          <cell r="H83"/>
          <cell r="J83"/>
          <cell r="K83"/>
        </row>
        <row r="84">
          <cell r="J84">
            <v>0</v>
          </cell>
          <cell r="K84">
            <v>0</v>
          </cell>
        </row>
        <row r="86">
          <cell r="H86"/>
          <cell r="J86"/>
          <cell r="K86"/>
        </row>
        <row r="87">
          <cell r="H87"/>
          <cell r="J87"/>
          <cell r="K87"/>
        </row>
        <row r="88">
          <cell r="H88"/>
          <cell r="J88"/>
          <cell r="K88"/>
        </row>
        <row r="89">
          <cell r="H89"/>
          <cell r="J89"/>
          <cell r="K89"/>
        </row>
        <row r="90">
          <cell r="D90"/>
          <cell r="H90"/>
          <cell r="J90"/>
          <cell r="K90"/>
        </row>
        <row r="91">
          <cell r="J91">
            <v>0</v>
          </cell>
          <cell r="K91">
            <v>0</v>
          </cell>
        </row>
        <row r="94">
          <cell r="H94"/>
          <cell r="J94"/>
          <cell r="K94"/>
        </row>
        <row r="95">
          <cell r="H95"/>
          <cell r="J95"/>
          <cell r="K95"/>
        </row>
        <row r="96">
          <cell r="H96"/>
          <cell r="J96"/>
          <cell r="K96"/>
        </row>
        <row r="97">
          <cell r="H97"/>
          <cell r="J97"/>
          <cell r="K97"/>
        </row>
        <row r="98">
          <cell r="H98"/>
          <cell r="J98"/>
          <cell r="K98"/>
        </row>
        <row r="99">
          <cell r="H99"/>
          <cell r="J99"/>
          <cell r="K99"/>
        </row>
        <row r="100">
          <cell r="H100"/>
          <cell r="J100"/>
          <cell r="K100"/>
        </row>
        <row r="101">
          <cell r="H101"/>
          <cell r="J101"/>
          <cell r="K101"/>
        </row>
        <row r="102">
          <cell r="H102"/>
          <cell r="J102"/>
          <cell r="K102"/>
        </row>
        <row r="103">
          <cell r="D103"/>
          <cell r="H103"/>
          <cell r="J103"/>
          <cell r="K103"/>
        </row>
        <row r="104">
          <cell r="H104"/>
          <cell r="J104"/>
          <cell r="K104"/>
        </row>
        <row r="105">
          <cell r="H105">
            <v>800</v>
          </cell>
          <cell r="J105"/>
          <cell r="K105"/>
        </row>
        <row r="106">
          <cell r="H106">
            <v>0</v>
          </cell>
          <cell r="J106"/>
          <cell r="K106"/>
        </row>
        <row r="107">
          <cell r="H107"/>
          <cell r="J107"/>
          <cell r="K107"/>
        </row>
        <row r="108">
          <cell r="H108"/>
          <cell r="J108"/>
          <cell r="K108"/>
        </row>
        <row r="109">
          <cell r="H109"/>
          <cell r="J109"/>
          <cell r="K109"/>
        </row>
        <row r="110">
          <cell r="H110"/>
          <cell r="J110"/>
          <cell r="K110"/>
        </row>
        <row r="111">
          <cell r="H111">
            <v>0</v>
          </cell>
          <cell r="J111"/>
          <cell r="K111"/>
        </row>
        <row r="112">
          <cell r="H112"/>
          <cell r="J112"/>
          <cell r="K112"/>
        </row>
        <row r="113">
          <cell r="H113"/>
          <cell r="J113"/>
          <cell r="K113"/>
        </row>
        <row r="114">
          <cell r="H114"/>
          <cell r="J114"/>
          <cell r="K114"/>
        </row>
        <row r="115">
          <cell r="H115"/>
          <cell r="J115"/>
          <cell r="K115"/>
        </row>
        <row r="116">
          <cell r="H116"/>
          <cell r="J116"/>
          <cell r="K116"/>
        </row>
        <row r="117">
          <cell r="H117"/>
          <cell r="J117"/>
          <cell r="K117"/>
        </row>
        <row r="118">
          <cell r="H118"/>
          <cell r="J118"/>
          <cell r="K118"/>
        </row>
        <row r="119">
          <cell r="D119"/>
          <cell r="H119"/>
          <cell r="J119"/>
          <cell r="K119"/>
        </row>
        <row r="120">
          <cell r="D120"/>
          <cell r="H120"/>
          <cell r="J120"/>
          <cell r="K120"/>
        </row>
        <row r="121">
          <cell r="D121"/>
          <cell r="H121"/>
          <cell r="J121"/>
          <cell r="K121"/>
        </row>
        <row r="122">
          <cell r="J122">
            <v>0</v>
          </cell>
          <cell r="K122">
            <v>0</v>
          </cell>
        </row>
        <row r="123">
          <cell r="J123">
            <v>0</v>
          </cell>
          <cell r="K123">
            <v>0</v>
          </cell>
        </row>
        <row r="125">
          <cell r="B125"/>
          <cell r="D125"/>
          <cell r="H125"/>
          <cell r="J125"/>
          <cell r="K125"/>
        </row>
        <row r="126">
          <cell r="B126"/>
          <cell r="H126"/>
          <cell r="J126"/>
          <cell r="K126"/>
        </row>
        <row r="127">
          <cell r="B127"/>
          <cell r="H127"/>
          <cell r="J127"/>
          <cell r="K127"/>
        </row>
        <row r="128">
          <cell r="B128"/>
          <cell r="D128"/>
          <cell r="H128"/>
          <cell r="J128"/>
          <cell r="K128"/>
        </row>
        <row r="129">
          <cell r="B129"/>
          <cell r="H129"/>
          <cell r="J129"/>
          <cell r="K129"/>
        </row>
        <row r="130">
          <cell r="J130">
            <v>0</v>
          </cell>
          <cell r="K130">
            <v>0</v>
          </cell>
        </row>
        <row r="131">
          <cell r="J131"/>
          <cell r="K131"/>
        </row>
      </sheetData>
      <sheetData sheetId="15"/>
      <sheetData sheetId="16"/>
      <sheetData sheetId="17"/>
      <sheetData sheetId="18">
        <row r="29">
          <cell r="J29">
            <v>0</v>
          </cell>
        </row>
      </sheetData>
      <sheetData sheetId="19"/>
      <sheetData sheetId="20"/>
      <sheetData sheetId="2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pport.microsoft.com/en-us/office/manage-workbook-links-fcbf4576-3aab-4029-ba25-54313a532ff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K50"/>
  <sheetViews>
    <sheetView showGridLines="0" tabSelected="1" zoomScale="120" zoomScaleNormal="120" workbookViewId="0">
      <selection activeCell="G3" sqref="G3"/>
    </sheetView>
  </sheetViews>
  <sheetFormatPr defaultRowHeight="15"/>
  <cols>
    <col min="1" max="1" width="4.7109375" customWidth="1"/>
    <col min="2" max="2" width="6.42578125" customWidth="1"/>
    <col min="3" max="3" width="17" style="9" customWidth="1"/>
    <col min="4" max="4" width="39.28515625" customWidth="1"/>
    <col min="5" max="5" width="30" customWidth="1"/>
    <col min="6" max="6" width="22.28515625" customWidth="1"/>
    <col min="10" max="10" width="11" bestFit="1" customWidth="1"/>
  </cols>
  <sheetData>
    <row r="1" spans="1:11" ht="21">
      <c r="A1" s="382" t="s">
        <v>135</v>
      </c>
      <c r="B1" s="382"/>
      <c r="C1" s="382"/>
      <c r="D1" s="382"/>
      <c r="E1" s="382"/>
      <c r="F1" s="382"/>
    </row>
    <row r="2" spans="1:11" ht="21">
      <c r="A2" s="386" t="s">
        <v>294</v>
      </c>
      <c r="B2" s="386"/>
      <c r="C2" s="386"/>
      <c r="D2" s="279"/>
      <c r="E2" s="279"/>
      <c r="F2" s="279"/>
    </row>
    <row r="3" spans="1:11" ht="92.25" customHeight="1">
      <c r="A3" s="383" t="s">
        <v>283</v>
      </c>
      <c r="B3" s="383"/>
      <c r="C3" s="383"/>
      <c r="D3" s="383"/>
      <c r="E3" s="383"/>
      <c r="F3" s="383"/>
      <c r="H3" s="7"/>
      <c r="I3" s="7"/>
      <c r="J3" s="7"/>
      <c r="K3" s="7"/>
    </row>
    <row r="4" spans="1:11" ht="9.75" customHeight="1">
      <c r="A4" s="280"/>
      <c r="B4" s="280"/>
      <c r="C4" s="280"/>
      <c r="D4" s="280"/>
      <c r="E4" s="280"/>
      <c r="F4" s="280"/>
      <c r="H4" s="7"/>
      <c r="I4" s="7"/>
      <c r="J4" s="7"/>
      <c r="K4" s="7"/>
    </row>
    <row r="5" spans="1:11" ht="42.75" customHeight="1">
      <c r="A5" s="383" t="s">
        <v>239</v>
      </c>
      <c r="B5" s="383"/>
      <c r="C5" s="383"/>
      <c r="D5" s="383"/>
      <c r="E5" s="383"/>
      <c r="F5" s="383"/>
    </row>
    <row r="6" spans="1:11" ht="12.75" customHeight="1">
      <c r="A6" s="280"/>
      <c r="B6" s="280"/>
      <c r="C6" s="280"/>
      <c r="D6" s="280"/>
      <c r="E6" s="280"/>
      <c r="F6" s="280"/>
    </row>
    <row r="7" spans="1:11" ht="48" customHeight="1">
      <c r="A7" s="43"/>
      <c r="B7" s="44">
        <v>1</v>
      </c>
      <c r="C7" s="384" t="s">
        <v>209</v>
      </c>
      <c r="D7" s="384"/>
      <c r="E7" s="384"/>
      <c r="F7" s="384"/>
      <c r="G7" s="42"/>
    </row>
    <row r="8" spans="1:11" ht="45.75" customHeight="1">
      <c r="A8" s="43"/>
      <c r="B8" s="44">
        <v>2</v>
      </c>
      <c r="C8" s="384" t="s">
        <v>295</v>
      </c>
      <c r="D8" s="384"/>
      <c r="E8" s="384"/>
      <c r="F8" s="384"/>
    </row>
    <row r="9" spans="1:11" ht="45.75" customHeight="1">
      <c r="A9" s="43"/>
      <c r="B9" s="44">
        <v>3</v>
      </c>
      <c r="C9" s="384" t="s">
        <v>296</v>
      </c>
      <c r="D9" s="384"/>
      <c r="E9" s="384"/>
      <c r="F9" s="384"/>
    </row>
    <row r="10" spans="1:11" ht="20.25" customHeight="1">
      <c r="A10" s="280"/>
      <c r="B10" s="280"/>
      <c r="C10" s="45"/>
      <c r="D10" s="280"/>
      <c r="E10" s="280"/>
      <c r="F10" s="43"/>
    </row>
    <row r="11" spans="1:11">
      <c r="A11" s="46"/>
      <c r="B11" s="47" t="s">
        <v>111</v>
      </c>
      <c r="C11" s="48"/>
      <c r="D11" s="49"/>
      <c r="E11" s="49"/>
      <c r="F11" s="49"/>
    </row>
    <row r="12" spans="1:11">
      <c r="A12" s="43"/>
      <c r="B12" s="43"/>
      <c r="C12" s="50" t="s">
        <v>119</v>
      </c>
      <c r="D12" s="50" t="s">
        <v>208</v>
      </c>
      <c r="E12" s="50" t="s">
        <v>231</v>
      </c>
      <c r="F12" s="50" t="s">
        <v>216</v>
      </c>
    </row>
    <row r="13" spans="1:11" ht="60">
      <c r="A13" s="43"/>
      <c r="B13" s="44">
        <v>1</v>
      </c>
      <c r="C13" s="278" t="s">
        <v>118</v>
      </c>
      <c r="D13" s="277" t="s">
        <v>235</v>
      </c>
      <c r="E13" s="51" t="s">
        <v>206</v>
      </c>
      <c r="F13" s="52" t="s">
        <v>217</v>
      </c>
    </row>
    <row r="14" spans="1:11" ht="57.75" customHeight="1">
      <c r="A14" s="43"/>
      <c r="B14" s="44"/>
      <c r="C14" s="286"/>
      <c r="D14" s="384" t="s">
        <v>276</v>
      </c>
      <c r="E14" s="384"/>
      <c r="F14" s="384"/>
    </row>
    <row r="15" spans="1:11" ht="60">
      <c r="A15" s="43"/>
      <c r="B15" s="44">
        <v>2</v>
      </c>
      <c r="C15" s="277" t="s">
        <v>132</v>
      </c>
      <c r="D15" s="277" t="s">
        <v>234</v>
      </c>
      <c r="E15" s="51" t="s">
        <v>206</v>
      </c>
      <c r="F15" s="52" t="s">
        <v>218</v>
      </c>
    </row>
    <row r="16" spans="1:11" ht="60">
      <c r="A16" s="43"/>
      <c r="B16" s="44">
        <v>3</v>
      </c>
      <c r="C16" s="278" t="s">
        <v>221</v>
      </c>
      <c r="D16" s="277" t="s">
        <v>233</v>
      </c>
      <c r="E16" s="53" t="s">
        <v>232</v>
      </c>
      <c r="F16" s="52" t="s">
        <v>219</v>
      </c>
    </row>
    <row r="17" spans="1:6" ht="75">
      <c r="A17" s="43"/>
      <c r="B17" s="44">
        <v>4</v>
      </c>
      <c r="C17" s="277" t="s">
        <v>257</v>
      </c>
      <c r="D17" s="277" t="s">
        <v>258</v>
      </c>
      <c r="E17" s="54" t="s">
        <v>207</v>
      </c>
      <c r="F17" s="52" t="s">
        <v>220</v>
      </c>
    </row>
    <row r="18" spans="1:6" ht="75">
      <c r="A18" s="43"/>
      <c r="B18" s="44">
        <v>5</v>
      </c>
      <c r="C18" s="277" t="s">
        <v>277</v>
      </c>
      <c r="D18" s="277" t="s">
        <v>269</v>
      </c>
      <c r="E18" s="54" t="s">
        <v>207</v>
      </c>
      <c r="F18" s="52" t="s">
        <v>222</v>
      </c>
    </row>
    <row r="19" spans="1:6">
      <c r="A19" s="43"/>
      <c r="B19" s="43"/>
      <c r="C19" s="55"/>
      <c r="D19" s="56"/>
      <c r="E19" s="45"/>
      <c r="F19" s="57"/>
    </row>
    <row r="20" spans="1:6">
      <c r="A20" s="46"/>
      <c r="B20" s="388" t="s">
        <v>112</v>
      </c>
      <c r="C20" s="388"/>
      <c r="D20" s="48"/>
      <c r="E20" s="58"/>
      <c r="F20" s="46"/>
    </row>
    <row r="21" spans="1:6" ht="75">
      <c r="A21" s="43"/>
      <c r="B21" s="44">
        <v>6</v>
      </c>
      <c r="C21" s="380" t="s">
        <v>297</v>
      </c>
      <c r="D21" s="277" t="s">
        <v>298</v>
      </c>
      <c r="E21" s="53" t="s">
        <v>232</v>
      </c>
      <c r="F21" s="52" t="s">
        <v>299</v>
      </c>
    </row>
    <row r="22" spans="1:6" ht="18" customHeight="1">
      <c r="A22" s="280"/>
      <c r="B22" s="280"/>
      <c r="C22" s="45"/>
      <c r="D22" s="280"/>
      <c r="E22" s="280"/>
      <c r="F22" s="43"/>
    </row>
    <row r="23" spans="1:6">
      <c r="A23" s="46"/>
      <c r="B23" s="49" t="s">
        <v>214</v>
      </c>
      <c r="C23" s="48"/>
      <c r="D23" s="59"/>
      <c r="E23" s="46"/>
      <c r="F23" s="46"/>
    </row>
    <row r="24" spans="1:6" s="9" customFormat="1" ht="22.5" customHeight="1">
      <c r="A24" s="56"/>
      <c r="B24" s="60">
        <v>1</v>
      </c>
      <c r="C24" s="61" t="s">
        <v>302</v>
      </c>
      <c r="D24" s="56"/>
      <c r="E24" s="56"/>
      <c r="F24" s="56"/>
    </row>
    <row r="25" spans="1:6" s="9" customFormat="1" ht="34.5" customHeight="1">
      <c r="A25" s="56"/>
      <c r="B25" s="56"/>
      <c r="C25" s="60"/>
      <c r="D25" s="387" t="s">
        <v>304</v>
      </c>
      <c r="E25" s="387"/>
      <c r="F25" s="56"/>
    </row>
    <row r="26" spans="1:6" s="9" customFormat="1" ht="18" customHeight="1">
      <c r="A26" s="56"/>
      <c r="B26" s="56"/>
      <c r="C26" s="60"/>
      <c r="D26" s="381" t="s">
        <v>303</v>
      </c>
      <c r="E26" s="56"/>
      <c r="F26" s="56"/>
    </row>
    <row r="27" spans="1:6" s="9" customFormat="1" ht="22.5" customHeight="1">
      <c r="A27" s="56"/>
      <c r="B27" s="60">
        <v>2</v>
      </c>
      <c r="C27" s="278" t="s">
        <v>125</v>
      </c>
      <c r="D27" s="56"/>
      <c r="E27" s="56"/>
      <c r="F27" s="56"/>
    </row>
    <row r="28" spans="1:6" s="9" customFormat="1" ht="22.5" customHeight="1">
      <c r="A28" s="56"/>
      <c r="B28" s="56"/>
      <c r="C28" s="60"/>
      <c r="D28" s="389" t="s">
        <v>210</v>
      </c>
      <c r="E28" s="389"/>
      <c r="F28" s="56"/>
    </row>
    <row r="29" spans="1:6" s="9" customFormat="1" ht="45.75" customHeight="1">
      <c r="A29" s="56"/>
      <c r="B29" s="56"/>
      <c r="C29" s="60"/>
      <c r="D29" s="384" t="s">
        <v>211</v>
      </c>
      <c r="E29" s="384"/>
      <c r="F29" s="56"/>
    </row>
    <row r="30" spans="1:6" s="9" customFormat="1" ht="49.5" customHeight="1">
      <c r="A30" s="56"/>
      <c r="B30" s="56"/>
      <c r="C30" s="60"/>
      <c r="D30" s="385" t="s">
        <v>236</v>
      </c>
      <c r="E30" s="385"/>
      <c r="F30" s="56"/>
    </row>
    <row r="31" spans="1:6" s="9" customFormat="1" ht="32.25" customHeight="1">
      <c r="A31" s="56"/>
      <c r="B31" s="56"/>
      <c r="C31" s="60"/>
      <c r="D31" s="384" t="s">
        <v>212</v>
      </c>
      <c r="E31" s="384"/>
      <c r="F31" s="56"/>
    </row>
    <row r="32" spans="1:6" s="9" customFormat="1" ht="22.5" customHeight="1">
      <c r="A32" s="56"/>
      <c r="B32" s="56"/>
      <c r="C32" s="60"/>
      <c r="D32" s="389" t="s">
        <v>131</v>
      </c>
      <c r="E32" s="389"/>
      <c r="F32" s="56"/>
    </row>
    <row r="33" spans="1:6" s="9" customFormat="1" ht="22.5" customHeight="1">
      <c r="A33" s="56"/>
      <c r="B33" s="60">
        <v>3</v>
      </c>
      <c r="C33" s="278" t="s">
        <v>133</v>
      </c>
      <c r="D33" s="45"/>
      <c r="E33" s="56"/>
      <c r="F33" s="56"/>
    </row>
    <row r="34" spans="1:6" s="9" customFormat="1" ht="22.5" customHeight="1">
      <c r="A34" s="56"/>
      <c r="B34" s="56"/>
      <c r="C34" s="60"/>
      <c r="D34" s="385" t="s">
        <v>213</v>
      </c>
      <c r="E34" s="385"/>
      <c r="F34" s="56"/>
    </row>
    <row r="35" spans="1:6" s="9" customFormat="1" ht="34.5" customHeight="1">
      <c r="A35" s="56"/>
      <c r="B35" s="56"/>
      <c r="C35" s="60"/>
      <c r="D35" s="385" t="s">
        <v>271</v>
      </c>
      <c r="E35" s="385"/>
      <c r="F35" s="56"/>
    </row>
    <row r="36" spans="1:6" s="9" customFormat="1" ht="33" customHeight="1">
      <c r="A36" s="56"/>
      <c r="B36" s="56"/>
      <c r="C36" s="60"/>
      <c r="D36" s="385" t="s">
        <v>272</v>
      </c>
      <c r="E36" s="385"/>
      <c r="F36" s="56"/>
    </row>
    <row r="37" spans="1:6" s="9" customFormat="1" ht="40.5" customHeight="1">
      <c r="A37" s="56"/>
      <c r="B37" s="56"/>
      <c r="C37" s="60"/>
      <c r="D37" s="385" t="s">
        <v>300</v>
      </c>
      <c r="E37" s="385"/>
      <c r="F37" s="56"/>
    </row>
    <row r="38" spans="1:6" s="9" customFormat="1" ht="28.5" customHeight="1">
      <c r="A38" s="56"/>
      <c r="B38" s="56"/>
      <c r="C38" s="60"/>
      <c r="D38" s="385" t="s">
        <v>256</v>
      </c>
      <c r="E38" s="385"/>
      <c r="F38" s="56"/>
    </row>
    <row r="39" spans="1:6" s="9" customFormat="1" ht="189.75" customHeight="1">
      <c r="A39" s="56"/>
      <c r="B39" s="56"/>
      <c r="C39" s="60"/>
      <c r="D39" s="392" t="s">
        <v>289</v>
      </c>
      <c r="E39" s="392"/>
      <c r="F39" s="56"/>
    </row>
    <row r="40" spans="1:6" s="9" customFormat="1" ht="40.5" customHeight="1">
      <c r="A40" s="56"/>
      <c r="B40" s="56"/>
      <c r="C40" s="60"/>
      <c r="D40" s="385" t="s">
        <v>268</v>
      </c>
      <c r="E40" s="385"/>
      <c r="F40" s="56"/>
    </row>
    <row r="41" spans="1:6" s="9" customFormat="1" ht="95.25" customHeight="1">
      <c r="A41" s="56"/>
      <c r="B41" s="56"/>
      <c r="C41" s="60"/>
      <c r="D41" s="392" t="s">
        <v>275</v>
      </c>
      <c r="E41" s="392"/>
      <c r="F41" s="56"/>
    </row>
    <row r="42" spans="1:6" s="9" customFormat="1" ht="22.5" customHeight="1">
      <c r="A42" s="56"/>
      <c r="B42" s="56"/>
      <c r="C42" s="60"/>
      <c r="D42" s="385" t="s">
        <v>248</v>
      </c>
      <c r="E42" s="385"/>
      <c r="F42" s="56"/>
    </row>
    <row r="43" spans="1:6" s="9" customFormat="1" ht="22.5" customHeight="1">
      <c r="A43" s="56"/>
      <c r="B43" s="56"/>
      <c r="C43" s="60"/>
      <c r="D43" s="391" t="s">
        <v>134</v>
      </c>
      <c r="E43" s="391"/>
      <c r="F43" s="56"/>
    </row>
    <row r="44" spans="1:6" s="10" customFormat="1" ht="40.5" customHeight="1">
      <c r="A44" s="62"/>
      <c r="B44" s="62"/>
      <c r="C44" s="278"/>
      <c r="D44" s="384" t="s">
        <v>237</v>
      </c>
      <c r="E44" s="384"/>
      <c r="F44" s="62"/>
    </row>
    <row r="45" spans="1:6" s="9" customFormat="1" ht="22.5" customHeight="1">
      <c r="A45" s="56"/>
      <c r="B45" s="56"/>
      <c r="C45" s="60"/>
      <c r="D45" s="384" t="s">
        <v>301</v>
      </c>
      <c r="E45" s="384"/>
      <c r="F45" s="56"/>
    </row>
    <row r="46" spans="1:6" s="9" customFormat="1" ht="38.25" customHeight="1">
      <c r="A46" s="56"/>
      <c r="B46" s="56"/>
      <c r="C46" s="60"/>
      <c r="D46" s="384" t="s">
        <v>238</v>
      </c>
      <c r="E46" s="384"/>
      <c r="F46" s="56"/>
    </row>
    <row r="47" spans="1:6">
      <c r="D47" s="390"/>
      <c r="E47" s="390"/>
    </row>
    <row r="48" spans="1:6">
      <c r="A48" t="s">
        <v>278</v>
      </c>
    </row>
    <row r="50" spans="1:1">
      <c r="A50" t="s">
        <v>290</v>
      </c>
    </row>
  </sheetData>
  <sheetProtection algorithmName="SHA-512" hashValue="U/1YK+E6r7WJpLWpTqyHYLykgkRbzAOX/RjBwFEYUs0Wyy2JHn0sQACncI3ipb5jMyQZtL90dHM9yjGRg3a94g==" saltValue="Y2FOF9+SBMFqKScysddpIg==" spinCount="100000" sheet="1" objects="1" scenarios="1"/>
  <mergeCells count="29">
    <mergeCell ref="D46:E46"/>
    <mergeCell ref="D47:E47"/>
    <mergeCell ref="D36:E36"/>
    <mergeCell ref="D45:E45"/>
    <mergeCell ref="D37:E37"/>
    <mergeCell ref="D38:E38"/>
    <mergeCell ref="D40:E40"/>
    <mergeCell ref="D42:E42"/>
    <mergeCell ref="D44:E44"/>
    <mergeCell ref="D43:E43"/>
    <mergeCell ref="D41:E41"/>
    <mergeCell ref="D39:E39"/>
    <mergeCell ref="D35:E35"/>
    <mergeCell ref="C7:F7"/>
    <mergeCell ref="B20:C20"/>
    <mergeCell ref="C8:F8"/>
    <mergeCell ref="C9:F9"/>
    <mergeCell ref="D32:E32"/>
    <mergeCell ref="D31:E31"/>
    <mergeCell ref="D28:E28"/>
    <mergeCell ref="D14:F14"/>
    <mergeCell ref="A1:F1"/>
    <mergeCell ref="A3:F3"/>
    <mergeCell ref="D29:E29"/>
    <mergeCell ref="D30:E30"/>
    <mergeCell ref="D34:E34"/>
    <mergeCell ref="A5:F5"/>
    <mergeCell ref="A2:C2"/>
    <mergeCell ref="D25:E25"/>
  </mergeCells>
  <hyperlinks>
    <hyperlink ref="D26" r:id="rId1" xr:uid="{51E5246E-E21F-4333-801A-3D7DA0C6C537}"/>
  </hyperlinks>
  <pageMargins left="0.25" right="0.25" top="0.75" bottom="0.75" header="0.3" footer="0.3"/>
  <pageSetup paperSize="5" scale="85" fitToHeight="2" orientation="portrait" r:id="rId2"/>
  <headerFooter>
    <oddFooter>&amp;R&amp;9Ver. Apr 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sheetPr>
  <dimension ref="A1:L178"/>
  <sheetViews>
    <sheetView showGridLines="0" showZeros="0" zoomScale="90" zoomScaleNormal="90" workbookViewId="0">
      <selection activeCell="Q14" sqref="Q14"/>
    </sheetView>
  </sheetViews>
  <sheetFormatPr defaultColWidth="9.140625" defaultRowHeight="15"/>
  <cols>
    <col min="1" max="11" width="10.7109375" style="43" customWidth="1"/>
    <col min="12" max="16384" width="9.140625" style="43"/>
  </cols>
  <sheetData>
    <row r="1" spans="1:11" ht="21">
      <c r="A1" s="382" t="s">
        <v>136</v>
      </c>
      <c r="B1" s="382"/>
      <c r="C1" s="382"/>
      <c r="D1" s="382"/>
      <c r="E1" s="382"/>
      <c r="F1" s="382"/>
      <c r="G1" s="382"/>
      <c r="H1" s="382"/>
      <c r="I1" s="382"/>
      <c r="J1" s="382"/>
      <c r="K1" s="382"/>
    </row>
    <row r="2" spans="1:11" ht="15.75" thickBot="1"/>
    <row r="3" spans="1:11" ht="16.5" thickBot="1">
      <c r="A3" s="201" t="s">
        <v>126</v>
      </c>
      <c r="B3" s="202"/>
      <c r="C3" s="202"/>
      <c r="D3" s="202"/>
      <c r="E3" s="203"/>
      <c r="F3" s="203"/>
      <c r="G3" s="203"/>
      <c r="H3" s="203"/>
      <c r="I3" s="203"/>
      <c r="J3" s="203"/>
      <c r="K3" s="204"/>
    </row>
    <row r="4" spans="1:11" ht="38.25" customHeight="1">
      <c r="A4" s="205" t="s">
        <v>113</v>
      </c>
      <c r="B4" s="206" t="s">
        <v>114</v>
      </c>
      <c r="C4" s="206" t="s">
        <v>115</v>
      </c>
      <c r="D4" s="206" t="s">
        <v>116</v>
      </c>
      <c r="E4" s="206" t="s">
        <v>117</v>
      </c>
      <c r="F4" s="206" t="s">
        <v>120</v>
      </c>
      <c r="G4" s="206" t="s">
        <v>121</v>
      </c>
      <c r="H4" s="206" t="s">
        <v>124</v>
      </c>
      <c r="I4" s="206" t="s">
        <v>245</v>
      </c>
      <c r="J4" s="206" t="s">
        <v>246</v>
      </c>
      <c r="K4" s="207" t="s">
        <v>137</v>
      </c>
    </row>
    <row r="5" spans="1:11">
      <c r="A5" s="208" cm="1">
        <f t="array" ref="A5">[1]!HousingIncomeRentGridUnitType1</f>
        <v>0</v>
      </c>
      <c r="B5" s="343" cm="1">
        <f t="array" ref="B5">[1]!HousingIncomeRentGridNumberOfBathrooms1</f>
        <v>0</v>
      </c>
      <c r="C5" s="209" cm="1">
        <f t="array" ref="C5">[1]!HousingIncomeRentGridNbrUnits1</f>
        <v>0</v>
      </c>
      <c r="D5" s="210" cm="1">
        <f t="array" ref="D5">[1]!HousingIncomeRentGridMonthlyGrossRent1</f>
        <v>0</v>
      </c>
      <c r="E5" s="228"/>
      <c r="F5" s="211" cm="1">
        <f t="array" ref="F5">[1]!HousingIncomeRentGridRentLimit1</f>
        <v>0</v>
      </c>
      <c r="G5" s="211" cm="1">
        <f t="array" ref="G5">[1]!HousingIncomeRentGridIncomeLimit1</f>
        <v>0</v>
      </c>
      <c r="H5" s="212">
        <f>IF(D5&lt;=E5,C5,0)</f>
        <v>0</v>
      </c>
      <c r="I5" s="212">
        <f>IF(OR(G5="50% MTSP",G5="40% MTSP",G5="30% MTSP",G5="20% MTSP",G5="30/30 MM"),C5,0)</f>
        <v>0</v>
      </c>
      <c r="J5" s="212">
        <f>IF(OR(G5="60% MTSP",G5="50% MTSP",G5="40% MTSP",G5="30% MTSP",G5="20% MTSP",G5="30/30 MM"),C5,0)</f>
        <v>0</v>
      </c>
      <c r="K5" s="229"/>
    </row>
    <row r="6" spans="1:11">
      <c r="A6" s="208" cm="1">
        <f t="array" ref="A6">[1]!HousingIncomeRentGridUnitType2</f>
        <v>0</v>
      </c>
      <c r="B6" s="343" cm="1">
        <f t="array" ref="B6">[1]!HousingIncomeRentGridNumberOfBathrooms2</f>
        <v>0</v>
      </c>
      <c r="C6" s="209" cm="1">
        <f t="array" ref="C6">[1]!HousingIncomeRentGridNbrUnits2</f>
        <v>0</v>
      </c>
      <c r="D6" s="210" cm="1">
        <f t="array" ref="D6">[1]!HousingIncomeRentGridMonthlyGrossRent2</f>
        <v>0</v>
      </c>
      <c r="E6" s="228">
        <v>0</v>
      </c>
      <c r="F6" s="211" cm="1">
        <f t="array" ref="F6">[1]!HousingIncomeRentGridRentLimit2</f>
        <v>0</v>
      </c>
      <c r="G6" s="211" cm="1">
        <f t="array" ref="G6">[1]!HousingIncomeRentGridIncomeLimit2</f>
        <v>0</v>
      </c>
      <c r="H6" s="212">
        <f t="shared" ref="H6:H34" si="0">IF(D6&lt;=E6,C6,0)</f>
        <v>0</v>
      </c>
      <c r="I6" s="212">
        <f t="shared" ref="I6:I34" si="1">IF(OR(G6="50% MTSP",G6="40% MTSP",G6="30% MTSP",G6="20% MTSP",G6="30/30 MM"),C6,0)</f>
        <v>0</v>
      </c>
      <c r="J6" s="212">
        <f t="shared" ref="J6:J34" si="2">IF(OR(G6="60% MTSP",G6="50% MTSP",G6="40% MTSP",G6="30% MTSP",G6="20% MTSP",G6="30/30 MM"),C6,0)</f>
        <v>0</v>
      </c>
      <c r="K6" s="229"/>
    </row>
    <row r="7" spans="1:11">
      <c r="A7" s="208" cm="1">
        <f t="array" ref="A7">[1]!HousingIncomeRentGridUnitType3</f>
        <v>0</v>
      </c>
      <c r="B7" s="343" cm="1">
        <f t="array" ref="B7">[1]!HousingIncomeRentGridNumberOfBathrooms3</f>
        <v>0</v>
      </c>
      <c r="C7" s="209" cm="1">
        <f t="array" ref="C7">[1]!HousingIncomeRentGridNbrUnits3</f>
        <v>0</v>
      </c>
      <c r="D7" s="210" cm="1">
        <f t="array" ref="D7">[1]!HousingIncomeRentGridMonthlyGrossRent3</f>
        <v>0</v>
      </c>
      <c r="E7" s="228">
        <v>0</v>
      </c>
      <c r="F7" s="211" cm="1">
        <f t="array" ref="F7">[1]!HousingIncomeRentGridRentLimit3</f>
        <v>0</v>
      </c>
      <c r="G7" s="211" cm="1">
        <f t="array" ref="G7">[1]!HousingIncomeRentGridIncomeLimit3</f>
        <v>0</v>
      </c>
      <c r="H7" s="212">
        <f t="shared" si="0"/>
        <v>0</v>
      </c>
      <c r="I7" s="212">
        <f t="shared" si="1"/>
        <v>0</v>
      </c>
      <c r="J7" s="212">
        <f t="shared" si="2"/>
        <v>0</v>
      </c>
      <c r="K7" s="229"/>
    </row>
    <row r="8" spans="1:11">
      <c r="A8" s="208" cm="1">
        <f t="array" ref="A8">[1]!HousingIncomeRentGridUnitType4</f>
        <v>0</v>
      </c>
      <c r="B8" s="343" cm="1">
        <f t="array" ref="B8">[1]!HousingIncomeRentGridNumberOfBathrooms4</f>
        <v>0</v>
      </c>
      <c r="C8" s="209" cm="1">
        <f t="array" ref="C8">[1]!HousingIncomeRentGridNbrUnits4</f>
        <v>0</v>
      </c>
      <c r="D8" s="210" cm="1">
        <f t="array" ref="D8">[1]!HousingIncomeRentGridMonthlyGrossRent4</f>
        <v>0</v>
      </c>
      <c r="E8" s="228">
        <v>0</v>
      </c>
      <c r="F8" s="211" cm="1">
        <f t="array" ref="F8">[1]!HousingIncomeRentGridRentLimit4</f>
        <v>0</v>
      </c>
      <c r="G8" s="211" cm="1">
        <f t="array" ref="G8">[1]!HousingIncomeRentGridIncomeLimit4</f>
        <v>0</v>
      </c>
      <c r="H8" s="212">
        <f t="shared" si="0"/>
        <v>0</v>
      </c>
      <c r="I8" s="212">
        <f t="shared" si="1"/>
        <v>0</v>
      </c>
      <c r="J8" s="212">
        <f t="shared" si="2"/>
        <v>0</v>
      </c>
      <c r="K8" s="229"/>
    </row>
    <row r="9" spans="1:11">
      <c r="A9" s="208" cm="1">
        <f t="array" ref="A9">[1]!HousingIncomeRentGridUnitType5</f>
        <v>0</v>
      </c>
      <c r="B9" s="343" cm="1">
        <f t="array" ref="B9">[1]!HousingIncomeRentGridNumberOfBathrooms5</f>
        <v>0</v>
      </c>
      <c r="C9" s="209" cm="1">
        <f t="array" ref="C9">[1]!HousingIncomeRentGridNbrUnits5</f>
        <v>0</v>
      </c>
      <c r="D9" s="210" cm="1">
        <f t="array" ref="D9">[1]!HousingIncomeRentGridMonthlyGrossRent5</f>
        <v>0</v>
      </c>
      <c r="E9" s="228">
        <v>0</v>
      </c>
      <c r="F9" s="211" cm="1">
        <f t="array" ref="F9">[1]!HousingIncomeRentGridRentLimit5</f>
        <v>0</v>
      </c>
      <c r="G9" s="211" cm="1">
        <f t="array" ref="G9">[1]!HousingIncomeRentGridIncomeLimit5</f>
        <v>0</v>
      </c>
      <c r="H9" s="212">
        <f t="shared" si="0"/>
        <v>0</v>
      </c>
      <c r="I9" s="212">
        <f t="shared" si="1"/>
        <v>0</v>
      </c>
      <c r="J9" s="212">
        <f t="shared" si="2"/>
        <v>0</v>
      </c>
      <c r="K9" s="229"/>
    </row>
    <row r="10" spans="1:11">
      <c r="A10" s="208" cm="1">
        <f t="array" ref="A10">[1]!HousingIncomeRentGridUnitType6</f>
        <v>0</v>
      </c>
      <c r="B10" s="343" cm="1">
        <f t="array" ref="B10">[1]!HousingIncomeRentGridNumberOfBathrooms6</f>
        <v>0</v>
      </c>
      <c r="C10" s="209" cm="1">
        <f t="array" ref="C10">[1]!HousingIncomeRentGridNbrUnits6</f>
        <v>0</v>
      </c>
      <c r="D10" s="210" cm="1">
        <f t="array" ref="D10">[1]!HousingIncomeRentGridMonthlyGrossRent6</f>
        <v>0</v>
      </c>
      <c r="E10" s="228">
        <v>0</v>
      </c>
      <c r="F10" s="211" cm="1">
        <f t="array" ref="F10">[1]!HousingIncomeRentGridRentLimit6</f>
        <v>0</v>
      </c>
      <c r="G10" s="211" cm="1">
        <f t="array" ref="G10">[1]!HousingIncomeRentGridIncomeLimit6</f>
        <v>0</v>
      </c>
      <c r="H10" s="212">
        <f t="shared" si="0"/>
        <v>0</v>
      </c>
      <c r="I10" s="212">
        <f t="shared" si="1"/>
        <v>0</v>
      </c>
      <c r="J10" s="212">
        <f t="shared" si="2"/>
        <v>0</v>
      </c>
      <c r="K10" s="229"/>
    </row>
    <row r="11" spans="1:11">
      <c r="A11" s="208" cm="1">
        <f t="array" ref="A11">[1]!HousingIncomeRentGridUnitType7</f>
        <v>0</v>
      </c>
      <c r="B11" s="343" cm="1">
        <f t="array" ref="B11">[1]!HousingIncomeRentGridNumberOfBathrooms7</f>
        <v>0</v>
      </c>
      <c r="C11" s="209" cm="1">
        <f t="array" ref="C11">[1]!HousingIncomeRentGridNbrUnits7</f>
        <v>0</v>
      </c>
      <c r="D11" s="210" cm="1">
        <f t="array" ref="D11">[1]!HousingIncomeRentGridMonthlyGrossRent7</f>
        <v>0</v>
      </c>
      <c r="E11" s="228">
        <v>0</v>
      </c>
      <c r="F11" s="211" cm="1">
        <f t="array" ref="F11">[1]!HousingIncomeRentGridRentLimit7</f>
        <v>0</v>
      </c>
      <c r="G11" s="211" cm="1">
        <f t="array" ref="G11">[1]!HousingIncomeRentGridIncomeLimit7</f>
        <v>0</v>
      </c>
      <c r="H11" s="212">
        <f t="shared" si="0"/>
        <v>0</v>
      </c>
      <c r="I11" s="212">
        <f t="shared" si="1"/>
        <v>0</v>
      </c>
      <c r="J11" s="212">
        <f t="shared" si="2"/>
        <v>0</v>
      </c>
      <c r="K11" s="229"/>
    </row>
    <row r="12" spans="1:11">
      <c r="A12" s="208" cm="1">
        <f t="array" ref="A12">[1]!HousingIncomeRentGridUnitType8</f>
        <v>0</v>
      </c>
      <c r="B12" s="343" cm="1">
        <f t="array" ref="B12">[1]!HousingIncomeRentGridNumberOfBathrooms8</f>
        <v>0</v>
      </c>
      <c r="C12" s="209" cm="1">
        <f t="array" ref="C12">[1]!HousingIncomeRentGridNbrUnits8</f>
        <v>0</v>
      </c>
      <c r="D12" s="210" cm="1">
        <f t="array" ref="D12">[1]!HousingIncomeRentGridMonthlyGrossRent8</f>
        <v>0</v>
      </c>
      <c r="E12" s="228">
        <v>0</v>
      </c>
      <c r="F12" s="211" cm="1">
        <f t="array" ref="F12">[1]!HousingIncomeRentGridRentLimit8</f>
        <v>0</v>
      </c>
      <c r="G12" s="211" cm="1">
        <f t="array" ref="G12">[1]!HousingIncomeRentGridIncomeLimit8</f>
        <v>0</v>
      </c>
      <c r="H12" s="212">
        <f t="shared" si="0"/>
        <v>0</v>
      </c>
      <c r="I12" s="212">
        <f t="shared" si="1"/>
        <v>0</v>
      </c>
      <c r="J12" s="212">
        <f t="shared" si="2"/>
        <v>0</v>
      </c>
      <c r="K12" s="229"/>
    </row>
    <row r="13" spans="1:11">
      <c r="A13" s="208" cm="1">
        <f t="array" ref="A13">[1]!HousingIncomeRentGridUnitType9</f>
        <v>0</v>
      </c>
      <c r="B13" s="343" cm="1">
        <f t="array" ref="B13">[1]!HousingIncomeRentGridNumberOfBathrooms9</f>
        <v>0</v>
      </c>
      <c r="C13" s="209" cm="1">
        <f t="array" ref="C13">[1]!HousingIncomeRentGridNbrUnits9</f>
        <v>0</v>
      </c>
      <c r="D13" s="210" cm="1">
        <f t="array" ref="D13">[1]!HousingIncomeRentGridMonthlyGrossRent9</f>
        <v>0</v>
      </c>
      <c r="E13" s="228"/>
      <c r="F13" s="211" cm="1">
        <f t="array" ref="F13">[1]!HousingIncomeRentGridRentLimit9</f>
        <v>0</v>
      </c>
      <c r="G13" s="211" cm="1">
        <f t="array" ref="G13">[1]!HousingIncomeRentGridIncomeLimit9</f>
        <v>0</v>
      </c>
      <c r="H13" s="212">
        <f t="shared" si="0"/>
        <v>0</v>
      </c>
      <c r="I13" s="212">
        <f>IF(OR(G13="50% MTSP",G13="40% MTSP",G13="30% MTSP",G13="20% MTSP",G13="30/30 MM"),C13,0)</f>
        <v>0</v>
      </c>
      <c r="J13" s="212">
        <f t="shared" si="2"/>
        <v>0</v>
      </c>
      <c r="K13" s="229"/>
    </row>
    <row r="14" spans="1:11">
      <c r="A14" s="208" cm="1">
        <f t="array" ref="A14">[1]!HousingIncomeRentGridUnitType10</f>
        <v>0</v>
      </c>
      <c r="B14" s="343" cm="1">
        <f t="array" ref="B14">[1]!HousingIncomeRentGridNumberOfBathrooms10</f>
        <v>0</v>
      </c>
      <c r="C14" s="209" cm="1">
        <f t="array" ref="C14">[1]!HousingIncomeRentGridNbrUnits10</f>
        <v>0</v>
      </c>
      <c r="D14" s="210" cm="1">
        <f t="array" ref="D14">[1]!HousingIncomeRentGridMonthlyGrossRent10</f>
        <v>0</v>
      </c>
      <c r="E14" s="228"/>
      <c r="F14" s="211" cm="1">
        <f t="array" ref="F14">[1]!HousingIncomeRentGridRentLimit10</f>
        <v>0</v>
      </c>
      <c r="G14" s="211" cm="1">
        <f t="array" ref="G14">[1]!HousingIncomeRentGridIncomeLimit10</f>
        <v>0</v>
      </c>
      <c r="H14" s="212">
        <f t="shared" si="0"/>
        <v>0</v>
      </c>
      <c r="I14" s="212">
        <f t="shared" si="1"/>
        <v>0</v>
      </c>
      <c r="J14" s="212">
        <f t="shared" si="2"/>
        <v>0</v>
      </c>
      <c r="K14" s="229"/>
    </row>
    <row r="15" spans="1:11">
      <c r="A15" s="208" cm="1">
        <f t="array" ref="A15">[1]!HousingIncomeRentGridUnitType11</f>
        <v>0</v>
      </c>
      <c r="B15" s="343" cm="1">
        <f t="array" ref="B15">[1]!HousingIncomeRentGridNumberOfBathrooms11</f>
        <v>0</v>
      </c>
      <c r="C15" s="209" cm="1">
        <f t="array" ref="C15">[1]!HousingIncomeRentGridNbrUnits11</f>
        <v>0</v>
      </c>
      <c r="D15" s="210" cm="1">
        <f t="array" ref="D15">[1]!HousingIncomeRentGridMonthlyGrossRent11</f>
        <v>0</v>
      </c>
      <c r="E15" s="228"/>
      <c r="F15" s="211" cm="1">
        <f t="array" ref="F15">[1]!HousingIncomeRentGridRentLimit11</f>
        <v>0</v>
      </c>
      <c r="G15" s="211" cm="1">
        <f t="array" ref="G15">[1]!HousingIncomeRentGridIncomeLimit11</f>
        <v>0</v>
      </c>
      <c r="H15" s="212">
        <f t="shared" si="0"/>
        <v>0</v>
      </c>
      <c r="I15" s="212">
        <f t="shared" si="1"/>
        <v>0</v>
      </c>
      <c r="J15" s="212">
        <f t="shared" si="2"/>
        <v>0</v>
      </c>
      <c r="K15" s="229"/>
    </row>
    <row r="16" spans="1:11">
      <c r="A16" s="208" cm="1">
        <f t="array" ref="A16">[1]!HousingIncomeRentGridUnitType12</f>
        <v>0</v>
      </c>
      <c r="B16" s="343" cm="1">
        <f t="array" ref="B16">[1]!HousingIncomeRentGridNumberOfBathrooms12</f>
        <v>0</v>
      </c>
      <c r="C16" s="209" cm="1">
        <f t="array" ref="C16">[1]!HousingIncomeRentGridNbrUnits12</f>
        <v>0</v>
      </c>
      <c r="D16" s="210" cm="1">
        <f t="array" ref="D16">[1]!HousingIncomeRentGridMonthlyGrossRent12</f>
        <v>0</v>
      </c>
      <c r="E16" s="228"/>
      <c r="F16" s="211" cm="1">
        <f t="array" ref="F16">[1]!HousingIncomeRentGridRentLimit12</f>
        <v>0</v>
      </c>
      <c r="G16" s="211" cm="1">
        <f t="array" ref="G16">[1]!HousingIncomeRentGridIncomeLimit12</f>
        <v>0</v>
      </c>
      <c r="H16" s="212">
        <f t="shared" si="0"/>
        <v>0</v>
      </c>
      <c r="I16" s="212">
        <f t="shared" si="1"/>
        <v>0</v>
      </c>
      <c r="J16" s="212">
        <f t="shared" si="2"/>
        <v>0</v>
      </c>
      <c r="K16" s="229"/>
    </row>
    <row r="17" spans="1:11">
      <c r="A17" s="208" cm="1">
        <f t="array" ref="A17">[1]!HousingIncomeRentGridUnitType13</f>
        <v>0</v>
      </c>
      <c r="B17" s="343" cm="1">
        <f t="array" ref="B17">[1]!HousingIncomeRentGridNumberOfBathrooms13</f>
        <v>0</v>
      </c>
      <c r="C17" s="209" cm="1">
        <f t="array" ref="C17">[1]!HousingIncomeRentGridNbrUnits13</f>
        <v>0</v>
      </c>
      <c r="D17" s="210" cm="1">
        <f t="array" ref="D17">[1]!HousingIncomeRentGridMonthlyGrossRent13</f>
        <v>0</v>
      </c>
      <c r="E17" s="228"/>
      <c r="F17" s="211" cm="1">
        <f t="array" ref="F17">[1]!HousingIncomeRentGridRentLimit13</f>
        <v>0</v>
      </c>
      <c r="G17" s="211" cm="1">
        <f t="array" ref="G17">[1]!HousingIncomeRentGridIncomeLimit13</f>
        <v>0</v>
      </c>
      <c r="H17" s="212">
        <f t="shared" si="0"/>
        <v>0</v>
      </c>
      <c r="I17" s="212">
        <f t="shared" si="1"/>
        <v>0</v>
      </c>
      <c r="J17" s="212">
        <f t="shared" si="2"/>
        <v>0</v>
      </c>
      <c r="K17" s="229"/>
    </row>
    <row r="18" spans="1:11">
      <c r="A18" s="208" cm="1">
        <f t="array" ref="A18">[1]!HousingIncomeRentGridUnitType14</f>
        <v>0</v>
      </c>
      <c r="B18" s="343" cm="1">
        <f t="array" ref="B18">[1]!HousingIncomeRentGridNumberOfBathrooms14</f>
        <v>0</v>
      </c>
      <c r="C18" s="209" cm="1">
        <f t="array" ref="C18">[1]!HousingIncomeRentGridNbrUnits14</f>
        <v>0</v>
      </c>
      <c r="D18" s="210" cm="1">
        <f t="array" ref="D18">[1]!HousingIncomeRentGridMonthlyGrossRent14</f>
        <v>0</v>
      </c>
      <c r="E18" s="228"/>
      <c r="F18" s="211" cm="1">
        <f t="array" ref="F18">[1]!HousingIncomeRentGridRentLimit14</f>
        <v>0</v>
      </c>
      <c r="G18" s="211" cm="1">
        <f t="array" ref="G18">[1]!HousingIncomeRentGridIncomeLimit14</f>
        <v>0</v>
      </c>
      <c r="H18" s="212">
        <f t="shared" si="0"/>
        <v>0</v>
      </c>
      <c r="I18" s="212">
        <f t="shared" si="1"/>
        <v>0</v>
      </c>
      <c r="J18" s="212">
        <f t="shared" si="2"/>
        <v>0</v>
      </c>
      <c r="K18" s="229"/>
    </row>
    <row r="19" spans="1:11">
      <c r="A19" s="208" cm="1">
        <f t="array" ref="A19">[1]!HousingIncomeRentGridUnitType15</f>
        <v>0</v>
      </c>
      <c r="B19" s="343" cm="1">
        <f t="array" ref="B19">[1]!HousingIncomeRentGridNumberOfBathrooms15</f>
        <v>0</v>
      </c>
      <c r="C19" s="209" cm="1">
        <f t="array" ref="C19">[1]!HousingIncomeRentGridNbrUnits15</f>
        <v>0</v>
      </c>
      <c r="D19" s="210" cm="1">
        <f t="array" ref="D19">[1]!HousingIncomeRentGridMonthlyGrossRent15</f>
        <v>0</v>
      </c>
      <c r="E19" s="228"/>
      <c r="F19" s="211" cm="1">
        <f t="array" ref="F19">[1]!HousingIncomeRentGridRentLimit15</f>
        <v>0</v>
      </c>
      <c r="G19" s="211" cm="1">
        <f t="array" ref="G19">[1]!HousingIncomeRentGridIncomeLimit15</f>
        <v>0</v>
      </c>
      <c r="H19" s="212">
        <f t="shared" si="0"/>
        <v>0</v>
      </c>
      <c r="I19" s="212">
        <f t="shared" si="1"/>
        <v>0</v>
      </c>
      <c r="J19" s="212">
        <f t="shared" si="2"/>
        <v>0</v>
      </c>
      <c r="K19" s="229"/>
    </row>
    <row r="20" spans="1:11">
      <c r="A20" s="208" cm="1">
        <f t="array" ref="A20">[1]!HousingIncomeRentGridUnitType16</f>
        <v>0</v>
      </c>
      <c r="B20" s="343" cm="1">
        <f t="array" ref="B20">[1]!HousingIncomeRentGridNumberOfBathrooms16</f>
        <v>0</v>
      </c>
      <c r="C20" s="209" cm="1">
        <f t="array" ref="C20">[1]!HousingIncomeRentGridNbrUnits16</f>
        <v>0</v>
      </c>
      <c r="D20" s="210" cm="1">
        <f t="array" ref="D20">[1]!HousingIncomeRentGridMonthlyGrossRent16</f>
        <v>0</v>
      </c>
      <c r="E20" s="228"/>
      <c r="F20" s="211" cm="1">
        <f t="array" ref="F20">[1]!HousingIncomeRentGridRentLimit16</f>
        <v>0</v>
      </c>
      <c r="G20" s="211" cm="1">
        <f t="array" ref="G20">[1]!HousingIncomeRentGridIncomeLimit16</f>
        <v>0</v>
      </c>
      <c r="H20" s="212">
        <f t="shared" si="0"/>
        <v>0</v>
      </c>
      <c r="I20" s="212">
        <f t="shared" si="1"/>
        <v>0</v>
      </c>
      <c r="J20" s="212">
        <f t="shared" si="2"/>
        <v>0</v>
      </c>
      <c r="K20" s="229"/>
    </row>
    <row r="21" spans="1:11">
      <c r="A21" s="208" cm="1">
        <f t="array" ref="A21">[1]!HousingIncomeRentGridUnitType17</f>
        <v>0</v>
      </c>
      <c r="B21" s="343" cm="1">
        <f t="array" ref="B21">[1]!HousingIncomeRentGridNumberOfBathrooms17</f>
        <v>0</v>
      </c>
      <c r="C21" s="209" cm="1">
        <f t="array" ref="C21">[1]!HousingIncomeRentGridNbrUnits17</f>
        <v>0</v>
      </c>
      <c r="D21" s="210" cm="1">
        <f t="array" ref="D21">[1]!HousingIncomeRentGridMonthlyGrossRent17</f>
        <v>0</v>
      </c>
      <c r="E21" s="228"/>
      <c r="F21" s="211" cm="1">
        <f t="array" ref="F21">[1]!HousingIncomeRentGridRentLimit17</f>
        <v>0</v>
      </c>
      <c r="G21" s="211" cm="1">
        <f t="array" ref="G21">[1]!HousingIncomeRentGridIncomeLimit17</f>
        <v>0</v>
      </c>
      <c r="H21" s="212">
        <f t="shared" si="0"/>
        <v>0</v>
      </c>
      <c r="I21" s="212">
        <f t="shared" si="1"/>
        <v>0</v>
      </c>
      <c r="J21" s="212">
        <f t="shared" si="2"/>
        <v>0</v>
      </c>
      <c r="K21" s="229"/>
    </row>
    <row r="22" spans="1:11">
      <c r="A22" s="208" cm="1">
        <f t="array" ref="A22">[1]!HousingIncomeRentGridUnitType18</f>
        <v>0</v>
      </c>
      <c r="B22" s="343" cm="1">
        <f t="array" ref="B22">[1]!HousingIncomeRentGridNumberOfBathrooms18</f>
        <v>0</v>
      </c>
      <c r="C22" s="209" cm="1">
        <f t="array" ref="C22">[1]!HousingIncomeRentGridNbrUnits18</f>
        <v>0</v>
      </c>
      <c r="D22" s="210" cm="1">
        <f t="array" ref="D22">[1]!HousingIncomeRentGridMonthlyGrossRent18</f>
        <v>0</v>
      </c>
      <c r="E22" s="228"/>
      <c r="F22" s="211" cm="1">
        <f t="array" ref="F22">[1]!HousingIncomeRentGridRentLimit18</f>
        <v>0</v>
      </c>
      <c r="G22" s="211" cm="1">
        <f t="array" ref="G22">[1]!HousingIncomeRentGridIncomeLimit18</f>
        <v>0</v>
      </c>
      <c r="H22" s="212">
        <f t="shared" si="0"/>
        <v>0</v>
      </c>
      <c r="I22" s="212">
        <f t="shared" si="1"/>
        <v>0</v>
      </c>
      <c r="J22" s="212">
        <f t="shared" si="2"/>
        <v>0</v>
      </c>
      <c r="K22" s="229"/>
    </row>
    <row r="23" spans="1:11">
      <c r="A23" s="208" cm="1">
        <f t="array" ref="A23">[1]!HousingIncomeRentGridUnitType19</f>
        <v>0</v>
      </c>
      <c r="B23" s="343" cm="1">
        <f t="array" ref="B23">[1]!HousingIncomeRentGridNumberOfBathrooms19</f>
        <v>0</v>
      </c>
      <c r="C23" s="209" cm="1">
        <f t="array" ref="C23">[1]!HousingIncomeRentGridNbrUnits19</f>
        <v>0</v>
      </c>
      <c r="D23" s="210" cm="1">
        <f t="array" ref="D23">[1]!HousingIncomeRentGridMonthlyGrossRent19</f>
        <v>0</v>
      </c>
      <c r="E23" s="228"/>
      <c r="F23" s="211" cm="1">
        <f t="array" ref="F23">[1]!HousingIncomeRentGridRentLimit19</f>
        <v>0</v>
      </c>
      <c r="G23" s="211" cm="1">
        <f t="array" ref="G23">[1]!HousingIncomeRentGridIncomeLimit19</f>
        <v>0</v>
      </c>
      <c r="H23" s="212">
        <f t="shared" si="0"/>
        <v>0</v>
      </c>
      <c r="I23" s="212">
        <f t="shared" si="1"/>
        <v>0</v>
      </c>
      <c r="J23" s="212">
        <f t="shared" si="2"/>
        <v>0</v>
      </c>
      <c r="K23" s="229"/>
    </row>
    <row r="24" spans="1:11">
      <c r="A24" s="208" cm="1">
        <f t="array" ref="A24">[1]!HousingIncomeRentGridUnitType20</f>
        <v>0</v>
      </c>
      <c r="B24" s="343" cm="1">
        <f t="array" ref="B24">[1]!HousingIncomeRentGridNumberOfBathrooms20</f>
        <v>0</v>
      </c>
      <c r="C24" s="209" cm="1">
        <f t="array" ref="C24">[1]!HousingIncomeRentGridNbrUnits20</f>
        <v>0</v>
      </c>
      <c r="D24" s="210" cm="1">
        <f t="array" ref="D24">[1]!HousingIncomeRentGridMonthlyGrossRent20</f>
        <v>0</v>
      </c>
      <c r="E24" s="228"/>
      <c r="F24" s="211" cm="1">
        <f t="array" ref="F24">[1]!HousingIncomeRentGridRentLimit20</f>
        <v>0</v>
      </c>
      <c r="G24" s="211" cm="1">
        <f t="array" ref="G24">[1]!HousingIncomeRentGridIncomeLimit20</f>
        <v>0</v>
      </c>
      <c r="H24" s="212">
        <f t="shared" si="0"/>
        <v>0</v>
      </c>
      <c r="I24" s="212">
        <f t="shared" si="1"/>
        <v>0</v>
      </c>
      <c r="J24" s="212">
        <f t="shared" si="2"/>
        <v>0</v>
      </c>
      <c r="K24" s="229"/>
    </row>
    <row r="25" spans="1:11">
      <c r="A25" s="208" cm="1">
        <f t="array" ref="A25">[1]!HousingIncomeRentGridUnitType21</f>
        <v>0</v>
      </c>
      <c r="B25" s="343" cm="1">
        <f t="array" ref="B25">[1]!HousingIncomeRentGridNumberOfBathrooms21</f>
        <v>0</v>
      </c>
      <c r="C25" s="209" cm="1">
        <f t="array" ref="C25">[1]!HousingIncomeRentGridNbrUnits21</f>
        <v>0</v>
      </c>
      <c r="D25" s="210" cm="1">
        <f t="array" ref="D25">[1]!HousingIncomeRentGridMonthlyGrossRent21</f>
        <v>0</v>
      </c>
      <c r="E25" s="228"/>
      <c r="F25" s="211" cm="1">
        <f t="array" ref="F25">[1]!HousingIncomeRentGridRentLimit21</f>
        <v>0</v>
      </c>
      <c r="G25" s="211" cm="1">
        <f t="array" ref="G25">[1]!HousingIncomeRentGridIncomeLimit21</f>
        <v>0</v>
      </c>
      <c r="H25" s="212">
        <f t="shared" si="0"/>
        <v>0</v>
      </c>
      <c r="I25" s="212">
        <f t="shared" si="1"/>
        <v>0</v>
      </c>
      <c r="J25" s="212">
        <f t="shared" si="2"/>
        <v>0</v>
      </c>
      <c r="K25" s="229"/>
    </row>
    <row r="26" spans="1:11">
      <c r="A26" s="208" cm="1">
        <f t="array" ref="A26">[1]!HousingIncomeRentGridUnitType22</f>
        <v>0</v>
      </c>
      <c r="B26" s="343" cm="1">
        <f t="array" ref="B26">[1]!HousingIncomeRentGridNumberOfBathrooms22</f>
        <v>0</v>
      </c>
      <c r="C26" s="209" cm="1">
        <f t="array" ref="C26">[1]!HousingIncomeRentGridNbrUnits22</f>
        <v>0</v>
      </c>
      <c r="D26" s="210" cm="1">
        <f t="array" ref="D26">[1]!HousingIncomeRentGridMonthlyGrossRent22</f>
        <v>0</v>
      </c>
      <c r="E26" s="378"/>
      <c r="F26" s="211" cm="1">
        <f t="array" ref="F26">[1]!HousingIncomeRentGridRentLimit22</f>
        <v>0</v>
      </c>
      <c r="G26" s="211" cm="1">
        <f t="array" ref="G26">[1]!HousingIncomeRentGridIncomeLimit22</f>
        <v>0</v>
      </c>
      <c r="H26" s="212">
        <f t="shared" si="0"/>
        <v>0</v>
      </c>
      <c r="I26" s="212">
        <f t="shared" si="1"/>
        <v>0</v>
      </c>
      <c r="J26" s="212">
        <f t="shared" si="2"/>
        <v>0</v>
      </c>
      <c r="K26" s="379"/>
    </row>
    <row r="27" spans="1:11">
      <c r="A27" s="208" cm="1">
        <f t="array" ref="A27">[1]!HousingIncomeRentGridUnitType23</f>
        <v>0</v>
      </c>
      <c r="B27" s="343" cm="1">
        <f t="array" ref="B27">[1]!HousingIncomeRentGridNumberOfBathrooms23</f>
        <v>0</v>
      </c>
      <c r="C27" s="209" cm="1">
        <f t="array" ref="C27">[1]!HousingIncomeRentGridNbrUnits23</f>
        <v>0</v>
      </c>
      <c r="D27" s="210" cm="1">
        <f t="array" ref="D27">[1]!HousingIncomeRentGridMonthlyGrossRent23</f>
        <v>0</v>
      </c>
      <c r="E27" s="378"/>
      <c r="F27" s="211" cm="1">
        <f t="array" ref="F27">[1]!HousingIncomeRentGridRentLimit23</f>
        <v>0</v>
      </c>
      <c r="G27" s="211" cm="1">
        <f t="array" ref="G27">[1]!HousingIncomeRentGridIncomeLimit23</f>
        <v>0</v>
      </c>
      <c r="H27" s="212">
        <f t="shared" si="0"/>
        <v>0</v>
      </c>
      <c r="I27" s="212">
        <f t="shared" si="1"/>
        <v>0</v>
      </c>
      <c r="J27" s="212">
        <f t="shared" si="2"/>
        <v>0</v>
      </c>
      <c r="K27" s="379"/>
    </row>
    <row r="28" spans="1:11">
      <c r="A28" s="208" cm="1">
        <f t="array" ref="A28">[1]!HousingIncomeRentGridUnitType24</f>
        <v>0</v>
      </c>
      <c r="B28" s="343" cm="1">
        <f t="array" ref="B28">[1]!HousingIncomeRentGridNumberOfBathrooms24</f>
        <v>0</v>
      </c>
      <c r="C28" s="209" cm="1">
        <f t="array" ref="C28">[1]!HousingIncomeRentGridNbrUnits24</f>
        <v>0</v>
      </c>
      <c r="D28" s="210" cm="1">
        <f t="array" ref="D28">[1]!HousingIncomeRentGridMonthlyGrossRent24</f>
        <v>0</v>
      </c>
      <c r="E28" s="378"/>
      <c r="F28" s="211" cm="1">
        <f t="array" ref="F28">[1]!HousingIncomeRentGridRentLimit24</f>
        <v>0</v>
      </c>
      <c r="G28" s="211" cm="1">
        <f t="array" ref="G28">[1]!HousingIncomeRentGridIncomeLimit24</f>
        <v>0</v>
      </c>
      <c r="H28" s="212">
        <f t="shared" si="0"/>
        <v>0</v>
      </c>
      <c r="I28" s="212">
        <f t="shared" si="1"/>
        <v>0</v>
      </c>
      <c r="J28" s="212">
        <f t="shared" si="2"/>
        <v>0</v>
      </c>
      <c r="K28" s="379"/>
    </row>
    <row r="29" spans="1:11">
      <c r="A29" s="208" cm="1">
        <f t="array" ref="A29">[1]!HousingIncomeRentGridUnitType25</f>
        <v>0</v>
      </c>
      <c r="B29" s="343" cm="1">
        <f t="array" ref="B29">[1]!HousingIncomeRentGridNumberOfBathrooms25</f>
        <v>0</v>
      </c>
      <c r="C29" s="209" cm="1">
        <f t="array" ref="C29">[1]!HousingIncomeRentGridNbrUnits25</f>
        <v>0</v>
      </c>
      <c r="D29" s="210" cm="1">
        <f t="array" ref="D29">[1]!HousingIncomeRentGridMonthlyGrossRent25</f>
        <v>0</v>
      </c>
      <c r="E29" s="378"/>
      <c r="F29" s="211" cm="1">
        <f t="array" ref="F29">[1]!HousingIncomeRentGridRentLimit25</f>
        <v>0</v>
      </c>
      <c r="G29" s="211" cm="1">
        <f t="array" ref="G29">[1]!HousingIncomeRentGridIncomeLimit25</f>
        <v>0</v>
      </c>
      <c r="H29" s="212">
        <f t="shared" si="0"/>
        <v>0</v>
      </c>
      <c r="I29" s="212">
        <f t="shared" si="1"/>
        <v>0</v>
      </c>
      <c r="J29" s="212">
        <f t="shared" si="2"/>
        <v>0</v>
      </c>
      <c r="K29" s="379"/>
    </row>
    <row r="30" spans="1:11">
      <c r="A30" s="208" cm="1">
        <f t="array" ref="A30">[1]!HousingIncomeRentGridUnitType26</f>
        <v>0</v>
      </c>
      <c r="B30" s="343" cm="1">
        <f t="array" ref="B30">[1]!HousingIncomeRentGridNumberOfBathrooms26</f>
        <v>0</v>
      </c>
      <c r="C30" s="209" cm="1">
        <f t="array" ref="C30">[1]!HousingIncomeRentGridNbrUnits26</f>
        <v>0</v>
      </c>
      <c r="D30" s="210" cm="1">
        <f t="array" ref="D30">[1]!HousingIncomeRentGridMonthlyGrossRent26</f>
        <v>0</v>
      </c>
      <c r="E30" s="378"/>
      <c r="F30" s="211" cm="1">
        <f t="array" ref="F30">[1]!HousingIncomeRentGridRentLimit26</f>
        <v>0</v>
      </c>
      <c r="G30" s="211" cm="1">
        <f t="array" ref="G30">[1]!HousingIncomeRentGridIncomeLimit26</f>
        <v>0</v>
      </c>
      <c r="H30" s="212">
        <f t="shared" si="0"/>
        <v>0</v>
      </c>
      <c r="I30" s="212">
        <f t="shared" si="1"/>
        <v>0</v>
      </c>
      <c r="J30" s="212">
        <f t="shared" si="2"/>
        <v>0</v>
      </c>
      <c r="K30" s="379"/>
    </row>
    <row r="31" spans="1:11">
      <c r="A31" s="208" cm="1">
        <f t="array" ref="A31">[1]!HousingIncomeRentGridUnitType27</f>
        <v>0</v>
      </c>
      <c r="B31" s="343" cm="1">
        <f t="array" ref="B31">[1]!HousingIncomeRentGridNumberOfBathrooms27</f>
        <v>0</v>
      </c>
      <c r="C31" s="209" cm="1">
        <f t="array" ref="C31">[1]!HousingIncomeRentGridNbrUnits27</f>
        <v>0</v>
      </c>
      <c r="D31" s="210" cm="1">
        <f t="array" ref="D31">[1]!HousingIncomeRentGridMonthlyGrossRent27</f>
        <v>0</v>
      </c>
      <c r="E31" s="378"/>
      <c r="F31" s="211" cm="1">
        <f t="array" ref="F31">[1]!HousingIncomeRentGridRentLimit27</f>
        <v>0</v>
      </c>
      <c r="G31" s="211" cm="1">
        <f t="array" ref="G31">[1]!HousingIncomeRentGridIncomeLimit27</f>
        <v>0</v>
      </c>
      <c r="H31" s="212">
        <f t="shared" si="0"/>
        <v>0</v>
      </c>
      <c r="I31" s="212">
        <f t="shared" si="1"/>
        <v>0</v>
      </c>
      <c r="J31" s="212">
        <f t="shared" si="2"/>
        <v>0</v>
      </c>
      <c r="K31" s="379"/>
    </row>
    <row r="32" spans="1:11">
      <c r="A32" s="208" cm="1">
        <f t="array" ref="A32">[1]!HousingIncomeRentGridUnitType28</f>
        <v>0</v>
      </c>
      <c r="B32" s="343" cm="1">
        <f t="array" ref="B32">[1]!HousingIncomeRentGridNumberOfBathrooms28</f>
        <v>0</v>
      </c>
      <c r="C32" s="209" cm="1">
        <f t="array" ref="C32">[1]!HousingIncomeRentGridNbrUnits28</f>
        <v>0</v>
      </c>
      <c r="D32" s="210" cm="1">
        <f t="array" ref="D32">[1]!HousingIncomeRentGridMonthlyGrossRent28</f>
        <v>0</v>
      </c>
      <c r="E32" s="378"/>
      <c r="F32" s="211" cm="1">
        <f t="array" ref="F32">[1]!HousingIncomeRentGridRentLimit28</f>
        <v>0</v>
      </c>
      <c r="G32" s="211" cm="1">
        <f t="array" ref="G32">[1]!HousingIncomeRentGridIncomeLimit28</f>
        <v>0</v>
      </c>
      <c r="H32" s="212">
        <f t="shared" si="0"/>
        <v>0</v>
      </c>
      <c r="I32" s="212">
        <f t="shared" si="1"/>
        <v>0</v>
      </c>
      <c r="J32" s="212">
        <f t="shared" si="2"/>
        <v>0</v>
      </c>
      <c r="K32" s="379"/>
    </row>
    <row r="33" spans="1:11">
      <c r="A33" s="208" cm="1">
        <f t="array" ref="A33">[1]!HousingIncomeRentGridUnitType29</f>
        <v>0</v>
      </c>
      <c r="B33" s="343" cm="1">
        <f t="array" ref="B33">[1]!HousingIncomeRentGridNumberOfBathrooms29</f>
        <v>0</v>
      </c>
      <c r="C33" s="209" cm="1">
        <f t="array" ref="C33">[1]!HousingIncomeRentGridNbrUnits29</f>
        <v>0</v>
      </c>
      <c r="D33" s="210" cm="1">
        <f t="array" ref="D33">[1]!HousingIncomeRentGridMonthlyGrossRent29</f>
        <v>0</v>
      </c>
      <c r="E33" s="378"/>
      <c r="F33" s="211" cm="1">
        <f t="array" ref="F33">[1]!HousingIncomeRentGridRentLimit29</f>
        <v>0</v>
      </c>
      <c r="G33" s="211" cm="1">
        <f t="array" ref="G33">[1]!HousingIncomeRentGridIncomeLimit29</f>
        <v>0</v>
      </c>
      <c r="H33" s="212">
        <f t="shared" si="0"/>
        <v>0</v>
      </c>
      <c r="I33" s="212">
        <f t="shared" si="1"/>
        <v>0</v>
      </c>
      <c r="J33" s="212">
        <f t="shared" si="2"/>
        <v>0</v>
      </c>
      <c r="K33" s="379"/>
    </row>
    <row r="34" spans="1:11" ht="15.75" thickBot="1">
      <c r="A34" s="208" cm="1">
        <f t="array" ref="A34">[1]!HousingIncomeRentGridUnitType30</f>
        <v>0</v>
      </c>
      <c r="B34" s="343" cm="1">
        <f t="array" ref="B34">[1]!HousingIncomeRentGridNumberOfBathrooms30</f>
        <v>0</v>
      </c>
      <c r="C34" s="209" cm="1">
        <f t="array" ref="C34">[1]!HousingIncomeRentGridNbrUnits30</f>
        <v>0</v>
      </c>
      <c r="D34" s="210" cm="1">
        <f t="array" ref="D34">[1]!HousingIncomeRentGridMonthlyGrossRent30</f>
        <v>0</v>
      </c>
      <c r="E34" s="378"/>
      <c r="F34" s="211" cm="1">
        <f t="array" ref="F34">[1]!HousingIncomeRentGridRentLimit30</f>
        <v>0</v>
      </c>
      <c r="G34" s="211" cm="1">
        <f t="array" ref="G34">[1]!HousingIncomeRentGridIncomeLimit30</f>
        <v>0</v>
      </c>
      <c r="H34" s="212">
        <f t="shared" si="0"/>
        <v>0</v>
      </c>
      <c r="I34" s="212">
        <f t="shared" si="1"/>
        <v>0</v>
      </c>
      <c r="J34" s="212">
        <f t="shared" si="2"/>
        <v>0</v>
      </c>
      <c r="K34" s="379"/>
    </row>
    <row r="35" spans="1:11">
      <c r="A35" s="213" t="s">
        <v>122</v>
      </c>
      <c r="B35" s="214"/>
      <c r="C35" s="215">
        <f>SUM(C5:C34)</f>
        <v>0</v>
      </c>
      <c r="D35" s="214"/>
      <c r="E35" s="214"/>
      <c r="F35" s="214"/>
      <c r="G35" s="214"/>
      <c r="H35" s="215">
        <f>SUM(H5:H34)</f>
        <v>0</v>
      </c>
      <c r="I35" s="215">
        <f>SUM(I5:I34)</f>
        <v>0</v>
      </c>
      <c r="J35" s="215">
        <f>SUM(J5:J34)</f>
        <v>0</v>
      </c>
      <c r="K35" s="216">
        <f>SUM(K5:K34)</f>
        <v>0</v>
      </c>
    </row>
    <row r="36" spans="1:11" ht="15.75" thickBot="1">
      <c r="A36" s="217" t="s">
        <v>123</v>
      </c>
      <c r="B36" s="218"/>
      <c r="C36" s="218"/>
      <c r="D36" s="218"/>
      <c r="E36" s="218"/>
      <c r="F36" s="218"/>
      <c r="G36" s="218"/>
      <c r="H36" s="219" t="e">
        <f>H35/C35</f>
        <v>#DIV/0!</v>
      </c>
      <c r="I36" s="219" t="e">
        <f>I35/C35</f>
        <v>#DIV/0!</v>
      </c>
      <c r="J36" s="219" t="e">
        <f>J35/C35</f>
        <v>#DIV/0!</v>
      </c>
      <c r="K36" s="220" t="e">
        <f>K35/C35</f>
        <v>#DIV/0!</v>
      </c>
    </row>
    <row r="37" spans="1:11">
      <c r="C37" s="43">
        <f>COUNTIF(C5:C24,D5&lt;900)</f>
        <v>0</v>
      </c>
    </row>
    <row r="38" spans="1:11">
      <c r="A38" s="57" t="s">
        <v>204</v>
      </c>
      <c r="B38" s="221"/>
      <c r="C38" s="221"/>
      <c r="D38" s="221"/>
      <c r="E38" s="221"/>
      <c r="F38" s="221"/>
    </row>
    <row r="39" spans="1:11" ht="15.75" thickBot="1"/>
    <row r="40" spans="1:11" ht="16.5" thickBot="1">
      <c r="A40" s="201" t="s">
        <v>127</v>
      </c>
      <c r="B40" s="202"/>
      <c r="C40" s="202"/>
      <c r="D40" s="202"/>
      <c r="E40" s="203"/>
      <c r="F40" s="203"/>
      <c r="G40" s="203"/>
      <c r="H40" s="203"/>
      <c r="I40" s="203"/>
      <c r="J40" s="203"/>
      <c r="K40" s="204"/>
    </row>
    <row r="41" spans="1:11" ht="39">
      <c r="A41" s="222" t="s">
        <v>113</v>
      </c>
      <c r="B41" s="223" t="s">
        <v>114</v>
      </c>
      <c r="C41" s="223" t="s">
        <v>115</v>
      </c>
      <c r="D41" s="223" t="s">
        <v>116</v>
      </c>
      <c r="E41" s="223" t="s">
        <v>117</v>
      </c>
      <c r="F41" s="223" t="s">
        <v>120</v>
      </c>
      <c r="G41" s="223" t="s">
        <v>121</v>
      </c>
      <c r="H41" s="223" t="s">
        <v>124</v>
      </c>
      <c r="I41" s="206" t="s">
        <v>245</v>
      </c>
      <c r="J41" s="206" t="s">
        <v>246</v>
      </c>
      <c r="K41" s="224" t="s">
        <v>137</v>
      </c>
    </row>
    <row r="42" spans="1:11">
      <c r="A42" s="208">
        <f t="shared" ref="A42:B62" si="3">A5</f>
        <v>0</v>
      </c>
      <c r="B42" s="343">
        <f t="shared" si="3"/>
        <v>0</v>
      </c>
      <c r="C42" s="228"/>
      <c r="D42" s="210">
        <f t="shared" ref="D42:G62" si="4">D5</f>
        <v>0</v>
      </c>
      <c r="E42" s="225">
        <f t="shared" si="4"/>
        <v>0</v>
      </c>
      <c r="F42" s="211">
        <f t="shared" si="4"/>
        <v>0</v>
      </c>
      <c r="G42" s="211">
        <f t="shared" si="4"/>
        <v>0</v>
      </c>
      <c r="H42" s="226">
        <f>IF(D42&lt;=E42,C42,0)</f>
        <v>0</v>
      </c>
      <c r="I42" s="226">
        <f>IF(OR(G42="50% MTSP",G42="40% MTSP",G42="30% MTSP",G42="20% MTSP",G42="30/30 MM"),C42,0)</f>
        <v>0</v>
      </c>
      <c r="J42" s="226">
        <f>IF(OR(G42="60% MTSP",G42="50% MTSP",G42="40% MTSP",G42="30% MTSP",G42="20% MTSP",G42="30/30 MM"),C42,0)</f>
        <v>0</v>
      </c>
      <c r="K42" s="229"/>
    </row>
    <row r="43" spans="1:11">
      <c r="A43" s="208">
        <f t="shared" si="3"/>
        <v>0</v>
      </c>
      <c r="B43" s="343">
        <f t="shared" si="3"/>
        <v>0</v>
      </c>
      <c r="C43" s="228"/>
      <c r="D43" s="210">
        <f t="shared" si="4"/>
        <v>0</v>
      </c>
      <c r="E43" s="225">
        <f t="shared" si="4"/>
        <v>0</v>
      </c>
      <c r="F43" s="211">
        <f t="shared" si="4"/>
        <v>0</v>
      </c>
      <c r="G43" s="211">
        <f t="shared" si="4"/>
        <v>0</v>
      </c>
      <c r="H43" s="226">
        <f t="shared" ref="H43:H62" si="5">IF(D43&lt;=E43,C43,0)</f>
        <v>0</v>
      </c>
      <c r="I43" s="226">
        <f t="shared" ref="I43:I62" si="6">IF(OR(G43="50% MTSP",G43="40% MTSP",G43="30% MTSP",G43="20% MTSP",G43="30/30 MM"),C43,0)</f>
        <v>0</v>
      </c>
      <c r="J43" s="226">
        <f t="shared" ref="J43:J62" si="7">IF(OR(G43="60% MTSP",G43="50% MTSP",G43="40% MTSP",G43="30% MTSP",G43="20% MTSP",G43="30/30 MM"),C43,0)</f>
        <v>0</v>
      </c>
      <c r="K43" s="229"/>
    </row>
    <row r="44" spans="1:11">
      <c r="A44" s="208">
        <f t="shared" si="3"/>
        <v>0</v>
      </c>
      <c r="B44" s="343">
        <f t="shared" si="3"/>
        <v>0</v>
      </c>
      <c r="C44" s="228"/>
      <c r="D44" s="210">
        <f t="shared" si="4"/>
        <v>0</v>
      </c>
      <c r="E44" s="225">
        <f t="shared" si="4"/>
        <v>0</v>
      </c>
      <c r="F44" s="211">
        <f t="shared" si="4"/>
        <v>0</v>
      </c>
      <c r="G44" s="211">
        <f t="shared" si="4"/>
        <v>0</v>
      </c>
      <c r="H44" s="226">
        <f t="shared" si="5"/>
        <v>0</v>
      </c>
      <c r="I44" s="226">
        <f t="shared" si="6"/>
        <v>0</v>
      </c>
      <c r="J44" s="226">
        <f t="shared" si="7"/>
        <v>0</v>
      </c>
      <c r="K44" s="229"/>
    </row>
    <row r="45" spans="1:11">
      <c r="A45" s="208">
        <f t="shared" si="3"/>
        <v>0</v>
      </c>
      <c r="B45" s="343">
        <f t="shared" si="3"/>
        <v>0</v>
      </c>
      <c r="C45" s="228"/>
      <c r="D45" s="210">
        <f t="shared" si="4"/>
        <v>0</v>
      </c>
      <c r="E45" s="225">
        <f t="shared" si="4"/>
        <v>0</v>
      </c>
      <c r="F45" s="211">
        <f t="shared" si="4"/>
        <v>0</v>
      </c>
      <c r="G45" s="211">
        <f t="shared" si="4"/>
        <v>0</v>
      </c>
      <c r="H45" s="226">
        <f t="shared" si="5"/>
        <v>0</v>
      </c>
      <c r="I45" s="226">
        <f t="shared" si="6"/>
        <v>0</v>
      </c>
      <c r="J45" s="226">
        <f t="shared" si="7"/>
        <v>0</v>
      </c>
      <c r="K45" s="229"/>
    </row>
    <row r="46" spans="1:11">
      <c r="A46" s="208">
        <f t="shared" si="3"/>
        <v>0</v>
      </c>
      <c r="B46" s="343">
        <f t="shared" si="3"/>
        <v>0</v>
      </c>
      <c r="C46" s="228"/>
      <c r="D46" s="210">
        <f t="shared" si="4"/>
        <v>0</v>
      </c>
      <c r="E46" s="225">
        <f t="shared" si="4"/>
        <v>0</v>
      </c>
      <c r="F46" s="211">
        <f t="shared" si="4"/>
        <v>0</v>
      </c>
      <c r="G46" s="211">
        <f t="shared" si="4"/>
        <v>0</v>
      </c>
      <c r="H46" s="226">
        <f t="shared" si="5"/>
        <v>0</v>
      </c>
      <c r="I46" s="226">
        <f t="shared" si="6"/>
        <v>0</v>
      </c>
      <c r="J46" s="226">
        <f t="shared" si="7"/>
        <v>0</v>
      </c>
      <c r="K46" s="229"/>
    </row>
    <row r="47" spans="1:11">
      <c r="A47" s="208">
        <f t="shared" si="3"/>
        <v>0</v>
      </c>
      <c r="B47" s="343">
        <f t="shared" si="3"/>
        <v>0</v>
      </c>
      <c r="C47" s="228"/>
      <c r="D47" s="210">
        <f t="shared" si="4"/>
        <v>0</v>
      </c>
      <c r="E47" s="225">
        <f t="shared" si="4"/>
        <v>0</v>
      </c>
      <c r="F47" s="211">
        <f t="shared" si="4"/>
        <v>0</v>
      </c>
      <c r="G47" s="211">
        <f t="shared" si="4"/>
        <v>0</v>
      </c>
      <c r="H47" s="226">
        <f t="shared" si="5"/>
        <v>0</v>
      </c>
      <c r="I47" s="226">
        <f t="shared" si="6"/>
        <v>0</v>
      </c>
      <c r="J47" s="226">
        <f t="shared" si="7"/>
        <v>0</v>
      </c>
      <c r="K47" s="229"/>
    </row>
    <row r="48" spans="1:11">
      <c r="A48" s="208">
        <f t="shared" si="3"/>
        <v>0</v>
      </c>
      <c r="B48" s="343">
        <f t="shared" si="3"/>
        <v>0</v>
      </c>
      <c r="C48" s="228"/>
      <c r="D48" s="210">
        <f t="shared" si="4"/>
        <v>0</v>
      </c>
      <c r="E48" s="225">
        <f t="shared" si="4"/>
        <v>0</v>
      </c>
      <c r="F48" s="211">
        <f t="shared" si="4"/>
        <v>0</v>
      </c>
      <c r="G48" s="211">
        <f t="shared" si="4"/>
        <v>0</v>
      </c>
      <c r="H48" s="226">
        <f t="shared" si="5"/>
        <v>0</v>
      </c>
      <c r="I48" s="226">
        <f t="shared" si="6"/>
        <v>0</v>
      </c>
      <c r="J48" s="226">
        <f t="shared" si="7"/>
        <v>0</v>
      </c>
      <c r="K48" s="229"/>
    </row>
    <row r="49" spans="1:11">
      <c r="A49" s="208">
        <f t="shared" si="3"/>
        <v>0</v>
      </c>
      <c r="B49" s="343">
        <f t="shared" si="3"/>
        <v>0</v>
      </c>
      <c r="C49" s="228"/>
      <c r="D49" s="210">
        <f t="shared" si="4"/>
        <v>0</v>
      </c>
      <c r="E49" s="225">
        <f t="shared" si="4"/>
        <v>0</v>
      </c>
      <c r="F49" s="211">
        <f t="shared" si="4"/>
        <v>0</v>
      </c>
      <c r="G49" s="211">
        <f t="shared" si="4"/>
        <v>0</v>
      </c>
      <c r="H49" s="226">
        <f t="shared" si="5"/>
        <v>0</v>
      </c>
      <c r="I49" s="226">
        <f>IF(OR(G49="50% MTSP",G49="40% MTSP",G49="30% MTSP",G49="20% MTSP",G49="30/30 MM"),C49,0)</f>
        <v>0</v>
      </c>
      <c r="J49" s="226">
        <f t="shared" si="7"/>
        <v>0</v>
      </c>
      <c r="K49" s="229"/>
    </row>
    <row r="50" spans="1:11">
      <c r="A50" s="208">
        <f t="shared" si="3"/>
        <v>0</v>
      </c>
      <c r="B50" s="343">
        <f t="shared" si="3"/>
        <v>0</v>
      </c>
      <c r="C50" s="228"/>
      <c r="D50" s="210">
        <f t="shared" si="4"/>
        <v>0</v>
      </c>
      <c r="E50" s="225">
        <f t="shared" si="4"/>
        <v>0</v>
      </c>
      <c r="F50" s="211">
        <f t="shared" si="4"/>
        <v>0</v>
      </c>
      <c r="G50" s="211">
        <f t="shared" si="4"/>
        <v>0</v>
      </c>
      <c r="H50" s="226">
        <f t="shared" si="5"/>
        <v>0</v>
      </c>
      <c r="I50" s="226">
        <f t="shared" si="6"/>
        <v>0</v>
      </c>
      <c r="J50" s="226">
        <f t="shared" si="7"/>
        <v>0</v>
      </c>
      <c r="K50" s="229"/>
    </row>
    <row r="51" spans="1:11">
      <c r="A51" s="208">
        <f t="shared" si="3"/>
        <v>0</v>
      </c>
      <c r="B51" s="343">
        <f t="shared" si="3"/>
        <v>0</v>
      </c>
      <c r="C51" s="228"/>
      <c r="D51" s="210">
        <f t="shared" si="4"/>
        <v>0</v>
      </c>
      <c r="E51" s="225">
        <f t="shared" si="4"/>
        <v>0</v>
      </c>
      <c r="F51" s="211">
        <f t="shared" si="4"/>
        <v>0</v>
      </c>
      <c r="G51" s="211">
        <f t="shared" si="4"/>
        <v>0</v>
      </c>
      <c r="H51" s="226">
        <f t="shared" si="5"/>
        <v>0</v>
      </c>
      <c r="I51" s="226">
        <f t="shared" si="6"/>
        <v>0</v>
      </c>
      <c r="J51" s="226">
        <f t="shared" si="7"/>
        <v>0</v>
      </c>
      <c r="K51" s="229"/>
    </row>
    <row r="52" spans="1:11">
      <c r="A52" s="208">
        <f t="shared" si="3"/>
        <v>0</v>
      </c>
      <c r="B52" s="343">
        <f t="shared" si="3"/>
        <v>0</v>
      </c>
      <c r="C52" s="228"/>
      <c r="D52" s="210">
        <f t="shared" si="4"/>
        <v>0</v>
      </c>
      <c r="E52" s="225">
        <f t="shared" si="4"/>
        <v>0</v>
      </c>
      <c r="F52" s="211">
        <f t="shared" si="4"/>
        <v>0</v>
      </c>
      <c r="G52" s="211">
        <f t="shared" si="4"/>
        <v>0</v>
      </c>
      <c r="H52" s="226">
        <f t="shared" si="5"/>
        <v>0</v>
      </c>
      <c r="I52" s="226">
        <f t="shared" si="6"/>
        <v>0</v>
      </c>
      <c r="J52" s="226">
        <f t="shared" si="7"/>
        <v>0</v>
      </c>
      <c r="K52" s="229"/>
    </row>
    <row r="53" spans="1:11">
      <c r="A53" s="208">
        <f t="shared" si="3"/>
        <v>0</v>
      </c>
      <c r="B53" s="343">
        <f t="shared" si="3"/>
        <v>0</v>
      </c>
      <c r="C53" s="228"/>
      <c r="D53" s="210">
        <f t="shared" si="4"/>
        <v>0</v>
      </c>
      <c r="E53" s="225">
        <f t="shared" si="4"/>
        <v>0</v>
      </c>
      <c r="F53" s="211">
        <f t="shared" si="4"/>
        <v>0</v>
      </c>
      <c r="G53" s="211">
        <f t="shared" si="4"/>
        <v>0</v>
      </c>
      <c r="H53" s="226">
        <f t="shared" si="5"/>
        <v>0</v>
      </c>
      <c r="I53" s="226">
        <f t="shared" si="6"/>
        <v>0</v>
      </c>
      <c r="J53" s="226">
        <f t="shared" si="7"/>
        <v>0</v>
      </c>
      <c r="K53" s="229"/>
    </row>
    <row r="54" spans="1:11">
      <c r="A54" s="208">
        <f t="shared" si="3"/>
        <v>0</v>
      </c>
      <c r="B54" s="343">
        <f t="shared" si="3"/>
        <v>0</v>
      </c>
      <c r="C54" s="228"/>
      <c r="D54" s="210">
        <f t="shared" si="4"/>
        <v>0</v>
      </c>
      <c r="E54" s="225">
        <f t="shared" si="4"/>
        <v>0</v>
      </c>
      <c r="F54" s="211">
        <f t="shared" si="4"/>
        <v>0</v>
      </c>
      <c r="G54" s="211">
        <f t="shared" si="4"/>
        <v>0</v>
      </c>
      <c r="H54" s="226">
        <f t="shared" si="5"/>
        <v>0</v>
      </c>
      <c r="I54" s="226">
        <f t="shared" si="6"/>
        <v>0</v>
      </c>
      <c r="J54" s="226">
        <f t="shared" si="7"/>
        <v>0</v>
      </c>
      <c r="K54" s="229"/>
    </row>
    <row r="55" spans="1:11">
      <c r="A55" s="208">
        <f t="shared" si="3"/>
        <v>0</v>
      </c>
      <c r="B55" s="343">
        <f t="shared" si="3"/>
        <v>0</v>
      </c>
      <c r="C55" s="228"/>
      <c r="D55" s="210">
        <f t="shared" si="4"/>
        <v>0</v>
      </c>
      <c r="E55" s="225">
        <f t="shared" si="4"/>
        <v>0</v>
      </c>
      <c r="F55" s="211">
        <f t="shared" si="4"/>
        <v>0</v>
      </c>
      <c r="G55" s="211">
        <f t="shared" si="4"/>
        <v>0</v>
      </c>
      <c r="H55" s="226">
        <f t="shared" si="5"/>
        <v>0</v>
      </c>
      <c r="I55" s="226">
        <f t="shared" si="6"/>
        <v>0</v>
      </c>
      <c r="J55" s="226">
        <f t="shared" si="7"/>
        <v>0</v>
      </c>
      <c r="K55" s="229"/>
    </row>
    <row r="56" spans="1:11">
      <c r="A56" s="208">
        <f t="shared" si="3"/>
        <v>0</v>
      </c>
      <c r="B56" s="343">
        <f t="shared" si="3"/>
        <v>0</v>
      </c>
      <c r="C56" s="228"/>
      <c r="D56" s="210">
        <f t="shared" si="4"/>
        <v>0</v>
      </c>
      <c r="E56" s="225">
        <f t="shared" si="4"/>
        <v>0</v>
      </c>
      <c r="F56" s="211">
        <f t="shared" si="4"/>
        <v>0</v>
      </c>
      <c r="G56" s="211">
        <f t="shared" si="4"/>
        <v>0</v>
      </c>
      <c r="H56" s="226">
        <f t="shared" si="5"/>
        <v>0</v>
      </c>
      <c r="I56" s="226">
        <f t="shared" si="6"/>
        <v>0</v>
      </c>
      <c r="J56" s="226">
        <f t="shared" si="7"/>
        <v>0</v>
      </c>
      <c r="K56" s="229"/>
    </row>
    <row r="57" spans="1:11">
      <c r="A57" s="208">
        <f t="shared" si="3"/>
        <v>0</v>
      </c>
      <c r="B57" s="343">
        <f t="shared" si="3"/>
        <v>0</v>
      </c>
      <c r="C57" s="228"/>
      <c r="D57" s="210">
        <f t="shared" si="4"/>
        <v>0</v>
      </c>
      <c r="E57" s="225">
        <f t="shared" si="4"/>
        <v>0</v>
      </c>
      <c r="F57" s="211">
        <f t="shared" si="4"/>
        <v>0</v>
      </c>
      <c r="G57" s="211">
        <f t="shared" si="4"/>
        <v>0</v>
      </c>
      <c r="H57" s="226">
        <f t="shared" si="5"/>
        <v>0</v>
      </c>
      <c r="I57" s="226">
        <f t="shared" si="6"/>
        <v>0</v>
      </c>
      <c r="J57" s="226">
        <f t="shared" si="7"/>
        <v>0</v>
      </c>
      <c r="K57" s="229"/>
    </row>
    <row r="58" spans="1:11">
      <c r="A58" s="208">
        <f t="shared" si="3"/>
        <v>0</v>
      </c>
      <c r="B58" s="343">
        <f t="shared" si="3"/>
        <v>0</v>
      </c>
      <c r="C58" s="228"/>
      <c r="D58" s="210">
        <f t="shared" si="4"/>
        <v>0</v>
      </c>
      <c r="E58" s="225">
        <f t="shared" si="4"/>
        <v>0</v>
      </c>
      <c r="F58" s="211">
        <f t="shared" si="4"/>
        <v>0</v>
      </c>
      <c r="G58" s="211">
        <f t="shared" si="4"/>
        <v>0</v>
      </c>
      <c r="H58" s="226">
        <f t="shared" si="5"/>
        <v>0</v>
      </c>
      <c r="I58" s="226">
        <f t="shared" si="6"/>
        <v>0</v>
      </c>
      <c r="J58" s="226">
        <f t="shared" si="7"/>
        <v>0</v>
      </c>
      <c r="K58" s="229"/>
    </row>
    <row r="59" spans="1:11">
      <c r="A59" s="208">
        <f t="shared" si="3"/>
        <v>0</v>
      </c>
      <c r="B59" s="343">
        <f t="shared" si="3"/>
        <v>0</v>
      </c>
      <c r="C59" s="228"/>
      <c r="D59" s="210">
        <f t="shared" si="4"/>
        <v>0</v>
      </c>
      <c r="E59" s="225">
        <f t="shared" si="4"/>
        <v>0</v>
      </c>
      <c r="F59" s="211">
        <f t="shared" si="4"/>
        <v>0</v>
      </c>
      <c r="G59" s="211">
        <f t="shared" si="4"/>
        <v>0</v>
      </c>
      <c r="H59" s="226">
        <f t="shared" si="5"/>
        <v>0</v>
      </c>
      <c r="I59" s="226">
        <f t="shared" si="6"/>
        <v>0</v>
      </c>
      <c r="J59" s="226">
        <f t="shared" si="7"/>
        <v>0</v>
      </c>
      <c r="K59" s="229"/>
    </row>
    <row r="60" spans="1:11">
      <c r="A60" s="208">
        <f t="shared" si="3"/>
        <v>0</v>
      </c>
      <c r="B60" s="343">
        <f t="shared" si="3"/>
        <v>0</v>
      </c>
      <c r="C60" s="228"/>
      <c r="D60" s="210">
        <f t="shared" si="4"/>
        <v>0</v>
      </c>
      <c r="E60" s="225">
        <f t="shared" si="4"/>
        <v>0</v>
      </c>
      <c r="F60" s="211">
        <f t="shared" si="4"/>
        <v>0</v>
      </c>
      <c r="G60" s="211">
        <f t="shared" si="4"/>
        <v>0</v>
      </c>
      <c r="H60" s="226">
        <f t="shared" si="5"/>
        <v>0</v>
      </c>
      <c r="I60" s="226">
        <f t="shared" si="6"/>
        <v>0</v>
      </c>
      <c r="J60" s="226">
        <f t="shared" si="7"/>
        <v>0</v>
      </c>
      <c r="K60" s="229"/>
    </row>
    <row r="61" spans="1:11">
      <c r="A61" s="208">
        <f t="shared" si="3"/>
        <v>0</v>
      </c>
      <c r="B61" s="343">
        <f t="shared" si="3"/>
        <v>0</v>
      </c>
      <c r="C61" s="228"/>
      <c r="D61" s="210">
        <f t="shared" si="4"/>
        <v>0</v>
      </c>
      <c r="E61" s="225">
        <f t="shared" si="4"/>
        <v>0</v>
      </c>
      <c r="F61" s="211">
        <f t="shared" si="4"/>
        <v>0</v>
      </c>
      <c r="G61" s="211">
        <f t="shared" si="4"/>
        <v>0</v>
      </c>
      <c r="H61" s="226">
        <f t="shared" si="5"/>
        <v>0</v>
      </c>
      <c r="I61" s="226">
        <f t="shared" si="6"/>
        <v>0</v>
      </c>
      <c r="J61" s="226">
        <f t="shared" si="7"/>
        <v>0</v>
      </c>
      <c r="K61" s="229"/>
    </row>
    <row r="62" spans="1:11">
      <c r="A62" s="208">
        <f t="shared" si="3"/>
        <v>0</v>
      </c>
      <c r="B62" s="343">
        <f t="shared" si="3"/>
        <v>0</v>
      </c>
      <c r="C62" s="228"/>
      <c r="D62" s="210">
        <f t="shared" si="4"/>
        <v>0</v>
      </c>
      <c r="E62" s="225">
        <f t="shared" si="4"/>
        <v>0</v>
      </c>
      <c r="F62" s="211">
        <f t="shared" si="4"/>
        <v>0</v>
      </c>
      <c r="G62" s="211">
        <f t="shared" si="4"/>
        <v>0</v>
      </c>
      <c r="H62" s="226">
        <f t="shared" si="5"/>
        <v>0</v>
      </c>
      <c r="I62" s="226">
        <f t="shared" si="6"/>
        <v>0</v>
      </c>
      <c r="J62" s="226">
        <f t="shared" si="7"/>
        <v>0</v>
      </c>
      <c r="K62" s="229"/>
    </row>
    <row r="63" spans="1:11">
      <c r="A63" s="208">
        <f t="shared" ref="A63:B63" si="8">A26</f>
        <v>0</v>
      </c>
      <c r="B63" s="343">
        <f t="shared" si="8"/>
        <v>0</v>
      </c>
      <c r="C63" s="378"/>
      <c r="D63" s="210">
        <f t="shared" ref="D63:G63" si="9">D26</f>
        <v>0</v>
      </c>
      <c r="E63" s="225">
        <f t="shared" si="9"/>
        <v>0</v>
      </c>
      <c r="F63" s="211">
        <f t="shared" si="9"/>
        <v>0</v>
      </c>
      <c r="G63" s="211">
        <f t="shared" si="9"/>
        <v>0</v>
      </c>
      <c r="H63" s="226">
        <f t="shared" ref="H63:H71" si="10">IF(D63&lt;=E63,C63,0)</f>
        <v>0</v>
      </c>
      <c r="I63" s="226">
        <f t="shared" ref="I63:I71" si="11">IF(OR(G63="50% MTSP",G63="40% MTSP",G63="30% MTSP",G63="20% MTSP",G63="30/30 MM"),C63,0)</f>
        <v>0</v>
      </c>
      <c r="J63" s="226">
        <f t="shared" ref="J63:J70" si="12">IF(OR(G63="60% MTSP",G63="50% MTSP",G63="40% MTSP",G63="30% MTSP",G63="20% MTSP",G63="30/30 MM"),C63,0)</f>
        <v>0</v>
      </c>
      <c r="K63" s="379"/>
    </row>
    <row r="64" spans="1:11">
      <c r="A64" s="208">
        <f t="shared" ref="A64:B64" si="13">A27</f>
        <v>0</v>
      </c>
      <c r="B64" s="343">
        <f t="shared" si="13"/>
        <v>0</v>
      </c>
      <c r="C64" s="378"/>
      <c r="D64" s="210">
        <f t="shared" ref="D64:G64" si="14">D27</f>
        <v>0</v>
      </c>
      <c r="E64" s="225">
        <f t="shared" si="14"/>
        <v>0</v>
      </c>
      <c r="F64" s="211">
        <f t="shared" si="14"/>
        <v>0</v>
      </c>
      <c r="G64" s="211">
        <f t="shared" si="14"/>
        <v>0</v>
      </c>
      <c r="H64" s="226">
        <f t="shared" si="10"/>
        <v>0</v>
      </c>
      <c r="I64" s="226">
        <f t="shared" si="11"/>
        <v>0</v>
      </c>
      <c r="J64" s="226">
        <f t="shared" si="12"/>
        <v>0</v>
      </c>
      <c r="K64" s="379"/>
    </row>
    <row r="65" spans="1:12">
      <c r="A65" s="208">
        <f t="shared" ref="A65:B65" si="15">A28</f>
        <v>0</v>
      </c>
      <c r="B65" s="343">
        <f t="shared" si="15"/>
        <v>0</v>
      </c>
      <c r="C65" s="378"/>
      <c r="D65" s="210">
        <f t="shared" ref="D65:G65" si="16">D28</f>
        <v>0</v>
      </c>
      <c r="E65" s="225">
        <f t="shared" si="16"/>
        <v>0</v>
      </c>
      <c r="F65" s="211">
        <f t="shared" si="16"/>
        <v>0</v>
      </c>
      <c r="G65" s="211">
        <f t="shared" si="16"/>
        <v>0</v>
      </c>
      <c r="H65" s="226">
        <f t="shared" si="10"/>
        <v>0</v>
      </c>
      <c r="I65" s="226">
        <f t="shared" si="11"/>
        <v>0</v>
      </c>
      <c r="J65" s="226">
        <f t="shared" si="12"/>
        <v>0</v>
      </c>
      <c r="K65" s="379"/>
    </row>
    <row r="66" spans="1:12">
      <c r="A66" s="208">
        <f t="shared" ref="A66:B66" si="17">A29</f>
        <v>0</v>
      </c>
      <c r="B66" s="343">
        <f t="shared" si="17"/>
        <v>0</v>
      </c>
      <c r="C66" s="378"/>
      <c r="D66" s="210">
        <f t="shared" ref="D66:G66" si="18">D29</f>
        <v>0</v>
      </c>
      <c r="E66" s="225">
        <f t="shared" si="18"/>
        <v>0</v>
      </c>
      <c r="F66" s="211">
        <f t="shared" si="18"/>
        <v>0</v>
      </c>
      <c r="G66" s="211">
        <f t="shared" si="18"/>
        <v>0</v>
      </c>
      <c r="H66" s="226">
        <f t="shared" si="10"/>
        <v>0</v>
      </c>
      <c r="I66" s="226">
        <f t="shared" si="11"/>
        <v>0</v>
      </c>
      <c r="J66" s="226">
        <f t="shared" si="12"/>
        <v>0</v>
      </c>
      <c r="K66" s="379"/>
    </row>
    <row r="67" spans="1:12">
      <c r="A67" s="208">
        <f t="shared" ref="A67:B67" si="19">A30</f>
        <v>0</v>
      </c>
      <c r="B67" s="343">
        <f t="shared" si="19"/>
        <v>0</v>
      </c>
      <c r="C67" s="378"/>
      <c r="D67" s="210">
        <f t="shared" ref="D67:G67" si="20">D30</f>
        <v>0</v>
      </c>
      <c r="E67" s="225">
        <f t="shared" si="20"/>
        <v>0</v>
      </c>
      <c r="F67" s="211">
        <f t="shared" si="20"/>
        <v>0</v>
      </c>
      <c r="G67" s="211">
        <f t="shared" si="20"/>
        <v>0</v>
      </c>
      <c r="H67" s="226">
        <f t="shared" si="10"/>
        <v>0</v>
      </c>
      <c r="I67" s="226">
        <f t="shared" si="11"/>
        <v>0</v>
      </c>
      <c r="J67" s="226">
        <f t="shared" si="12"/>
        <v>0</v>
      </c>
      <c r="K67" s="379"/>
    </row>
    <row r="68" spans="1:12">
      <c r="A68" s="208">
        <f t="shared" ref="A68:B68" si="21">A31</f>
        <v>0</v>
      </c>
      <c r="B68" s="343">
        <f t="shared" si="21"/>
        <v>0</v>
      </c>
      <c r="C68" s="378"/>
      <c r="D68" s="210">
        <f t="shared" ref="D68:G68" si="22">D31</f>
        <v>0</v>
      </c>
      <c r="E68" s="225">
        <f t="shared" si="22"/>
        <v>0</v>
      </c>
      <c r="F68" s="211">
        <f t="shared" si="22"/>
        <v>0</v>
      </c>
      <c r="G68" s="211">
        <f t="shared" si="22"/>
        <v>0</v>
      </c>
      <c r="H68" s="226">
        <f t="shared" si="10"/>
        <v>0</v>
      </c>
      <c r="I68" s="226">
        <f t="shared" si="11"/>
        <v>0</v>
      </c>
      <c r="J68" s="226">
        <f t="shared" si="12"/>
        <v>0</v>
      </c>
      <c r="K68" s="379"/>
    </row>
    <row r="69" spans="1:12">
      <c r="A69" s="208">
        <f t="shared" ref="A69:B69" si="23">A32</f>
        <v>0</v>
      </c>
      <c r="B69" s="343">
        <f t="shared" si="23"/>
        <v>0</v>
      </c>
      <c r="C69" s="378"/>
      <c r="D69" s="210">
        <f t="shared" ref="D69:G69" si="24">D32</f>
        <v>0</v>
      </c>
      <c r="E69" s="225">
        <f t="shared" si="24"/>
        <v>0</v>
      </c>
      <c r="F69" s="211">
        <f t="shared" si="24"/>
        <v>0</v>
      </c>
      <c r="G69" s="211">
        <f t="shared" si="24"/>
        <v>0</v>
      </c>
      <c r="H69" s="226">
        <f t="shared" si="10"/>
        <v>0</v>
      </c>
      <c r="I69" s="226">
        <f t="shared" si="11"/>
        <v>0</v>
      </c>
      <c r="J69" s="226">
        <f t="shared" si="12"/>
        <v>0</v>
      </c>
      <c r="K69" s="379"/>
    </row>
    <row r="70" spans="1:12">
      <c r="A70" s="208">
        <f t="shared" ref="A70:B70" si="25">A33</f>
        <v>0</v>
      </c>
      <c r="B70" s="343">
        <f t="shared" si="25"/>
        <v>0</v>
      </c>
      <c r="C70" s="378"/>
      <c r="D70" s="210">
        <f t="shared" ref="D70:G70" si="26">D33</f>
        <v>0</v>
      </c>
      <c r="E70" s="225">
        <f t="shared" si="26"/>
        <v>0</v>
      </c>
      <c r="F70" s="211">
        <f t="shared" si="26"/>
        <v>0</v>
      </c>
      <c r="G70" s="211">
        <f t="shared" si="26"/>
        <v>0</v>
      </c>
      <c r="H70" s="226">
        <f t="shared" si="10"/>
        <v>0</v>
      </c>
      <c r="I70" s="226">
        <f t="shared" si="11"/>
        <v>0</v>
      </c>
      <c r="J70" s="226">
        <f t="shared" si="12"/>
        <v>0</v>
      </c>
      <c r="K70" s="379"/>
    </row>
    <row r="71" spans="1:12" ht="15.75" thickBot="1">
      <c r="A71" s="208">
        <f t="shared" ref="A71:B71" si="27">A34</f>
        <v>0</v>
      </c>
      <c r="B71" s="343">
        <f t="shared" si="27"/>
        <v>0</v>
      </c>
      <c r="C71" s="378"/>
      <c r="D71" s="210">
        <f t="shared" ref="D71:G71" si="28">D34</f>
        <v>0</v>
      </c>
      <c r="E71" s="225">
        <f t="shared" si="28"/>
        <v>0</v>
      </c>
      <c r="F71" s="211">
        <f t="shared" si="28"/>
        <v>0</v>
      </c>
      <c r="G71" s="211">
        <f t="shared" si="28"/>
        <v>0</v>
      </c>
      <c r="H71" s="226">
        <f t="shared" si="10"/>
        <v>0</v>
      </c>
      <c r="I71" s="226">
        <f t="shared" si="11"/>
        <v>0</v>
      </c>
      <c r="J71" s="226">
        <f>IF(OR(G71="60% MTSP",G71="50% MTSP",G71="40% MTSP",G71="30% MTSP",G71="20% MTSP",G71="30/30 MM"),C71,0)</f>
        <v>0</v>
      </c>
      <c r="K71" s="379"/>
    </row>
    <row r="72" spans="1:12">
      <c r="A72" s="213" t="s">
        <v>122</v>
      </c>
      <c r="B72" s="214"/>
      <c r="C72" s="215">
        <f>SUM(C42:C71)</f>
        <v>0</v>
      </c>
      <c r="D72" s="214"/>
      <c r="E72" s="214"/>
      <c r="F72" s="214"/>
      <c r="G72" s="214"/>
      <c r="H72" s="215">
        <f>SUM(H42:H71)</f>
        <v>0</v>
      </c>
      <c r="I72" s="215">
        <f>SUM(I42:I71)</f>
        <v>0</v>
      </c>
      <c r="J72" s="215">
        <f>SUM(J42:J71)</f>
        <v>0</v>
      </c>
      <c r="K72" s="216">
        <f>SUM(K42:K71)</f>
        <v>0</v>
      </c>
    </row>
    <row r="73" spans="1:12" ht="15.75" thickBot="1">
      <c r="A73" s="217" t="s">
        <v>123</v>
      </c>
      <c r="B73" s="218"/>
      <c r="C73" s="218"/>
      <c r="D73" s="218"/>
      <c r="E73" s="218"/>
      <c r="F73" s="218"/>
      <c r="G73" s="218"/>
      <c r="H73" s="219" t="e">
        <f>H72/C72</f>
        <v>#DIV/0!</v>
      </c>
      <c r="I73" s="219" t="e">
        <f>I72/C72</f>
        <v>#DIV/0!</v>
      </c>
      <c r="J73" s="219" t="e">
        <f>J72/C72</f>
        <v>#DIV/0!</v>
      </c>
      <c r="K73" s="220" t="e">
        <f>K72/C72</f>
        <v>#DIV/0!</v>
      </c>
    </row>
    <row r="74" spans="1:12" ht="15.75" thickBot="1"/>
    <row r="75" spans="1:12" ht="16.5" thickBot="1">
      <c r="A75" s="201" t="s">
        <v>128</v>
      </c>
      <c r="B75" s="202"/>
      <c r="C75" s="202"/>
      <c r="D75" s="202"/>
      <c r="E75" s="203"/>
      <c r="F75" s="203"/>
      <c r="G75" s="203"/>
      <c r="H75" s="203"/>
      <c r="I75" s="203"/>
      <c r="J75" s="203"/>
      <c r="K75" s="204"/>
    </row>
    <row r="76" spans="1:12" ht="39">
      <c r="A76" s="222" t="s">
        <v>113</v>
      </c>
      <c r="B76" s="223" t="s">
        <v>114</v>
      </c>
      <c r="C76" s="223" t="s">
        <v>115</v>
      </c>
      <c r="D76" s="223" t="s">
        <v>116</v>
      </c>
      <c r="E76" s="223" t="s">
        <v>117</v>
      </c>
      <c r="F76" s="223" t="s">
        <v>120</v>
      </c>
      <c r="G76" s="223" t="s">
        <v>121</v>
      </c>
      <c r="H76" s="223" t="s">
        <v>124</v>
      </c>
      <c r="I76" s="206" t="s">
        <v>245</v>
      </c>
      <c r="J76" s="206" t="s">
        <v>246</v>
      </c>
      <c r="K76" s="224" t="s">
        <v>137</v>
      </c>
    </row>
    <row r="77" spans="1:12">
      <c r="A77" s="208">
        <f t="shared" ref="A77:B96" si="29">A42</f>
        <v>0</v>
      </c>
      <c r="B77" s="343">
        <f>B42</f>
        <v>0</v>
      </c>
      <c r="C77" s="228"/>
      <c r="D77" s="210">
        <f t="shared" ref="D77:G96" si="30">D42</f>
        <v>0</v>
      </c>
      <c r="E77" s="225">
        <f t="shared" si="30"/>
        <v>0</v>
      </c>
      <c r="F77" s="211">
        <f t="shared" si="30"/>
        <v>0</v>
      </c>
      <c r="G77" s="211">
        <f t="shared" si="30"/>
        <v>0</v>
      </c>
      <c r="H77" s="226">
        <f>IF(D77&lt;=E77,C77,0)</f>
        <v>0</v>
      </c>
      <c r="I77" s="227">
        <f>IF(OR(G77="50% MTSP",G77="40% MTSP",G77="30% MTSP",G77="20% MTSP",G77="30/30 MM"),C77,0)</f>
        <v>0</v>
      </c>
      <c r="J77" s="227">
        <f>IF(OR(G77="60% MTSP",G77="50% MTSP",G77="40% MTSP",G77="30% MTSP",G77="20% MTSP",G77="30/30 MM"),C77,0)</f>
        <v>0</v>
      </c>
      <c r="K77" s="229"/>
    </row>
    <row r="78" spans="1:12">
      <c r="A78" s="208">
        <f t="shared" si="29"/>
        <v>0</v>
      </c>
      <c r="B78" s="343">
        <f t="shared" si="29"/>
        <v>0</v>
      </c>
      <c r="C78" s="228"/>
      <c r="D78" s="210">
        <f t="shared" si="30"/>
        <v>0</v>
      </c>
      <c r="E78" s="225">
        <f t="shared" si="30"/>
        <v>0</v>
      </c>
      <c r="F78" s="211">
        <f t="shared" si="30"/>
        <v>0</v>
      </c>
      <c r="G78" s="211">
        <f t="shared" si="30"/>
        <v>0</v>
      </c>
      <c r="H78" s="226">
        <f t="shared" ref="H78:H97" si="31">IF(D78&lt;=E78,C78,0)</f>
        <v>0</v>
      </c>
      <c r="I78" s="227">
        <f t="shared" ref="I78:I97" si="32">IF(OR(G78="50% MTSP",G78="40% MTSP",G78="30% MTSP",G78="20% MTSP",G78="30/30 MM"),C78,0)</f>
        <v>0</v>
      </c>
      <c r="J78" s="227">
        <f t="shared" ref="J78:J97" si="33">IF(OR(G78="60% MTSP",G78="50% MTSP",G78="40% MTSP",G78="30% MTSP",G78="20% MTSP",G78="30/30 MM"),C78,0)</f>
        <v>0</v>
      </c>
      <c r="K78" s="229"/>
      <c r="L78" s="302"/>
    </row>
    <row r="79" spans="1:12">
      <c r="A79" s="208">
        <f t="shared" si="29"/>
        <v>0</v>
      </c>
      <c r="B79" s="343">
        <f t="shared" si="29"/>
        <v>0</v>
      </c>
      <c r="C79" s="228"/>
      <c r="D79" s="210">
        <f t="shared" si="30"/>
        <v>0</v>
      </c>
      <c r="E79" s="225">
        <f t="shared" si="30"/>
        <v>0</v>
      </c>
      <c r="F79" s="211">
        <f t="shared" si="30"/>
        <v>0</v>
      </c>
      <c r="G79" s="211">
        <f t="shared" si="30"/>
        <v>0</v>
      </c>
      <c r="H79" s="226">
        <f t="shared" si="31"/>
        <v>0</v>
      </c>
      <c r="I79" s="227">
        <f t="shared" si="32"/>
        <v>0</v>
      </c>
      <c r="J79" s="227">
        <f t="shared" si="33"/>
        <v>0</v>
      </c>
      <c r="K79" s="229"/>
      <c r="L79" s="302"/>
    </row>
    <row r="80" spans="1:12">
      <c r="A80" s="208">
        <f t="shared" si="29"/>
        <v>0</v>
      </c>
      <c r="B80" s="343">
        <f t="shared" si="29"/>
        <v>0</v>
      </c>
      <c r="C80" s="228"/>
      <c r="D80" s="210">
        <f t="shared" si="30"/>
        <v>0</v>
      </c>
      <c r="E80" s="225">
        <f t="shared" si="30"/>
        <v>0</v>
      </c>
      <c r="F80" s="211">
        <f t="shared" si="30"/>
        <v>0</v>
      </c>
      <c r="G80" s="211">
        <f t="shared" si="30"/>
        <v>0</v>
      </c>
      <c r="H80" s="226">
        <f t="shared" si="31"/>
        <v>0</v>
      </c>
      <c r="I80" s="227">
        <f t="shared" si="32"/>
        <v>0</v>
      </c>
      <c r="J80" s="227">
        <f t="shared" si="33"/>
        <v>0</v>
      </c>
      <c r="K80" s="229"/>
      <c r="L80" s="302"/>
    </row>
    <row r="81" spans="1:12">
      <c r="A81" s="208">
        <f t="shared" si="29"/>
        <v>0</v>
      </c>
      <c r="B81" s="343">
        <f t="shared" si="29"/>
        <v>0</v>
      </c>
      <c r="C81" s="228"/>
      <c r="D81" s="210">
        <f t="shared" si="30"/>
        <v>0</v>
      </c>
      <c r="E81" s="225">
        <f t="shared" si="30"/>
        <v>0</v>
      </c>
      <c r="F81" s="211">
        <f t="shared" si="30"/>
        <v>0</v>
      </c>
      <c r="G81" s="211">
        <f t="shared" si="30"/>
        <v>0</v>
      </c>
      <c r="H81" s="226">
        <f t="shared" si="31"/>
        <v>0</v>
      </c>
      <c r="I81" s="227">
        <f t="shared" si="32"/>
        <v>0</v>
      </c>
      <c r="J81" s="227">
        <f t="shared" si="33"/>
        <v>0</v>
      </c>
      <c r="K81" s="229"/>
      <c r="L81" s="302"/>
    </row>
    <row r="82" spans="1:12">
      <c r="A82" s="208">
        <f t="shared" si="29"/>
        <v>0</v>
      </c>
      <c r="B82" s="343">
        <f t="shared" si="29"/>
        <v>0</v>
      </c>
      <c r="C82" s="228"/>
      <c r="D82" s="210">
        <f t="shared" si="30"/>
        <v>0</v>
      </c>
      <c r="E82" s="225">
        <f t="shared" si="30"/>
        <v>0</v>
      </c>
      <c r="F82" s="211">
        <f t="shared" si="30"/>
        <v>0</v>
      </c>
      <c r="G82" s="211">
        <f t="shared" si="30"/>
        <v>0</v>
      </c>
      <c r="H82" s="226">
        <f t="shared" si="31"/>
        <v>0</v>
      </c>
      <c r="I82" s="227">
        <f t="shared" si="32"/>
        <v>0</v>
      </c>
      <c r="J82" s="227">
        <f t="shared" si="33"/>
        <v>0</v>
      </c>
      <c r="K82" s="229"/>
      <c r="L82" s="302"/>
    </row>
    <row r="83" spans="1:12">
      <c r="A83" s="208">
        <f t="shared" si="29"/>
        <v>0</v>
      </c>
      <c r="B83" s="343">
        <f t="shared" si="29"/>
        <v>0</v>
      </c>
      <c r="C83" s="228"/>
      <c r="D83" s="210">
        <f t="shared" si="30"/>
        <v>0</v>
      </c>
      <c r="E83" s="225">
        <f t="shared" si="30"/>
        <v>0</v>
      </c>
      <c r="F83" s="211">
        <f t="shared" si="30"/>
        <v>0</v>
      </c>
      <c r="G83" s="211">
        <f t="shared" si="30"/>
        <v>0</v>
      </c>
      <c r="H83" s="226">
        <f t="shared" si="31"/>
        <v>0</v>
      </c>
      <c r="I83" s="227">
        <f t="shared" si="32"/>
        <v>0</v>
      </c>
      <c r="J83" s="227">
        <f t="shared" si="33"/>
        <v>0</v>
      </c>
      <c r="K83" s="229"/>
      <c r="L83" s="302"/>
    </row>
    <row r="84" spans="1:12">
      <c r="A84" s="208">
        <f t="shared" si="29"/>
        <v>0</v>
      </c>
      <c r="B84" s="343">
        <f t="shared" si="29"/>
        <v>0</v>
      </c>
      <c r="C84" s="228"/>
      <c r="D84" s="210">
        <f t="shared" si="30"/>
        <v>0</v>
      </c>
      <c r="E84" s="225">
        <f t="shared" si="30"/>
        <v>0</v>
      </c>
      <c r="F84" s="211">
        <f t="shared" si="30"/>
        <v>0</v>
      </c>
      <c r="G84" s="211">
        <f t="shared" si="30"/>
        <v>0</v>
      </c>
      <c r="H84" s="226">
        <f t="shared" si="31"/>
        <v>0</v>
      </c>
      <c r="I84" s="227">
        <f t="shared" si="32"/>
        <v>0</v>
      </c>
      <c r="J84" s="227">
        <f t="shared" si="33"/>
        <v>0</v>
      </c>
      <c r="K84" s="229"/>
      <c r="L84" s="302"/>
    </row>
    <row r="85" spans="1:12">
      <c r="A85" s="208">
        <f t="shared" si="29"/>
        <v>0</v>
      </c>
      <c r="B85" s="343">
        <f t="shared" si="29"/>
        <v>0</v>
      </c>
      <c r="C85" s="228"/>
      <c r="D85" s="210">
        <f t="shared" si="30"/>
        <v>0</v>
      </c>
      <c r="E85" s="225">
        <f t="shared" si="30"/>
        <v>0</v>
      </c>
      <c r="F85" s="211">
        <f t="shared" si="30"/>
        <v>0</v>
      </c>
      <c r="G85" s="211">
        <f t="shared" si="30"/>
        <v>0</v>
      </c>
      <c r="H85" s="226">
        <f t="shared" si="31"/>
        <v>0</v>
      </c>
      <c r="I85" s="227">
        <f t="shared" si="32"/>
        <v>0</v>
      </c>
      <c r="J85" s="227">
        <f t="shared" si="33"/>
        <v>0</v>
      </c>
      <c r="K85" s="229"/>
      <c r="L85" s="302"/>
    </row>
    <row r="86" spans="1:12">
      <c r="A86" s="208">
        <f t="shared" si="29"/>
        <v>0</v>
      </c>
      <c r="B86" s="343">
        <f t="shared" si="29"/>
        <v>0</v>
      </c>
      <c r="C86" s="228"/>
      <c r="D86" s="210">
        <f t="shared" si="30"/>
        <v>0</v>
      </c>
      <c r="E86" s="225">
        <f t="shared" si="30"/>
        <v>0</v>
      </c>
      <c r="F86" s="211">
        <f t="shared" si="30"/>
        <v>0</v>
      </c>
      <c r="G86" s="211">
        <f t="shared" si="30"/>
        <v>0</v>
      </c>
      <c r="H86" s="226">
        <f t="shared" si="31"/>
        <v>0</v>
      </c>
      <c r="I86" s="227">
        <f t="shared" si="32"/>
        <v>0</v>
      </c>
      <c r="J86" s="227">
        <f t="shared" si="33"/>
        <v>0</v>
      </c>
      <c r="K86" s="229"/>
      <c r="L86" s="302"/>
    </row>
    <row r="87" spans="1:12">
      <c r="A87" s="208">
        <f t="shared" si="29"/>
        <v>0</v>
      </c>
      <c r="B87" s="343">
        <f t="shared" si="29"/>
        <v>0</v>
      </c>
      <c r="C87" s="228"/>
      <c r="D87" s="210">
        <f t="shared" si="30"/>
        <v>0</v>
      </c>
      <c r="E87" s="225">
        <f t="shared" si="30"/>
        <v>0</v>
      </c>
      <c r="F87" s="211">
        <f t="shared" si="30"/>
        <v>0</v>
      </c>
      <c r="G87" s="211">
        <f t="shared" si="30"/>
        <v>0</v>
      </c>
      <c r="H87" s="226">
        <f t="shared" si="31"/>
        <v>0</v>
      </c>
      <c r="I87" s="227">
        <f t="shared" si="32"/>
        <v>0</v>
      </c>
      <c r="J87" s="227">
        <f t="shared" si="33"/>
        <v>0</v>
      </c>
      <c r="K87" s="229"/>
      <c r="L87" s="302"/>
    </row>
    <row r="88" spans="1:12">
      <c r="A88" s="208">
        <f t="shared" si="29"/>
        <v>0</v>
      </c>
      <c r="B88" s="343">
        <f t="shared" si="29"/>
        <v>0</v>
      </c>
      <c r="C88" s="228"/>
      <c r="D88" s="210">
        <f t="shared" si="30"/>
        <v>0</v>
      </c>
      <c r="E88" s="225">
        <f t="shared" si="30"/>
        <v>0</v>
      </c>
      <c r="F88" s="211">
        <f t="shared" si="30"/>
        <v>0</v>
      </c>
      <c r="G88" s="211">
        <f t="shared" si="30"/>
        <v>0</v>
      </c>
      <c r="H88" s="226">
        <f t="shared" si="31"/>
        <v>0</v>
      </c>
      <c r="I88" s="227">
        <f t="shared" si="32"/>
        <v>0</v>
      </c>
      <c r="J88" s="227">
        <f t="shared" si="33"/>
        <v>0</v>
      </c>
      <c r="K88" s="229"/>
      <c r="L88" s="302"/>
    </row>
    <row r="89" spans="1:12">
      <c r="A89" s="208">
        <f t="shared" si="29"/>
        <v>0</v>
      </c>
      <c r="B89" s="343">
        <f t="shared" si="29"/>
        <v>0</v>
      </c>
      <c r="C89" s="228"/>
      <c r="D89" s="210">
        <f t="shared" si="30"/>
        <v>0</v>
      </c>
      <c r="E89" s="225">
        <f t="shared" si="30"/>
        <v>0</v>
      </c>
      <c r="F89" s="211">
        <f t="shared" si="30"/>
        <v>0</v>
      </c>
      <c r="G89" s="211">
        <f t="shared" si="30"/>
        <v>0</v>
      </c>
      <c r="H89" s="226">
        <f t="shared" si="31"/>
        <v>0</v>
      </c>
      <c r="I89" s="227">
        <f t="shared" si="32"/>
        <v>0</v>
      </c>
      <c r="J89" s="227">
        <f t="shared" si="33"/>
        <v>0</v>
      </c>
      <c r="K89" s="229"/>
      <c r="L89" s="302"/>
    </row>
    <row r="90" spans="1:12">
      <c r="A90" s="208">
        <f t="shared" si="29"/>
        <v>0</v>
      </c>
      <c r="B90" s="343">
        <f t="shared" si="29"/>
        <v>0</v>
      </c>
      <c r="C90" s="228"/>
      <c r="D90" s="210">
        <f t="shared" si="30"/>
        <v>0</v>
      </c>
      <c r="E90" s="225">
        <f t="shared" si="30"/>
        <v>0</v>
      </c>
      <c r="F90" s="211">
        <f t="shared" si="30"/>
        <v>0</v>
      </c>
      <c r="G90" s="211">
        <f t="shared" si="30"/>
        <v>0</v>
      </c>
      <c r="H90" s="226">
        <f t="shared" si="31"/>
        <v>0</v>
      </c>
      <c r="I90" s="227">
        <f t="shared" si="32"/>
        <v>0</v>
      </c>
      <c r="J90" s="227">
        <f t="shared" si="33"/>
        <v>0</v>
      </c>
      <c r="K90" s="229"/>
      <c r="L90" s="302"/>
    </row>
    <row r="91" spans="1:12">
      <c r="A91" s="208">
        <f t="shared" si="29"/>
        <v>0</v>
      </c>
      <c r="B91" s="343">
        <f t="shared" si="29"/>
        <v>0</v>
      </c>
      <c r="C91" s="228"/>
      <c r="D91" s="210">
        <f t="shared" si="30"/>
        <v>0</v>
      </c>
      <c r="E91" s="225">
        <f t="shared" si="30"/>
        <v>0</v>
      </c>
      <c r="F91" s="211">
        <f t="shared" si="30"/>
        <v>0</v>
      </c>
      <c r="G91" s="211">
        <f t="shared" si="30"/>
        <v>0</v>
      </c>
      <c r="H91" s="226">
        <f t="shared" si="31"/>
        <v>0</v>
      </c>
      <c r="I91" s="227">
        <f t="shared" si="32"/>
        <v>0</v>
      </c>
      <c r="J91" s="227">
        <f t="shared" si="33"/>
        <v>0</v>
      </c>
      <c r="K91" s="229"/>
      <c r="L91" s="302"/>
    </row>
    <row r="92" spans="1:12">
      <c r="A92" s="208">
        <f t="shared" si="29"/>
        <v>0</v>
      </c>
      <c r="B92" s="343">
        <f t="shared" si="29"/>
        <v>0</v>
      </c>
      <c r="C92" s="228"/>
      <c r="D92" s="210">
        <f t="shared" si="30"/>
        <v>0</v>
      </c>
      <c r="E92" s="225">
        <f t="shared" si="30"/>
        <v>0</v>
      </c>
      <c r="F92" s="211">
        <f t="shared" si="30"/>
        <v>0</v>
      </c>
      <c r="G92" s="211">
        <f t="shared" si="30"/>
        <v>0</v>
      </c>
      <c r="H92" s="226">
        <f t="shared" si="31"/>
        <v>0</v>
      </c>
      <c r="I92" s="227">
        <f t="shared" si="32"/>
        <v>0</v>
      </c>
      <c r="J92" s="227">
        <f t="shared" si="33"/>
        <v>0</v>
      </c>
      <c r="K92" s="229"/>
      <c r="L92" s="302"/>
    </row>
    <row r="93" spans="1:12">
      <c r="A93" s="208">
        <f t="shared" si="29"/>
        <v>0</v>
      </c>
      <c r="B93" s="343">
        <f t="shared" si="29"/>
        <v>0</v>
      </c>
      <c r="C93" s="228"/>
      <c r="D93" s="210">
        <f t="shared" si="30"/>
        <v>0</v>
      </c>
      <c r="E93" s="225">
        <f t="shared" si="30"/>
        <v>0</v>
      </c>
      <c r="F93" s="211">
        <f t="shared" si="30"/>
        <v>0</v>
      </c>
      <c r="G93" s="211">
        <f t="shared" si="30"/>
        <v>0</v>
      </c>
      <c r="H93" s="226">
        <f t="shared" si="31"/>
        <v>0</v>
      </c>
      <c r="I93" s="227">
        <f t="shared" si="32"/>
        <v>0</v>
      </c>
      <c r="J93" s="227">
        <f t="shared" si="33"/>
        <v>0</v>
      </c>
      <c r="K93" s="229"/>
      <c r="L93" s="302"/>
    </row>
    <row r="94" spans="1:12">
      <c r="A94" s="208">
        <f t="shared" si="29"/>
        <v>0</v>
      </c>
      <c r="B94" s="343">
        <f t="shared" si="29"/>
        <v>0</v>
      </c>
      <c r="C94" s="228"/>
      <c r="D94" s="210">
        <f t="shared" si="30"/>
        <v>0</v>
      </c>
      <c r="E94" s="225">
        <f t="shared" si="30"/>
        <v>0</v>
      </c>
      <c r="F94" s="211">
        <f t="shared" si="30"/>
        <v>0</v>
      </c>
      <c r="G94" s="211">
        <f t="shared" si="30"/>
        <v>0</v>
      </c>
      <c r="H94" s="226">
        <f t="shared" si="31"/>
        <v>0</v>
      </c>
      <c r="I94" s="227">
        <f t="shared" si="32"/>
        <v>0</v>
      </c>
      <c r="J94" s="227">
        <f t="shared" si="33"/>
        <v>0</v>
      </c>
      <c r="K94" s="229"/>
      <c r="L94" s="302"/>
    </row>
    <row r="95" spans="1:12">
      <c r="A95" s="208">
        <f t="shared" si="29"/>
        <v>0</v>
      </c>
      <c r="B95" s="343">
        <f t="shared" si="29"/>
        <v>0</v>
      </c>
      <c r="C95" s="228"/>
      <c r="D95" s="210">
        <f t="shared" si="30"/>
        <v>0</v>
      </c>
      <c r="E95" s="225">
        <f t="shared" si="30"/>
        <v>0</v>
      </c>
      <c r="F95" s="211">
        <f t="shared" si="30"/>
        <v>0</v>
      </c>
      <c r="G95" s="211">
        <f t="shared" si="30"/>
        <v>0</v>
      </c>
      <c r="H95" s="226">
        <f t="shared" si="31"/>
        <v>0</v>
      </c>
      <c r="I95" s="227">
        <f t="shared" si="32"/>
        <v>0</v>
      </c>
      <c r="J95" s="227">
        <f t="shared" si="33"/>
        <v>0</v>
      </c>
      <c r="K95" s="229"/>
      <c r="L95" s="302"/>
    </row>
    <row r="96" spans="1:12">
      <c r="A96" s="208">
        <f t="shared" si="29"/>
        <v>0</v>
      </c>
      <c r="B96" s="343">
        <f t="shared" si="29"/>
        <v>0</v>
      </c>
      <c r="C96" s="228"/>
      <c r="D96" s="210">
        <f t="shared" si="30"/>
        <v>0</v>
      </c>
      <c r="E96" s="225">
        <f t="shared" si="30"/>
        <v>0</v>
      </c>
      <c r="F96" s="211">
        <f t="shared" si="30"/>
        <v>0</v>
      </c>
      <c r="G96" s="211">
        <f t="shared" si="30"/>
        <v>0</v>
      </c>
      <c r="H96" s="226">
        <f t="shared" si="31"/>
        <v>0</v>
      </c>
      <c r="I96" s="227">
        <f t="shared" si="32"/>
        <v>0</v>
      </c>
      <c r="J96" s="227">
        <f t="shared" si="33"/>
        <v>0</v>
      </c>
      <c r="K96" s="229"/>
      <c r="L96" s="302"/>
    </row>
    <row r="97" spans="1:12">
      <c r="A97" s="208">
        <f>A62</f>
        <v>0</v>
      </c>
      <c r="B97" s="343">
        <f>B62</f>
        <v>0</v>
      </c>
      <c r="C97" s="228"/>
      <c r="D97" s="210">
        <f>D62</f>
        <v>0</v>
      </c>
      <c r="E97" s="225">
        <f>E62</f>
        <v>0</v>
      </c>
      <c r="F97" s="211">
        <f>F62</f>
        <v>0</v>
      </c>
      <c r="G97" s="211">
        <f>G62</f>
        <v>0</v>
      </c>
      <c r="H97" s="226">
        <f t="shared" si="31"/>
        <v>0</v>
      </c>
      <c r="I97" s="227">
        <f t="shared" si="32"/>
        <v>0</v>
      </c>
      <c r="J97" s="227">
        <f t="shared" si="33"/>
        <v>0</v>
      </c>
      <c r="K97" s="229"/>
      <c r="L97" s="302"/>
    </row>
    <row r="98" spans="1:12">
      <c r="A98" s="208">
        <f t="shared" ref="A98:B98" si="34">A63</f>
        <v>0</v>
      </c>
      <c r="B98" s="343">
        <f t="shared" si="34"/>
        <v>0</v>
      </c>
      <c r="C98" s="228"/>
      <c r="D98" s="210">
        <f t="shared" ref="D98:G98" si="35">D63</f>
        <v>0</v>
      </c>
      <c r="E98" s="225">
        <f t="shared" si="35"/>
        <v>0</v>
      </c>
      <c r="F98" s="211">
        <f t="shared" si="35"/>
        <v>0</v>
      </c>
      <c r="G98" s="211">
        <f t="shared" si="35"/>
        <v>0</v>
      </c>
      <c r="H98" s="226">
        <f t="shared" ref="H98:H106" si="36">IF(D98&lt;=E98,C98,0)</f>
        <v>0</v>
      </c>
      <c r="I98" s="227">
        <f t="shared" ref="I98:I106" si="37">IF(OR(G98="50% MTSP",G98="40% MTSP",G98="30% MTSP",G98="20% MTSP",G98="30/30 MM"),C98,0)</f>
        <v>0</v>
      </c>
      <c r="J98" s="227">
        <f t="shared" ref="J98:J106" si="38">IF(OR(G98="60% MTSP",G98="50% MTSP",G98="40% MTSP",G98="30% MTSP",G98="20% MTSP",G98="30/30 MM"),C98,0)</f>
        <v>0</v>
      </c>
      <c r="K98" s="229"/>
      <c r="L98" s="302"/>
    </row>
    <row r="99" spans="1:12">
      <c r="A99" s="208">
        <f t="shared" ref="A99:B99" si="39">A64</f>
        <v>0</v>
      </c>
      <c r="B99" s="343">
        <f t="shared" si="39"/>
        <v>0</v>
      </c>
      <c r="C99" s="228"/>
      <c r="D99" s="210">
        <f t="shared" ref="D99:G99" si="40">D64</f>
        <v>0</v>
      </c>
      <c r="E99" s="225">
        <f t="shared" si="40"/>
        <v>0</v>
      </c>
      <c r="F99" s="211">
        <f t="shared" si="40"/>
        <v>0</v>
      </c>
      <c r="G99" s="211">
        <f t="shared" si="40"/>
        <v>0</v>
      </c>
      <c r="H99" s="226">
        <f t="shared" si="36"/>
        <v>0</v>
      </c>
      <c r="I99" s="227">
        <f t="shared" si="37"/>
        <v>0</v>
      </c>
      <c r="J99" s="227">
        <f t="shared" si="38"/>
        <v>0</v>
      </c>
      <c r="K99" s="229"/>
      <c r="L99" s="302"/>
    </row>
    <row r="100" spans="1:12">
      <c r="A100" s="208">
        <f t="shared" ref="A100:B100" si="41">A65</f>
        <v>0</v>
      </c>
      <c r="B100" s="343">
        <f t="shared" si="41"/>
        <v>0</v>
      </c>
      <c r="C100" s="228"/>
      <c r="D100" s="210">
        <f t="shared" ref="D100:G100" si="42">D65</f>
        <v>0</v>
      </c>
      <c r="E100" s="225">
        <f t="shared" si="42"/>
        <v>0</v>
      </c>
      <c r="F100" s="211">
        <f t="shared" si="42"/>
        <v>0</v>
      </c>
      <c r="G100" s="211">
        <f t="shared" si="42"/>
        <v>0</v>
      </c>
      <c r="H100" s="226">
        <f t="shared" si="36"/>
        <v>0</v>
      </c>
      <c r="I100" s="227">
        <f t="shared" si="37"/>
        <v>0</v>
      </c>
      <c r="J100" s="227">
        <f t="shared" si="38"/>
        <v>0</v>
      </c>
      <c r="K100" s="229"/>
      <c r="L100" s="302"/>
    </row>
    <row r="101" spans="1:12">
      <c r="A101" s="208">
        <f t="shared" ref="A101:B101" si="43">A66</f>
        <v>0</v>
      </c>
      <c r="B101" s="343">
        <f t="shared" si="43"/>
        <v>0</v>
      </c>
      <c r="C101" s="228"/>
      <c r="D101" s="210">
        <f t="shared" ref="D101:G101" si="44">D66</f>
        <v>0</v>
      </c>
      <c r="E101" s="225">
        <f t="shared" si="44"/>
        <v>0</v>
      </c>
      <c r="F101" s="211">
        <f t="shared" si="44"/>
        <v>0</v>
      </c>
      <c r="G101" s="211">
        <f t="shared" si="44"/>
        <v>0</v>
      </c>
      <c r="H101" s="226">
        <f t="shared" si="36"/>
        <v>0</v>
      </c>
      <c r="I101" s="227">
        <f t="shared" si="37"/>
        <v>0</v>
      </c>
      <c r="J101" s="227">
        <f t="shared" si="38"/>
        <v>0</v>
      </c>
      <c r="K101" s="229"/>
      <c r="L101" s="302"/>
    </row>
    <row r="102" spans="1:12">
      <c r="A102" s="208">
        <f t="shared" ref="A102:B102" si="45">A67</f>
        <v>0</v>
      </c>
      <c r="B102" s="343">
        <f t="shared" si="45"/>
        <v>0</v>
      </c>
      <c r="C102" s="228"/>
      <c r="D102" s="210">
        <f t="shared" ref="D102:G102" si="46">D67</f>
        <v>0</v>
      </c>
      <c r="E102" s="225">
        <f t="shared" si="46"/>
        <v>0</v>
      </c>
      <c r="F102" s="211">
        <f t="shared" si="46"/>
        <v>0</v>
      </c>
      <c r="G102" s="211">
        <f t="shared" si="46"/>
        <v>0</v>
      </c>
      <c r="H102" s="226">
        <f t="shared" si="36"/>
        <v>0</v>
      </c>
      <c r="I102" s="227">
        <f t="shared" si="37"/>
        <v>0</v>
      </c>
      <c r="J102" s="227">
        <f t="shared" si="38"/>
        <v>0</v>
      </c>
      <c r="K102" s="229"/>
      <c r="L102" s="302"/>
    </row>
    <row r="103" spans="1:12">
      <c r="A103" s="208">
        <f t="shared" ref="A103:B103" si="47">A68</f>
        <v>0</v>
      </c>
      <c r="B103" s="343">
        <f t="shared" si="47"/>
        <v>0</v>
      </c>
      <c r="C103" s="228"/>
      <c r="D103" s="210">
        <f t="shared" ref="D103:G103" si="48">D68</f>
        <v>0</v>
      </c>
      <c r="E103" s="225">
        <f t="shared" si="48"/>
        <v>0</v>
      </c>
      <c r="F103" s="211">
        <f t="shared" si="48"/>
        <v>0</v>
      </c>
      <c r="G103" s="211">
        <f t="shared" si="48"/>
        <v>0</v>
      </c>
      <c r="H103" s="226">
        <f t="shared" si="36"/>
        <v>0</v>
      </c>
      <c r="I103" s="227">
        <f t="shared" si="37"/>
        <v>0</v>
      </c>
      <c r="J103" s="227">
        <f t="shared" si="38"/>
        <v>0</v>
      </c>
      <c r="K103" s="229"/>
      <c r="L103" s="302"/>
    </row>
    <row r="104" spans="1:12">
      <c r="A104" s="208">
        <f t="shared" ref="A104:B104" si="49">A69</f>
        <v>0</v>
      </c>
      <c r="B104" s="343">
        <f t="shared" si="49"/>
        <v>0</v>
      </c>
      <c r="C104" s="228"/>
      <c r="D104" s="210">
        <f t="shared" ref="D104:G104" si="50">D69</f>
        <v>0</v>
      </c>
      <c r="E104" s="225">
        <f t="shared" si="50"/>
        <v>0</v>
      </c>
      <c r="F104" s="211">
        <f t="shared" si="50"/>
        <v>0</v>
      </c>
      <c r="G104" s="211">
        <f t="shared" si="50"/>
        <v>0</v>
      </c>
      <c r="H104" s="226">
        <f t="shared" si="36"/>
        <v>0</v>
      </c>
      <c r="I104" s="227">
        <f t="shared" si="37"/>
        <v>0</v>
      </c>
      <c r="J104" s="227">
        <f t="shared" si="38"/>
        <v>0</v>
      </c>
      <c r="K104" s="229"/>
      <c r="L104" s="302"/>
    </row>
    <row r="105" spans="1:12">
      <c r="A105" s="208">
        <f t="shared" ref="A105:B105" si="51">A70</f>
        <v>0</v>
      </c>
      <c r="B105" s="343">
        <f t="shared" si="51"/>
        <v>0</v>
      </c>
      <c r="C105" s="228"/>
      <c r="D105" s="210">
        <f t="shared" ref="D105:G105" si="52">D70</f>
        <v>0</v>
      </c>
      <c r="E105" s="225">
        <f t="shared" si="52"/>
        <v>0</v>
      </c>
      <c r="F105" s="211">
        <f t="shared" si="52"/>
        <v>0</v>
      </c>
      <c r="G105" s="211">
        <f t="shared" si="52"/>
        <v>0</v>
      </c>
      <c r="H105" s="226">
        <f t="shared" si="36"/>
        <v>0</v>
      </c>
      <c r="I105" s="227">
        <f t="shared" si="37"/>
        <v>0</v>
      </c>
      <c r="J105" s="227">
        <f t="shared" si="38"/>
        <v>0</v>
      </c>
      <c r="K105" s="229"/>
      <c r="L105" s="302"/>
    </row>
    <row r="106" spans="1:12" ht="15.75" thickBot="1">
      <c r="A106" s="208">
        <f t="shared" ref="A106:B106" si="53">A71</f>
        <v>0</v>
      </c>
      <c r="B106" s="343">
        <f t="shared" si="53"/>
        <v>0</v>
      </c>
      <c r="C106" s="228"/>
      <c r="D106" s="210">
        <f t="shared" ref="D106:G106" si="54">D71</f>
        <v>0</v>
      </c>
      <c r="E106" s="225">
        <f t="shared" si="54"/>
        <v>0</v>
      </c>
      <c r="F106" s="211">
        <f t="shared" si="54"/>
        <v>0</v>
      </c>
      <c r="G106" s="211">
        <f t="shared" si="54"/>
        <v>0</v>
      </c>
      <c r="H106" s="226">
        <f t="shared" si="36"/>
        <v>0</v>
      </c>
      <c r="I106" s="227">
        <f t="shared" si="37"/>
        <v>0</v>
      </c>
      <c r="J106" s="227">
        <f t="shared" si="38"/>
        <v>0</v>
      </c>
      <c r="K106" s="229"/>
      <c r="L106" s="302"/>
    </row>
    <row r="107" spans="1:12">
      <c r="A107" s="213" t="s">
        <v>122</v>
      </c>
      <c r="B107" s="214"/>
      <c r="C107" s="215">
        <f>SUM(C77:C106)</f>
        <v>0</v>
      </c>
      <c r="D107" s="214"/>
      <c r="E107" s="214"/>
      <c r="F107" s="214"/>
      <c r="G107" s="214"/>
      <c r="H107" s="215">
        <f>SUM(H77:H106)</f>
        <v>0</v>
      </c>
      <c r="I107" s="215">
        <f>SUM(I77:I106)</f>
        <v>0</v>
      </c>
      <c r="J107" s="215">
        <f>SUM(J77:J106)</f>
        <v>0</v>
      </c>
      <c r="K107" s="216">
        <f>SUM(K77:K106)</f>
        <v>0</v>
      </c>
    </row>
    <row r="108" spans="1:12" ht="15.75" thickBot="1">
      <c r="A108" s="217" t="s">
        <v>123</v>
      </c>
      <c r="B108" s="218"/>
      <c r="C108" s="218"/>
      <c r="D108" s="218"/>
      <c r="E108" s="218"/>
      <c r="F108" s="218"/>
      <c r="G108" s="218"/>
      <c r="H108" s="219" t="e">
        <f>H107/C107</f>
        <v>#DIV/0!</v>
      </c>
      <c r="I108" s="219" t="e">
        <f>I107/C107</f>
        <v>#DIV/0!</v>
      </c>
      <c r="J108" s="219" t="e">
        <f>J107/C107</f>
        <v>#DIV/0!</v>
      </c>
      <c r="K108" s="220" t="e">
        <f>K107/C107</f>
        <v>#DIV/0!</v>
      </c>
    </row>
    <row r="109" spans="1:12" ht="15.75" thickBot="1"/>
    <row r="110" spans="1:12" ht="16.5" thickBot="1">
      <c r="A110" s="201" t="s">
        <v>129</v>
      </c>
      <c r="B110" s="202"/>
      <c r="C110" s="202"/>
      <c r="D110" s="202"/>
      <c r="E110" s="203"/>
      <c r="F110" s="203"/>
      <c r="G110" s="203"/>
      <c r="H110" s="203"/>
      <c r="I110" s="203"/>
      <c r="J110" s="203"/>
      <c r="K110" s="204"/>
    </row>
    <row r="111" spans="1:12" ht="39">
      <c r="A111" s="222" t="s">
        <v>113</v>
      </c>
      <c r="B111" s="223" t="s">
        <v>114</v>
      </c>
      <c r="C111" s="223" t="s">
        <v>115</v>
      </c>
      <c r="D111" s="223" t="s">
        <v>116</v>
      </c>
      <c r="E111" s="223" t="s">
        <v>117</v>
      </c>
      <c r="F111" s="223" t="s">
        <v>120</v>
      </c>
      <c r="G111" s="223" t="s">
        <v>121</v>
      </c>
      <c r="H111" s="223" t="s">
        <v>124</v>
      </c>
      <c r="I111" s="206" t="s">
        <v>245</v>
      </c>
      <c r="J111" s="206" t="s">
        <v>246</v>
      </c>
      <c r="K111" s="224" t="s">
        <v>137</v>
      </c>
    </row>
    <row r="112" spans="1:12">
      <c r="A112" s="208">
        <f t="shared" ref="A112:B132" si="55">A77</f>
        <v>0</v>
      </c>
      <c r="B112" s="343">
        <f t="shared" si="55"/>
        <v>0</v>
      </c>
      <c r="C112" s="228"/>
      <c r="D112" s="210">
        <f t="shared" ref="D112:G132" si="56">D77</f>
        <v>0</v>
      </c>
      <c r="E112" s="225">
        <f t="shared" si="56"/>
        <v>0</v>
      </c>
      <c r="F112" s="211">
        <f t="shared" si="56"/>
        <v>0</v>
      </c>
      <c r="G112" s="211">
        <f t="shared" si="56"/>
        <v>0</v>
      </c>
      <c r="H112" s="226">
        <f>IF(D112&lt;=E112,C112,0)</f>
        <v>0</v>
      </c>
      <c r="I112" s="227">
        <f>IF(OR(G112="50% MTSP",G112="40% MTSP",G112="30% MTSP",G112="20% MTSP",G112="30/30 MM"),C112,0)</f>
        <v>0</v>
      </c>
      <c r="J112" s="227">
        <f>IF(OR(G112="60% MTSP",G112="50% MTSP",G112="40% MTSP",G112="30% MTSP",G112="20% MTSP",G112="30/30 MM"),C112,0)</f>
        <v>0</v>
      </c>
      <c r="K112" s="229"/>
    </row>
    <row r="113" spans="1:11">
      <c r="A113" s="208">
        <f t="shared" si="55"/>
        <v>0</v>
      </c>
      <c r="B113" s="343">
        <f t="shared" si="55"/>
        <v>0</v>
      </c>
      <c r="C113" s="228"/>
      <c r="D113" s="210">
        <f t="shared" si="56"/>
        <v>0</v>
      </c>
      <c r="E113" s="225">
        <f t="shared" si="56"/>
        <v>0</v>
      </c>
      <c r="F113" s="211">
        <f t="shared" si="56"/>
        <v>0</v>
      </c>
      <c r="G113" s="211">
        <f t="shared" si="56"/>
        <v>0</v>
      </c>
      <c r="H113" s="226">
        <f t="shared" ref="H113:H132" si="57">IF(D113&lt;=E113,C113,0)</f>
        <v>0</v>
      </c>
      <c r="I113" s="227">
        <f t="shared" ref="I113:I132" si="58">IF(OR(G113="50% MTSP",G113="40% MTSP",G113="30% MTSP",G113="20% MTSP",G113="30/30 MM"),C113,0)</f>
        <v>0</v>
      </c>
      <c r="J113" s="227">
        <f t="shared" ref="J113:J132" si="59">IF(OR(G113="60% MTSP",G113="50% MTSP",G113="40% MTSP",G113="30% MTSP",G113="20% MTSP",G113="30/30 MM"),C113,0)</f>
        <v>0</v>
      </c>
      <c r="K113" s="229"/>
    </row>
    <row r="114" spans="1:11">
      <c r="A114" s="208">
        <f t="shared" si="55"/>
        <v>0</v>
      </c>
      <c r="B114" s="343">
        <f t="shared" si="55"/>
        <v>0</v>
      </c>
      <c r="C114" s="228"/>
      <c r="D114" s="210">
        <f t="shared" si="56"/>
        <v>0</v>
      </c>
      <c r="E114" s="225">
        <f t="shared" si="56"/>
        <v>0</v>
      </c>
      <c r="F114" s="211">
        <f t="shared" si="56"/>
        <v>0</v>
      </c>
      <c r="G114" s="211">
        <f t="shared" si="56"/>
        <v>0</v>
      </c>
      <c r="H114" s="226">
        <f t="shared" si="57"/>
        <v>0</v>
      </c>
      <c r="I114" s="227">
        <f t="shared" si="58"/>
        <v>0</v>
      </c>
      <c r="J114" s="227">
        <f t="shared" si="59"/>
        <v>0</v>
      </c>
      <c r="K114" s="229"/>
    </row>
    <row r="115" spans="1:11">
      <c r="A115" s="208">
        <f t="shared" si="55"/>
        <v>0</v>
      </c>
      <c r="B115" s="343">
        <f t="shared" si="55"/>
        <v>0</v>
      </c>
      <c r="C115" s="228"/>
      <c r="D115" s="210">
        <f t="shared" si="56"/>
        <v>0</v>
      </c>
      <c r="E115" s="225">
        <f t="shared" si="56"/>
        <v>0</v>
      </c>
      <c r="F115" s="211">
        <f t="shared" si="56"/>
        <v>0</v>
      </c>
      <c r="G115" s="211">
        <f t="shared" si="56"/>
        <v>0</v>
      </c>
      <c r="H115" s="226">
        <f t="shared" si="57"/>
        <v>0</v>
      </c>
      <c r="I115" s="227">
        <f t="shared" si="58"/>
        <v>0</v>
      </c>
      <c r="J115" s="227">
        <f t="shared" si="59"/>
        <v>0</v>
      </c>
      <c r="K115" s="229"/>
    </row>
    <row r="116" spans="1:11">
      <c r="A116" s="208">
        <f t="shared" si="55"/>
        <v>0</v>
      </c>
      <c r="B116" s="343">
        <f t="shared" si="55"/>
        <v>0</v>
      </c>
      <c r="C116" s="228"/>
      <c r="D116" s="210">
        <f t="shared" si="56"/>
        <v>0</v>
      </c>
      <c r="E116" s="225">
        <f t="shared" si="56"/>
        <v>0</v>
      </c>
      <c r="F116" s="211">
        <f t="shared" si="56"/>
        <v>0</v>
      </c>
      <c r="G116" s="211">
        <f t="shared" si="56"/>
        <v>0</v>
      </c>
      <c r="H116" s="226">
        <f t="shared" si="57"/>
        <v>0</v>
      </c>
      <c r="I116" s="227">
        <f t="shared" si="58"/>
        <v>0</v>
      </c>
      <c r="J116" s="227">
        <f t="shared" si="59"/>
        <v>0</v>
      </c>
      <c r="K116" s="229"/>
    </row>
    <row r="117" spans="1:11">
      <c r="A117" s="208">
        <f t="shared" si="55"/>
        <v>0</v>
      </c>
      <c r="B117" s="343">
        <f t="shared" si="55"/>
        <v>0</v>
      </c>
      <c r="C117" s="228"/>
      <c r="D117" s="210">
        <f t="shared" si="56"/>
        <v>0</v>
      </c>
      <c r="E117" s="225">
        <f t="shared" si="56"/>
        <v>0</v>
      </c>
      <c r="F117" s="211">
        <f t="shared" si="56"/>
        <v>0</v>
      </c>
      <c r="G117" s="211">
        <f t="shared" si="56"/>
        <v>0</v>
      </c>
      <c r="H117" s="226">
        <f t="shared" si="57"/>
        <v>0</v>
      </c>
      <c r="I117" s="227">
        <f t="shared" si="58"/>
        <v>0</v>
      </c>
      <c r="J117" s="227">
        <f t="shared" si="59"/>
        <v>0</v>
      </c>
      <c r="K117" s="229"/>
    </row>
    <row r="118" spans="1:11">
      <c r="A118" s="208">
        <f t="shared" si="55"/>
        <v>0</v>
      </c>
      <c r="B118" s="343">
        <f t="shared" si="55"/>
        <v>0</v>
      </c>
      <c r="C118" s="228"/>
      <c r="D118" s="210">
        <f t="shared" si="56"/>
        <v>0</v>
      </c>
      <c r="E118" s="225">
        <f t="shared" si="56"/>
        <v>0</v>
      </c>
      <c r="F118" s="211">
        <f t="shared" si="56"/>
        <v>0</v>
      </c>
      <c r="G118" s="211">
        <f t="shared" si="56"/>
        <v>0</v>
      </c>
      <c r="H118" s="226">
        <f t="shared" si="57"/>
        <v>0</v>
      </c>
      <c r="I118" s="227">
        <f t="shared" si="58"/>
        <v>0</v>
      </c>
      <c r="J118" s="227">
        <f t="shared" si="59"/>
        <v>0</v>
      </c>
      <c r="K118" s="229"/>
    </row>
    <row r="119" spans="1:11">
      <c r="A119" s="208">
        <f t="shared" si="55"/>
        <v>0</v>
      </c>
      <c r="B119" s="343">
        <f t="shared" si="55"/>
        <v>0</v>
      </c>
      <c r="C119" s="228"/>
      <c r="D119" s="210">
        <f t="shared" si="56"/>
        <v>0</v>
      </c>
      <c r="E119" s="225">
        <f t="shared" si="56"/>
        <v>0</v>
      </c>
      <c r="F119" s="211">
        <f t="shared" si="56"/>
        <v>0</v>
      </c>
      <c r="G119" s="211">
        <f t="shared" si="56"/>
        <v>0</v>
      </c>
      <c r="H119" s="226">
        <f t="shared" si="57"/>
        <v>0</v>
      </c>
      <c r="I119" s="227">
        <f t="shared" si="58"/>
        <v>0</v>
      </c>
      <c r="J119" s="227">
        <f t="shared" si="59"/>
        <v>0</v>
      </c>
      <c r="K119" s="229"/>
    </row>
    <row r="120" spans="1:11">
      <c r="A120" s="208">
        <f t="shared" si="55"/>
        <v>0</v>
      </c>
      <c r="B120" s="343">
        <f t="shared" si="55"/>
        <v>0</v>
      </c>
      <c r="C120" s="228"/>
      <c r="D120" s="210">
        <f t="shared" si="56"/>
        <v>0</v>
      </c>
      <c r="E120" s="225">
        <f t="shared" si="56"/>
        <v>0</v>
      </c>
      <c r="F120" s="211">
        <f t="shared" si="56"/>
        <v>0</v>
      </c>
      <c r="G120" s="211">
        <f t="shared" si="56"/>
        <v>0</v>
      </c>
      <c r="H120" s="226">
        <f t="shared" si="57"/>
        <v>0</v>
      </c>
      <c r="I120" s="227">
        <f t="shared" si="58"/>
        <v>0</v>
      </c>
      <c r="J120" s="227">
        <f t="shared" si="59"/>
        <v>0</v>
      </c>
      <c r="K120" s="229"/>
    </row>
    <row r="121" spans="1:11">
      <c r="A121" s="208">
        <f t="shared" si="55"/>
        <v>0</v>
      </c>
      <c r="B121" s="343">
        <f t="shared" si="55"/>
        <v>0</v>
      </c>
      <c r="C121" s="228"/>
      <c r="D121" s="210">
        <f t="shared" si="56"/>
        <v>0</v>
      </c>
      <c r="E121" s="225">
        <f t="shared" si="56"/>
        <v>0</v>
      </c>
      <c r="F121" s="211">
        <f t="shared" si="56"/>
        <v>0</v>
      </c>
      <c r="G121" s="211">
        <f t="shared" si="56"/>
        <v>0</v>
      </c>
      <c r="H121" s="226">
        <f t="shared" si="57"/>
        <v>0</v>
      </c>
      <c r="I121" s="227">
        <f t="shared" si="58"/>
        <v>0</v>
      </c>
      <c r="J121" s="227">
        <f t="shared" si="59"/>
        <v>0</v>
      </c>
      <c r="K121" s="229"/>
    </row>
    <row r="122" spans="1:11">
      <c r="A122" s="208">
        <f t="shared" si="55"/>
        <v>0</v>
      </c>
      <c r="B122" s="343">
        <f t="shared" si="55"/>
        <v>0</v>
      </c>
      <c r="C122" s="228"/>
      <c r="D122" s="210">
        <f t="shared" si="56"/>
        <v>0</v>
      </c>
      <c r="E122" s="225">
        <f t="shared" si="56"/>
        <v>0</v>
      </c>
      <c r="F122" s="211">
        <f t="shared" si="56"/>
        <v>0</v>
      </c>
      <c r="G122" s="211">
        <f t="shared" si="56"/>
        <v>0</v>
      </c>
      <c r="H122" s="226">
        <f t="shared" si="57"/>
        <v>0</v>
      </c>
      <c r="I122" s="227">
        <f t="shared" si="58"/>
        <v>0</v>
      </c>
      <c r="J122" s="227">
        <f t="shared" si="59"/>
        <v>0</v>
      </c>
      <c r="K122" s="229"/>
    </row>
    <row r="123" spans="1:11">
      <c r="A123" s="208">
        <f t="shared" si="55"/>
        <v>0</v>
      </c>
      <c r="B123" s="343">
        <f t="shared" si="55"/>
        <v>0</v>
      </c>
      <c r="C123" s="228"/>
      <c r="D123" s="210">
        <f t="shared" si="56"/>
        <v>0</v>
      </c>
      <c r="E123" s="225">
        <f t="shared" si="56"/>
        <v>0</v>
      </c>
      <c r="F123" s="211">
        <f t="shared" si="56"/>
        <v>0</v>
      </c>
      <c r="G123" s="211">
        <f t="shared" si="56"/>
        <v>0</v>
      </c>
      <c r="H123" s="226">
        <f t="shared" si="57"/>
        <v>0</v>
      </c>
      <c r="I123" s="227">
        <f t="shared" si="58"/>
        <v>0</v>
      </c>
      <c r="J123" s="227">
        <f t="shared" si="59"/>
        <v>0</v>
      </c>
      <c r="K123" s="229"/>
    </row>
    <row r="124" spans="1:11">
      <c r="A124" s="208">
        <f t="shared" si="55"/>
        <v>0</v>
      </c>
      <c r="B124" s="343">
        <f t="shared" si="55"/>
        <v>0</v>
      </c>
      <c r="C124" s="228"/>
      <c r="D124" s="210">
        <f t="shared" si="56"/>
        <v>0</v>
      </c>
      <c r="E124" s="225">
        <f t="shared" si="56"/>
        <v>0</v>
      </c>
      <c r="F124" s="211">
        <f t="shared" si="56"/>
        <v>0</v>
      </c>
      <c r="G124" s="211">
        <f t="shared" si="56"/>
        <v>0</v>
      </c>
      <c r="H124" s="226">
        <f t="shared" si="57"/>
        <v>0</v>
      </c>
      <c r="I124" s="227">
        <f t="shared" si="58"/>
        <v>0</v>
      </c>
      <c r="J124" s="227">
        <f t="shared" si="59"/>
        <v>0</v>
      </c>
      <c r="K124" s="229"/>
    </row>
    <row r="125" spans="1:11">
      <c r="A125" s="208">
        <f t="shared" si="55"/>
        <v>0</v>
      </c>
      <c r="B125" s="343">
        <f t="shared" si="55"/>
        <v>0</v>
      </c>
      <c r="C125" s="228"/>
      <c r="D125" s="210">
        <f t="shared" si="56"/>
        <v>0</v>
      </c>
      <c r="E125" s="225">
        <f t="shared" si="56"/>
        <v>0</v>
      </c>
      <c r="F125" s="211">
        <f t="shared" si="56"/>
        <v>0</v>
      </c>
      <c r="G125" s="211">
        <f t="shared" si="56"/>
        <v>0</v>
      </c>
      <c r="H125" s="226">
        <f t="shared" si="57"/>
        <v>0</v>
      </c>
      <c r="I125" s="227">
        <f t="shared" si="58"/>
        <v>0</v>
      </c>
      <c r="J125" s="227">
        <f t="shared" si="59"/>
        <v>0</v>
      </c>
      <c r="K125" s="229"/>
    </row>
    <row r="126" spans="1:11">
      <c r="A126" s="208">
        <f t="shared" si="55"/>
        <v>0</v>
      </c>
      <c r="B126" s="343">
        <f t="shared" si="55"/>
        <v>0</v>
      </c>
      <c r="C126" s="228"/>
      <c r="D126" s="210">
        <f t="shared" si="56"/>
        <v>0</v>
      </c>
      <c r="E126" s="225">
        <f t="shared" si="56"/>
        <v>0</v>
      </c>
      <c r="F126" s="211">
        <f t="shared" si="56"/>
        <v>0</v>
      </c>
      <c r="G126" s="211">
        <f t="shared" si="56"/>
        <v>0</v>
      </c>
      <c r="H126" s="226">
        <f t="shared" si="57"/>
        <v>0</v>
      </c>
      <c r="I126" s="227">
        <f t="shared" si="58"/>
        <v>0</v>
      </c>
      <c r="J126" s="227">
        <f t="shared" si="59"/>
        <v>0</v>
      </c>
      <c r="K126" s="229"/>
    </row>
    <row r="127" spans="1:11">
      <c r="A127" s="208">
        <f t="shared" si="55"/>
        <v>0</v>
      </c>
      <c r="B127" s="343">
        <f t="shared" si="55"/>
        <v>0</v>
      </c>
      <c r="C127" s="228"/>
      <c r="D127" s="210">
        <f t="shared" si="56"/>
        <v>0</v>
      </c>
      <c r="E127" s="225">
        <f t="shared" si="56"/>
        <v>0</v>
      </c>
      <c r="F127" s="211">
        <f t="shared" si="56"/>
        <v>0</v>
      </c>
      <c r="G127" s="211">
        <f t="shared" si="56"/>
        <v>0</v>
      </c>
      <c r="H127" s="226">
        <f t="shared" si="57"/>
        <v>0</v>
      </c>
      <c r="I127" s="227">
        <f t="shared" si="58"/>
        <v>0</v>
      </c>
      <c r="J127" s="227">
        <f t="shared" si="59"/>
        <v>0</v>
      </c>
      <c r="K127" s="229"/>
    </row>
    <row r="128" spans="1:11">
      <c r="A128" s="208">
        <f t="shared" si="55"/>
        <v>0</v>
      </c>
      <c r="B128" s="343">
        <f t="shared" si="55"/>
        <v>0</v>
      </c>
      <c r="C128" s="228"/>
      <c r="D128" s="210">
        <f t="shared" si="56"/>
        <v>0</v>
      </c>
      <c r="E128" s="225">
        <f t="shared" si="56"/>
        <v>0</v>
      </c>
      <c r="F128" s="211">
        <f t="shared" si="56"/>
        <v>0</v>
      </c>
      <c r="G128" s="211">
        <f t="shared" si="56"/>
        <v>0</v>
      </c>
      <c r="H128" s="226">
        <f t="shared" si="57"/>
        <v>0</v>
      </c>
      <c r="I128" s="227">
        <f t="shared" si="58"/>
        <v>0</v>
      </c>
      <c r="J128" s="227">
        <f t="shared" si="59"/>
        <v>0</v>
      </c>
      <c r="K128" s="229"/>
    </row>
    <row r="129" spans="1:11">
      <c r="A129" s="208">
        <f t="shared" si="55"/>
        <v>0</v>
      </c>
      <c r="B129" s="343">
        <f t="shared" si="55"/>
        <v>0</v>
      </c>
      <c r="C129" s="228"/>
      <c r="D129" s="210">
        <f t="shared" si="56"/>
        <v>0</v>
      </c>
      <c r="E129" s="225">
        <f t="shared" si="56"/>
        <v>0</v>
      </c>
      <c r="F129" s="211">
        <f t="shared" si="56"/>
        <v>0</v>
      </c>
      <c r="G129" s="211">
        <f t="shared" si="56"/>
        <v>0</v>
      </c>
      <c r="H129" s="226">
        <f t="shared" si="57"/>
        <v>0</v>
      </c>
      <c r="I129" s="227">
        <f t="shared" si="58"/>
        <v>0</v>
      </c>
      <c r="J129" s="227">
        <f t="shared" si="59"/>
        <v>0</v>
      </c>
      <c r="K129" s="229"/>
    </row>
    <row r="130" spans="1:11">
      <c r="A130" s="208">
        <f t="shared" si="55"/>
        <v>0</v>
      </c>
      <c r="B130" s="343">
        <f t="shared" si="55"/>
        <v>0</v>
      </c>
      <c r="C130" s="228"/>
      <c r="D130" s="210">
        <f t="shared" si="56"/>
        <v>0</v>
      </c>
      <c r="E130" s="225">
        <f t="shared" si="56"/>
        <v>0</v>
      </c>
      <c r="F130" s="211">
        <f t="shared" si="56"/>
        <v>0</v>
      </c>
      <c r="G130" s="211">
        <f t="shared" si="56"/>
        <v>0</v>
      </c>
      <c r="H130" s="226">
        <f t="shared" si="57"/>
        <v>0</v>
      </c>
      <c r="I130" s="227">
        <f t="shared" si="58"/>
        <v>0</v>
      </c>
      <c r="J130" s="227">
        <f t="shared" si="59"/>
        <v>0</v>
      </c>
      <c r="K130" s="229"/>
    </row>
    <row r="131" spans="1:11">
      <c r="A131" s="208">
        <f t="shared" si="55"/>
        <v>0</v>
      </c>
      <c r="B131" s="343">
        <f t="shared" si="55"/>
        <v>0</v>
      </c>
      <c r="C131" s="228"/>
      <c r="D131" s="210">
        <f t="shared" si="56"/>
        <v>0</v>
      </c>
      <c r="E131" s="225">
        <f t="shared" si="56"/>
        <v>0</v>
      </c>
      <c r="F131" s="211">
        <f t="shared" si="56"/>
        <v>0</v>
      </c>
      <c r="G131" s="211">
        <f t="shared" si="56"/>
        <v>0</v>
      </c>
      <c r="H131" s="226">
        <f t="shared" si="57"/>
        <v>0</v>
      </c>
      <c r="I131" s="227">
        <f t="shared" si="58"/>
        <v>0</v>
      </c>
      <c r="J131" s="227">
        <f t="shared" si="59"/>
        <v>0</v>
      </c>
      <c r="K131" s="229"/>
    </row>
    <row r="132" spans="1:11">
      <c r="A132" s="208">
        <f t="shared" si="55"/>
        <v>0</v>
      </c>
      <c r="B132" s="343">
        <f t="shared" si="55"/>
        <v>0</v>
      </c>
      <c r="C132" s="228"/>
      <c r="D132" s="210">
        <f t="shared" si="56"/>
        <v>0</v>
      </c>
      <c r="E132" s="225">
        <f t="shared" si="56"/>
        <v>0</v>
      </c>
      <c r="F132" s="211">
        <f t="shared" si="56"/>
        <v>0</v>
      </c>
      <c r="G132" s="211">
        <f t="shared" si="56"/>
        <v>0</v>
      </c>
      <c r="H132" s="226">
        <f t="shared" si="57"/>
        <v>0</v>
      </c>
      <c r="I132" s="227">
        <f t="shared" si="58"/>
        <v>0</v>
      </c>
      <c r="J132" s="227">
        <f t="shared" si="59"/>
        <v>0</v>
      </c>
      <c r="K132" s="229"/>
    </row>
    <row r="133" spans="1:11">
      <c r="A133" s="208">
        <f t="shared" ref="A133:B133" si="60">A98</f>
        <v>0</v>
      </c>
      <c r="B133" s="343">
        <f t="shared" si="60"/>
        <v>0</v>
      </c>
      <c r="C133" s="228"/>
      <c r="D133" s="210">
        <f t="shared" ref="D133:G133" si="61">D98</f>
        <v>0</v>
      </c>
      <c r="E133" s="225">
        <f t="shared" si="61"/>
        <v>0</v>
      </c>
      <c r="F133" s="211">
        <f t="shared" si="61"/>
        <v>0</v>
      </c>
      <c r="G133" s="211">
        <f t="shared" si="61"/>
        <v>0</v>
      </c>
      <c r="H133" s="226">
        <f t="shared" ref="H133:H141" si="62">IF(D133&lt;=E133,C133,0)</f>
        <v>0</v>
      </c>
      <c r="I133" s="227">
        <f t="shared" ref="I133:I141" si="63">IF(OR(G133="50% MTSP",G133="40% MTSP",G133="30% MTSP",G133="20% MTSP",G133="30/30 MM"),C133,0)</f>
        <v>0</v>
      </c>
      <c r="J133" s="227">
        <f t="shared" ref="J133:J141" si="64">IF(OR(G133="60% MTSP",G133="50% MTSP",G133="40% MTSP",G133="30% MTSP",G133="20% MTSP",G133="30/30 MM"),C133,0)</f>
        <v>0</v>
      </c>
      <c r="K133" s="229"/>
    </row>
    <row r="134" spans="1:11">
      <c r="A134" s="208">
        <f t="shared" ref="A134:B134" si="65">A99</f>
        <v>0</v>
      </c>
      <c r="B134" s="343">
        <f t="shared" si="65"/>
        <v>0</v>
      </c>
      <c r="C134" s="228"/>
      <c r="D134" s="210">
        <f t="shared" ref="D134:G134" si="66">D99</f>
        <v>0</v>
      </c>
      <c r="E134" s="225">
        <f t="shared" si="66"/>
        <v>0</v>
      </c>
      <c r="F134" s="211">
        <f t="shared" si="66"/>
        <v>0</v>
      </c>
      <c r="G134" s="211">
        <f t="shared" si="66"/>
        <v>0</v>
      </c>
      <c r="H134" s="226">
        <f t="shared" si="62"/>
        <v>0</v>
      </c>
      <c r="I134" s="227">
        <f t="shared" si="63"/>
        <v>0</v>
      </c>
      <c r="J134" s="227">
        <f t="shared" si="64"/>
        <v>0</v>
      </c>
      <c r="K134" s="229"/>
    </row>
    <row r="135" spans="1:11">
      <c r="A135" s="208">
        <f t="shared" ref="A135:B135" si="67">A100</f>
        <v>0</v>
      </c>
      <c r="B135" s="343">
        <f t="shared" si="67"/>
        <v>0</v>
      </c>
      <c r="C135" s="228"/>
      <c r="D135" s="210">
        <f t="shared" ref="D135:G135" si="68">D100</f>
        <v>0</v>
      </c>
      <c r="E135" s="225">
        <f t="shared" si="68"/>
        <v>0</v>
      </c>
      <c r="F135" s="211">
        <f t="shared" si="68"/>
        <v>0</v>
      </c>
      <c r="G135" s="211">
        <f t="shared" si="68"/>
        <v>0</v>
      </c>
      <c r="H135" s="226">
        <f t="shared" si="62"/>
        <v>0</v>
      </c>
      <c r="I135" s="227">
        <f t="shared" si="63"/>
        <v>0</v>
      </c>
      <c r="J135" s="227">
        <f t="shared" si="64"/>
        <v>0</v>
      </c>
      <c r="K135" s="229"/>
    </row>
    <row r="136" spans="1:11">
      <c r="A136" s="208">
        <f t="shared" ref="A136:B136" si="69">A101</f>
        <v>0</v>
      </c>
      <c r="B136" s="343">
        <f t="shared" si="69"/>
        <v>0</v>
      </c>
      <c r="C136" s="228"/>
      <c r="D136" s="210">
        <f t="shared" ref="D136:G136" si="70">D101</f>
        <v>0</v>
      </c>
      <c r="E136" s="225">
        <f t="shared" si="70"/>
        <v>0</v>
      </c>
      <c r="F136" s="211">
        <f t="shared" si="70"/>
        <v>0</v>
      </c>
      <c r="G136" s="211">
        <f t="shared" si="70"/>
        <v>0</v>
      </c>
      <c r="H136" s="226">
        <f t="shared" si="62"/>
        <v>0</v>
      </c>
      <c r="I136" s="227">
        <f t="shared" si="63"/>
        <v>0</v>
      </c>
      <c r="J136" s="227">
        <f t="shared" si="64"/>
        <v>0</v>
      </c>
      <c r="K136" s="229"/>
    </row>
    <row r="137" spans="1:11">
      <c r="A137" s="208">
        <f t="shared" ref="A137:B137" si="71">A102</f>
        <v>0</v>
      </c>
      <c r="B137" s="343">
        <f t="shared" si="71"/>
        <v>0</v>
      </c>
      <c r="C137" s="228"/>
      <c r="D137" s="210">
        <f t="shared" ref="D137:G137" si="72">D102</f>
        <v>0</v>
      </c>
      <c r="E137" s="225">
        <f t="shared" si="72"/>
        <v>0</v>
      </c>
      <c r="F137" s="211">
        <f t="shared" si="72"/>
        <v>0</v>
      </c>
      <c r="G137" s="211">
        <f t="shared" si="72"/>
        <v>0</v>
      </c>
      <c r="H137" s="226">
        <f t="shared" si="62"/>
        <v>0</v>
      </c>
      <c r="I137" s="227">
        <f t="shared" si="63"/>
        <v>0</v>
      </c>
      <c r="J137" s="227">
        <f t="shared" si="64"/>
        <v>0</v>
      </c>
      <c r="K137" s="229"/>
    </row>
    <row r="138" spans="1:11">
      <c r="A138" s="208">
        <f t="shared" ref="A138:B138" si="73">A103</f>
        <v>0</v>
      </c>
      <c r="B138" s="343">
        <f t="shared" si="73"/>
        <v>0</v>
      </c>
      <c r="C138" s="228"/>
      <c r="D138" s="210">
        <f t="shared" ref="D138:G138" si="74">D103</f>
        <v>0</v>
      </c>
      <c r="E138" s="225">
        <f t="shared" si="74"/>
        <v>0</v>
      </c>
      <c r="F138" s="211">
        <f t="shared" si="74"/>
        <v>0</v>
      </c>
      <c r="G138" s="211">
        <f t="shared" si="74"/>
        <v>0</v>
      </c>
      <c r="H138" s="226">
        <f t="shared" si="62"/>
        <v>0</v>
      </c>
      <c r="I138" s="227">
        <f t="shared" si="63"/>
        <v>0</v>
      </c>
      <c r="J138" s="227">
        <f t="shared" si="64"/>
        <v>0</v>
      </c>
      <c r="K138" s="229"/>
    </row>
    <row r="139" spans="1:11">
      <c r="A139" s="208">
        <f t="shared" ref="A139:B139" si="75">A104</f>
        <v>0</v>
      </c>
      <c r="B139" s="343">
        <f t="shared" si="75"/>
        <v>0</v>
      </c>
      <c r="C139" s="228"/>
      <c r="D139" s="210">
        <f t="shared" ref="D139:G139" si="76">D104</f>
        <v>0</v>
      </c>
      <c r="E139" s="225">
        <f t="shared" si="76"/>
        <v>0</v>
      </c>
      <c r="F139" s="211">
        <f t="shared" si="76"/>
        <v>0</v>
      </c>
      <c r="G139" s="211">
        <f t="shared" si="76"/>
        <v>0</v>
      </c>
      <c r="H139" s="226">
        <f t="shared" si="62"/>
        <v>0</v>
      </c>
      <c r="I139" s="227">
        <f t="shared" si="63"/>
        <v>0</v>
      </c>
      <c r="J139" s="227">
        <f t="shared" si="64"/>
        <v>0</v>
      </c>
      <c r="K139" s="229"/>
    </row>
    <row r="140" spans="1:11">
      <c r="A140" s="208">
        <f t="shared" ref="A140:B140" si="77">A105</f>
        <v>0</v>
      </c>
      <c r="B140" s="343">
        <f t="shared" si="77"/>
        <v>0</v>
      </c>
      <c r="C140" s="228"/>
      <c r="D140" s="210">
        <f t="shared" ref="D140:G140" si="78">D105</f>
        <v>0</v>
      </c>
      <c r="E140" s="225">
        <f t="shared" si="78"/>
        <v>0</v>
      </c>
      <c r="F140" s="211">
        <f t="shared" si="78"/>
        <v>0</v>
      </c>
      <c r="G140" s="211">
        <f t="shared" si="78"/>
        <v>0</v>
      </c>
      <c r="H140" s="226">
        <f t="shared" si="62"/>
        <v>0</v>
      </c>
      <c r="I140" s="227">
        <f t="shared" si="63"/>
        <v>0</v>
      </c>
      <c r="J140" s="227">
        <f t="shared" si="64"/>
        <v>0</v>
      </c>
      <c r="K140" s="229"/>
    </row>
    <row r="141" spans="1:11" ht="15.75" thickBot="1">
      <c r="A141" s="208">
        <f t="shared" ref="A141:B141" si="79">A106</f>
        <v>0</v>
      </c>
      <c r="B141" s="343">
        <f t="shared" si="79"/>
        <v>0</v>
      </c>
      <c r="C141" s="228"/>
      <c r="D141" s="210">
        <f t="shared" ref="D141:G141" si="80">D106</f>
        <v>0</v>
      </c>
      <c r="E141" s="225">
        <f t="shared" si="80"/>
        <v>0</v>
      </c>
      <c r="F141" s="211">
        <f t="shared" si="80"/>
        <v>0</v>
      </c>
      <c r="G141" s="211">
        <f t="shared" si="80"/>
        <v>0</v>
      </c>
      <c r="H141" s="226">
        <f t="shared" si="62"/>
        <v>0</v>
      </c>
      <c r="I141" s="227">
        <f t="shared" si="63"/>
        <v>0</v>
      </c>
      <c r="J141" s="227">
        <f t="shared" si="64"/>
        <v>0</v>
      </c>
      <c r="K141" s="229"/>
    </row>
    <row r="142" spans="1:11">
      <c r="A142" s="213" t="s">
        <v>122</v>
      </c>
      <c r="B142" s="214"/>
      <c r="C142" s="215">
        <f>SUM(C112:C141)</f>
        <v>0</v>
      </c>
      <c r="D142" s="214"/>
      <c r="E142" s="214"/>
      <c r="F142" s="214"/>
      <c r="G142" s="214"/>
      <c r="H142" s="215">
        <f>SUM(H112:H141)</f>
        <v>0</v>
      </c>
      <c r="I142" s="215">
        <f>SUM(I112:I141)</f>
        <v>0</v>
      </c>
      <c r="J142" s="215">
        <f>SUM(J112:J141)</f>
        <v>0</v>
      </c>
      <c r="K142" s="216">
        <f>SUM(K112:K141)</f>
        <v>0</v>
      </c>
    </row>
    <row r="143" spans="1:11" ht="15.75" thickBot="1">
      <c r="A143" s="217" t="s">
        <v>123</v>
      </c>
      <c r="B143" s="218"/>
      <c r="C143" s="218"/>
      <c r="D143" s="218"/>
      <c r="E143" s="218"/>
      <c r="F143" s="218"/>
      <c r="G143" s="218"/>
      <c r="H143" s="219" t="e">
        <f>H142/C142</f>
        <v>#DIV/0!</v>
      </c>
      <c r="I143" s="219" t="e">
        <f>I142/C142</f>
        <v>#DIV/0!</v>
      </c>
      <c r="J143" s="219" t="e">
        <f>J142/C142</f>
        <v>#DIV/0!</v>
      </c>
      <c r="K143" s="220" t="e">
        <f>K142/C142</f>
        <v>#DIV/0!</v>
      </c>
    </row>
    <row r="144" spans="1:11" ht="15.75" thickBot="1"/>
    <row r="145" spans="1:11" ht="16.5" thickBot="1">
      <c r="A145" s="201" t="s">
        <v>130</v>
      </c>
      <c r="B145" s="202"/>
      <c r="C145" s="202"/>
      <c r="D145" s="202"/>
      <c r="E145" s="203"/>
      <c r="F145" s="203"/>
      <c r="G145" s="203"/>
      <c r="H145" s="203"/>
      <c r="I145" s="203"/>
      <c r="J145" s="203"/>
      <c r="K145" s="204"/>
    </row>
    <row r="146" spans="1:11" ht="39">
      <c r="A146" s="222" t="s">
        <v>113</v>
      </c>
      <c r="B146" s="223" t="s">
        <v>114</v>
      </c>
      <c r="C146" s="223" t="s">
        <v>115</v>
      </c>
      <c r="D146" s="223" t="s">
        <v>116</v>
      </c>
      <c r="E146" s="223" t="s">
        <v>117</v>
      </c>
      <c r="F146" s="223" t="s">
        <v>120</v>
      </c>
      <c r="G146" s="223" t="s">
        <v>121</v>
      </c>
      <c r="H146" s="223" t="s">
        <v>124</v>
      </c>
      <c r="I146" s="206" t="s">
        <v>245</v>
      </c>
      <c r="J146" s="206" t="s">
        <v>246</v>
      </c>
      <c r="K146" s="224" t="s">
        <v>137</v>
      </c>
    </row>
    <row r="147" spans="1:11">
      <c r="A147" s="208">
        <f t="shared" ref="A147:B167" si="81">A112</f>
        <v>0</v>
      </c>
      <c r="B147" s="343">
        <f t="shared" si="81"/>
        <v>0</v>
      </c>
      <c r="C147" s="228"/>
      <c r="D147" s="210">
        <f t="shared" ref="D147:G167" si="82">D112</f>
        <v>0</v>
      </c>
      <c r="E147" s="225">
        <f t="shared" si="82"/>
        <v>0</v>
      </c>
      <c r="F147" s="211">
        <f t="shared" si="82"/>
        <v>0</v>
      </c>
      <c r="G147" s="211">
        <f t="shared" si="82"/>
        <v>0</v>
      </c>
      <c r="H147" s="226">
        <f>IF(D147&lt;=E147,C147,0)</f>
        <v>0</v>
      </c>
      <c r="I147" s="227">
        <f>IF(OR(G147="50% MTSP",G147="40% MTSP",G147="30% MTSP",G147="20% MTSP",G147="30/30 MM"),C147,0)</f>
        <v>0</v>
      </c>
      <c r="J147" s="227">
        <f>IF(OR(G147="60% MTSP",G147="50% MTSP",G147="40% MTSP",G147="30% MTSP",G147="20% MTSP",G147="30/30 MM"),C147,0)</f>
        <v>0</v>
      </c>
      <c r="K147" s="229"/>
    </row>
    <row r="148" spans="1:11">
      <c r="A148" s="208">
        <f t="shared" si="81"/>
        <v>0</v>
      </c>
      <c r="B148" s="343">
        <f t="shared" si="81"/>
        <v>0</v>
      </c>
      <c r="C148" s="228"/>
      <c r="D148" s="210">
        <f t="shared" si="82"/>
        <v>0</v>
      </c>
      <c r="E148" s="225">
        <f t="shared" si="82"/>
        <v>0</v>
      </c>
      <c r="F148" s="211">
        <f t="shared" si="82"/>
        <v>0</v>
      </c>
      <c r="G148" s="211">
        <f t="shared" si="82"/>
        <v>0</v>
      </c>
      <c r="H148" s="226">
        <f t="shared" ref="H148:H167" si="83">IF(D148&lt;=E148,C148,0)</f>
        <v>0</v>
      </c>
      <c r="I148" s="227">
        <f t="shared" ref="I148:I167" si="84">IF(OR(G148="50% MTSP",G148="40% MTSP",G148="30% MTSP",G148="20% MTSP",G148="30/30 MM"),C148,0)</f>
        <v>0</v>
      </c>
      <c r="J148" s="227">
        <f t="shared" ref="J148:J167" si="85">IF(OR(G148="60% MTSP",G148="50% MTSP",G148="40% MTSP",G148="30% MTSP",G148="20% MTSP",G148="30/30 MM"),C148,0)</f>
        <v>0</v>
      </c>
      <c r="K148" s="229"/>
    </row>
    <row r="149" spans="1:11">
      <c r="A149" s="208">
        <f t="shared" si="81"/>
        <v>0</v>
      </c>
      <c r="B149" s="343">
        <f t="shared" si="81"/>
        <v>0</v>
      </c>
      <c r="C149" s="228"/>
      <c r="D149" s="210">
        <f t="shared" si="82"/>
        <v>0</v>
      </c>
      <c r="E149" s="225">
        <f t="shared" si="82"/>
        <v>0</v>
      </c>
      <c r="F149" s="211">
        <f t="shared" si="82"/>
        <v>0</v>
      </c>
      <c r="G149" s="211">
        <f t="shared" si="82"/>
        <v>0</v>
      </c>
      <c r="H149" s="226">
        <f t="shared" si="83"/>
        <v>0</v>
      </c>
      <c r="I149" s="227">
        <f t="shared" si="84"/>
        <v>0</v>
      </c>
      <c r="J149" s="227">
        <f t="shared" si="85"/>
        <v>0</v>
      </c>
      <c r="K149" s="229"/>
    </row>
    <row r="150" spans="1:11">
      <c r="A150" s="208">
        <f t="shared" si="81"/>
        <v>0</v>
      </c>
      <c r="B150" s="343">
        <f t="shared" si="81"/>
        <v>0</v>
      </c>
      <c r="C150" s="228"/>
      <c r="D150" s="210">
        <f t="shared" si="82"/>
        <v>0</v>
      </c>
      <c r="E150" s="225">
        <f t="shared" si="82"/>
        <v>0</v>
      </c>
      <c r="F150" s="211">
        <f t="shared" si="82"/>
        <v>0</v>
      </c>
      <c r="G150" s="211">
        <f t="shared" si="82"/>
        <v>0</v>
      </c>
      <c r="H150" s="226">
        <f t="shared" si="83"/>
        <v>0</v>
      </c>
      <c r="I150" s="227">
        <f t="shared" si="84"/>
        <v>0</v>
      </c>
      <c r="J150" s="227">
        <f t="shared" si="85"/>
        <v>0</v>
      </c>
      <c r="K150" s="229"/>
    </row>
    <row r="151" spans="1:11">
      <c r="A151" s="208">
        <f t="shared" si="81"/>
        <v>0</v>
      </c>
      <c r="B151" s="343">
        <f t="shared" si="81"/>
        <v>0</v>
      </c>
      <c r="C151" s="228"/>
      <c r="D151" s="210">
        <f t="shared" si="82"/>
        <v>0</v>
      </c>
      <c r="E151" s="225">
        <f t="shared" si="82"/>
        <v>0</v>
      </c>
      <c r="F151" s="211">
        <f t="shared" si="82"/>
        <v>0</v>
      </c>
      <c r="G151" s="211">
        <f t="shared" si="82"/>
        <v>0</v>
      </c>
      <c r="H151" s="226">
        <f t="shared" si="83"/>
        <v>0</v>
      </c>
      <c r="I151" s="227">
        <f t="shared" si="84"/>
        <v>0</v>
      </c>
      <c r="J151" s="227">
        <f t="shared" si="85"/>
        <v>0</v>
      </c>
      <c r="K151" s="229"/>
    </row>
    <row r="152" spans="1:11">
      <c r="A152" s="208">
        <f t="shared" si="81"/>
        <v>0</v>
      </c>
      <c r="B152" s="343">
        <f t="shared" si="81"/>
        <v>0</v>
      </c>
      <c r="C152" s="228"/>
      <c r="D152" s="210">
        <f t="shared" si="82"/>
        <v>0</v>
      </c>
      <c r="E152" s="225">
        <f t="shared" si="82"/>
        <v>0</v>
      </c>
      <c r="F152" s="211">
        <f t="shared" si="82"/>
        <v>0</v>
      </c>
      <c r="G152" s="211">
        <f t="shared" si="82"/>
        <v>0</v>
      </c>
      <c r="H152" s="226">
        <f t="shared" si="83"/>
        <v>0</v>
      </c>
      <c r="I152" s="227">
        <f t="shared" si="84"/>
        <v>0</v>
      </c>
      <c r="J152" s="227">
        <f t="shared" si="85"/>
        <v>0</v>
      </c>
      <c r="K152" s="229"/>
    </row>
    <row r="153" spans="1:11">
      <c r="A153" s="208">
        <f t="shared" si="81"/>
        <v>0</v>
      </c>
      <c r="B153" s="343">
        <f t="shared" si="81"/>
        <v>0</v>
      </c>
      <c r="C153" s="228"/>
      <c r="D153" s="210">
        <f t="shared" si="82"/>
        <v>0</v>
      </c>
      <c r="E153" s="225">
        <f t="shared" si="82"/>
        <v>0</v>
      </c>
      <c r="F153" s="211">
        <f t="shared" si="82"/>
        <v>0</v>
      </c>
      <c r="G153" s="211">
        <f t="shared" si="82"/>
        <v>0</v>
      </c>
      <c r="H153" s="226">
        <f t="shared" si="83"/>
        <v>0</v>
      </c>
      <c r="I153" s="227">
        <f t="shared" si="84"/>
        <v>0</v>
      </c>
      <c r="J153" s="227">
        <f t="shared" si="85"/>
        <v>0</v>
      </c>
      <c r="K153" s="229"/>
    </row>
    <row r="154" spans="1:11">
      <c r="A154" s="208">
        <f t="shared" si="81"/>
        <v>0</v>
      </c>
      <c r="B154" s="343">
        <f t="shared" si="81"/>
        <v>0</v>
      </c>
      <c r="C154" s="228"/>
      <c r="D154" s="210">
        <f t="shared" si="82"/>
        <v>0</v>
      </c>
      <c r="E154" s="225">
        <f t="shared" si="82"/>
        <v>0</v>
      </c>
      <c r="F154" s="211">
        <f t="shared" si="82"/>
        <v>0</v>
      </c>
      <c r="G154" s="211">
        <f t="shared" si="82"/>
        <v>0</v>
      </c>
      <c r="H154" s="226">
        <f t="shared" si="83"/>
        <v>0</v>
      </c>
      <c r="I154" s="227">
        <f t="shared" si="84"/>
        <v>0</v>
      </c>
      <c r="J154" s="227">
        <f t="shared" si="85"/>
        <v>0</v>
      </c>
      <c r="K154" s="229"/>
    </row>
    <row r="155" spans="1:11">
      <c r="A155" s="208">
        <f t="shared" si="81"/>
        <v>0</v>
      </c>
      <c r="B155" s="343">
        <f t="shared" si="81"/>
        <v>0</v>
      </c>
      <c r="C155" s="228"/>
      <c r="D155" s="210">
        <f t="shared" si="82"/>
        <v>0</v>
      </c>
      <c r="E155" s="225">
        <f t="shared" si="82"/>
        <v>0</v>
      </c>
      <c r="F155" s="211">
        <f t="shared" si="82"/>
        <v>0</v>
      </c>
      <c r="G155" s="211">
        <f t="shared" si="82"/>
        <v>0</v>
      </c>
      <c r="H155" s="226">
        <f t="shared" si="83"/>
        <v>0</v>
      </c>
      <c r="I155" s="227">
        <f t="shared" si="84"/>
        <v>0</v>
      </c>
      <c r="J155" s="227">
        <f t="shared" si="85"/>
        <v>0</v>
      </c>
      <c r="K155" s="229"/>
    </row>
    <row r="156" spans="1:11">
      <c r="A156" s="208">
        <f t="shared" si="81"/>
        <v>0</v>
      </c>
      <c r="B156" s="343">
        <f t="shared" si="81"/>
        <v>0</v>
      </c>
      <c r="C156" s="228"/>
      <c r="D156" s="210">
        <f t="shared" si="82"/>
        <v>0</v>
      </c>
      <c r="E156" s="225">
        <f t="shared" si="82"/>
        <v>0</v>
      </c>
      <c r="F156" s="211">
        <f t="shared" si="82"/>
        <v>0</v>
      </c>
      <c r="G156" s="211">
        <f t="shared" si="82"/>
        <v>0</v>
      </c>
      <c r="H156" s="226">
        <f t="shared" si="83"/>
        <v>0</v>
      </c>
      <c r="I156" s="227">
        <f t="shared" si="84"/>
        <v>0</v>
      </c>
      <c r="J156" s="227">
        <f t="shared" si="85"/>
        <v>0</v>
      </c>
      <c r="K156" s="229"/>
    </row>
    <row r="157" spans="1:11">
      <c r="A157" s="208">
        <f t="shared" si="81"/>
        <v>0</v>
      </c>
      <c r="B157" s="343">
        <f t="shared" si="81"/>
        <v>0</v>
      </c>
      <c r="C157" s="228"/>
      <c r="D157" s="210">
        <f t="shared" si="82"/>
        <v>0</v>
      </c>
      <c r="E157" s="225">
        <f t="shared" si="82"/>
        <v>0</v>
      </c>
      <c r="F157" s="211">
        <f t="shared" si="82"/>
        <v>0</v>
      </c>
      <c r="G157" s="211">
        <f t="shared" si="82"/>
        <v>0</v>
      </c>
      <c r="H157" s="226">
        <f t="shared" si="83"/>
        <v>0</v>
      </c>
      <c r="I157" s="227">
        <f t="shared" si="84"/>
        <v>0</v>
      </c>
      <c r="J157" s="227">
        <f t="shared" si="85"/>
        <v>0</v>
      </c>
      <c r="K157" s="229"/>
    </row>
    <row r="158" spans="1:11">
      <c r="A158" s="208">
        <f t="shared" si="81"/>
        <v>0</v>
      </c>
      <c r="B158" s="343">
        <f t="shared" si="81"/>
        <v>0</v>
      </c>
      <c r="C158" s="228"/>
      <c r="D158" s="210">
        <f t="shared" si="82"/>
        <v>0</v>
      </c>
      <c r="E158" s="225">
        <f t="shared" si="82"/>
        <v>0</v>
      </c>
      <c r="F158" s="211">
        <f t="shared" si="82"/>
        <v>0</v>
      </c>
      <c r="G158" s="211">
        <f t="shared" si="82"/>
        <v>0</v>
      </c>
      <c r="H158" s="226">
        <f t="shared" si="83"/>
        <v>0</v>
      </c>
      <c r="I158" s="227">
        <f t="shared" si="84"/>
        <v>0</v>
      </c>
      <c r="J158" s="227">
        <f t="shared" si="85"/>
        <v>0</v>
      </c>
      <c r="K158" s="229"/>
    </row>
    <row r="159" spans="1:11">
      <c r="A159" s="208">
        <f t="shared" si="81"/>
        <v>0</v>
      </c>
      <c r="B159" s="343">
        <f t="shared" si="81"/>
        <v>0</v>
      </c>
      <c r="C159" s="228"/>
      <c r="D159" s="210">
        <f t="shared" si="82"/>
        <v>0</v>
      </c>
      <c r="E159" s="225">
        <f t="shared" si="82"/>
        <v>0</v>
      </c>
      <c r="F159" s="211">
        <f t="shared" si="82"/>
        <v>0</v>
      </c>
      <c r="G159" s="211">
        <f t="shared" si="82"/>
        <v>0</v>
      </c>
      <c r="H159" s="226">
        <f t="shared" si="83"/>
        <v>0</v>
      </c>
      <c r="I159" s="227">
        <f t="shared" si="84"/>
        <v>0</v>
      </c>
      <c r="J159" s="227">
        <f t="shared" si="85"/>
        <v>0</v>
      </c>
      <c r="K159" s="229"/>
    </row>
    <row r="160" spans="1:11">
      <c r="A160" s="208">
        <f t="shared" si="81"/>
        <v>0</v>
      </c>
      <c r="B160" s="343">
        <f t="shared" si="81"/>
        <v>0</v>
      </c>
      <c r="C160" s="228"/>
      <c r="D160" s="210">
        <f t="shared" si="82"/>
        <v>0</v>
      </c>
      <c r="E160" s="225">
        <f t="shared" si="82"/>
        <v>0</v>
      </c>
      <c r="F160" s="211">
        <f t="shared" si="82"/>
        <v>0</v>
      </c>
      <c r="G160" s="211">
        <f t="shared" si="82"/>
        <v>0</v>
      </c>
      <c r="H160" s="226">
        <f t="shared" si="83"/>
        <v>0</v>
      </c>
      <c r="I160" s="227">
        <f t="shared" si="84"/>
        <v>0</v>
      </c>
      <c r="J160" s="227">
        <f t="shared" si="85"/>
        <v>0</v>
      </c>
      <c r="K160" s="229"/>
    </row>
    <row r="161" spans="1:11">
      <c r="A161" s="208">
        <f t="shared" si="81"/>
        <v>0</v>
      </c>
      <c r="B161" s="343">
        <f t="shared" si="81"/>
        <v>0</v>
      </c>
      <c r="C161" s="228"/>
      <c r="D161" s="210">
        <f t="shared" si="82"/>
        <v>0</v>
      </c>
      <c r="E161" s="225">
        <f t="shared" si="82"/>
        <v>0</v>
      </c>
      <c r="F161" s="211">
        <f t="shared" si="82"/>
        <v>0</v>
      </c>
      <c r="G161" s="211">
        <f t="shared" si="82"/>
        <v>0</v>
      </c>
      <c r="H161" s="226">
        <f t="shared" si="83"/>
        <v>0</v>
      </c>
      <c r="I161" s="227">
        <f t="shared" si="84"/>
        <v>0</v>
      </c>
      <c r="J161" s="227">
        <f t="shared" si="85"/>
        <v>0</v>
      </c>
      <c r="K161" s="229"/>
    </row>
    <row r="162" spans="1:11">
      <c r="A162" s="208">
        <f t="shared" si="81"/>
        <v>0</v>
      </c>
      <c r="B162" s="343">
        <f t="shared" si="81"/>
        <v>0</v>
      </c>
      <c r="C162" s="228"/>
      <c r="D162" s="210">
        <f t="shared" si="82"/>
        <v>0</v>
      </c>
      <c r="E162" s="225">
        <f t="shared" si="82"/>
        <v>0</v>
      </c>
      <c r="F162" s="211">
        <f t="shared" si="82"/>
        <v>0</v>
      </c>
      <c r="G162" s="211">
        <f t="shared" si="82"/>
        <v>0</v>
      </c>
      <c r="H162" s="226">
        <f t="shared" si="83"/>
        <v>0</v>
      </c>
      <c r="I162" s="227">
        <f t="shared" si="84"/>
        <v>0</v>
      </c>
      <c r="J162" s="227">
        <f t="shared" si="85"/>
        <v>0</v>
      </c>
      <c r="K162" s="229"/>
    </row>
    <row r="163" spans="1:11">
      <c r="A163" s="208">
        <f t="shared" si="81"/>
        <v>0</v>
      </c>
      <c r="B163" s="343">
        <f t="shared" si="81"/>
        <v>0</v>
      </c>
      <c r="C163" s="228"/>
      <c r="D163" s="210">
        <f t="shared" si="82"/>
        <v>0</v>
      </c>
      <c r="E163" s="225">
        <f t="shared" si="82"/>
        <v>0</v>
      </c>
      <c r="F163" s="211">
        <f t="shared" si="82"/>
        <v>0</v>
      </c>
      <c r="G163" s="211">
        <f t="shared" si="82"/>
        <v>0</v>
      </c>
      <c r="H163" s="226">
        <f t="shared" si="83"/>
        <v>0</v>
      </c>
      <c r="I163" s="227">
        <f t="shared" si="84"/>
        <v>0</v>
      </c>
      <c r="J163" s="227">
        <f t="shared" si="85"/>
        <v>0</v>
      </c>
      <c r="K163" s="229"/>
    </row>
    <row r="164" spans="1:11">
      <c r="A164" s="208">
        <f t="shared" si="81"/>
        <v>0</v>
      </c>
      <c r="B164" s="343">
        <f t="shared" si="81"/>
        <v>0</v>
      </c>
      <c r="C164" s="228"/>
      <c r="D164" s="210">
        <f t="shared" si="82"/>
        <v>0</v>
      </c>
      <c r="E164" s="225">
        <f t="shared" si="82"/>
        <v>0</v>
      </c>
      <c r="F164" s="211">
        <f t="shared" si="82"/>
        <v>0</v>
      </c>
      <c r="G164" s="211">
        <f t="shared" si="82"/>
        <v>0</v>
      </c>
      <c r="H164" s="226">
        <f t="shared" si="83"/>
        <v>0</v>
      </c>
      <c r="I164" s="227">
        <f t="shared" si="84"/>
        <v>0</v>
      </c>
      <c r="J164" s="227">
        <f t="shared" si="85"/>
        <v>0</v>
      </c>
      <c r="K164" s="229"/>
    </row>
    <row r="165" spans="1:11">
      <c r="A165" s="208">
        <f t="shared" si="81"/>
        <v>0</v>
      </c>
      <c r="B165" s="343">
        <f t="shared" si="81"/>
        <v>0</v>
      </c>
      <c r="C165" s="228"/>
      <c r="D165" s="210">
        <f t="shared" si="82"/>
        <v>0</v>
      </c>
      <c r="E165" s="225">
        <f t="shared" si="82"/>
        <v>0</v>
      </c>
      <c r="F165" s="211">
        <f t="shared" si="82"/>
        <v>0</v>
      </c>
      <c r="G165" s="211">
        <f t="shared" si="82"/>
        <v>0</v>
      </c>
      <c r="H165" s="226">
        <f t="shared" si="83"/>
        <v>0</v>
      </c>
      <c r="I165" s="227">
        <f t="shared" si="84"/>
        <v>0</v>
      </c>
      <c r="J165" s="227">
        <f t="shared" si="85"/>
        <v>0</v>
      </c>
      <c r="K165" s="229"/>
    </row>
    <row r="166" spans="1:11">
      <c r="A166" s="208">
        <f t="shared" si="81"/>
        <v>0</v>
      </c>
      <c r="B166" s="343">
        <f t="shared" si="81"/>
        <v>0</v>
      </c>
      <c r="C166" s="228"/>
      <c r="D166" s="210">
        <f t="shared" si="82"/>
        <v>0</v>
      </c>
      <c r="E166" s="225">
        <f t="shared" si="82"/>
        <v>0</v>
      </c>
      <c r="F166" s="211">
        <f t="shared" si="82"/>
        <v>0</v>
      </c>
      <c r="G166" s="211">
        <f t="shared" si="82"/>
        <v>0</v>
      </c>
      <c r="H166" s="226">
        <f t="shared" si="83"/>
        <v>0</v>
      </c>
      <c r="I166" s="227">
        <f t="shared" si="84"/>
        <v>0</v>
      </c>
      <c r="J166" s="227">
        <f t="shared" si="85"/>
        <v>0</v>
      </c>
      <c r="K166" s="229"/>
    </row>
    <row r="167" spans="1:11">
      <c r="A167" s="208">
        <f t="shared" si="81"/>
        <v>0</v>
      </c>
      <c r="B167" s="343">
        <f t="shared" si="81"/>
        <v>0</v>
      </c>
      <c r="C167" s="228"/>
      <c r="D167" s="210">
        <f t="shared" si="82"/>
        <v>0</v>
      </c>
      <c r="E167" s="225">
        <f t="shared" si="82"/>
        <v>0</v>
      </c>
      <c r="F167" s="211">
        <f t="shared" si="82"/>
        <v>0</v>
      </c>
      <c r="G167" s="211">
        <f t="shared" si="82"/>
        <v>0</v>
      </c>
      <c r="H167" s="226">
        <f t="shared" si="83"/>
        <v>0</v>
      </c>
      <c r="I167" s="227">
        <f t="shared" si="84"/>
        <v>0</v>
      </c>
      <c r="J167" s="227">
        <f t="shared" si="85"/>
        <v>0</v>
      </c>
      <c r="K167" s="229"/>
    </row>
    <row r="168" spans="1:11">
      <c r="A168" s="208">
        <f t="shared" ref="A168:B168" si="86">A133</f>
        <v>0</v>
      </c>
      <c r="B168" s="343">
        <f t="shared" si="86"/>
        <v>0</v>
      </c>
      <c r="C168" s="228"/>
      <c r="D168" s="210">
        <f t="shared" ref="D168:G168" si="87">D133</f>
        <v>0</v>
      </c>
      <c r="E168" s="225">
        <f t="shared" si="87"/>
        <v>0</v>
      </c>
      <c r="F168" s="211">
        <f t="shared" si="87"/>
        <v>0</v>
      </c>
      <c r="G168" s="211">
        <f t="shared" si="87"/>
        <v>0</v>
      </c>
      <c r="H168" s="226">
        <f t="shared" ref="H168:H176" si="88">IF(D168&lt;=E168,C168,0)</f>
        <v>0</v>
      </c>
      <c r="I168" s="227">
        <f t="shared" ref="I168:I176" si="89">IF(OR(G168="50% MTSP",G168="40% MTSP",G168="30% MTSP",G168="20% MTSP",G168="30/30 MM"),C168,0)</f>
        <v>0</v>
      </c>
      <c r="J168" s="227">
        <f t="shared" ref="J168:J176" si="90">IF(OR(G168="60% MTSP",G168="50% MTSP",G168="40% MTSP",G168="30% MTSP",G168="20% MTSP",G168="30/30 MM"),C168,0)</f>
        <v>0</v>
      </c>
      <c r="K168" s="229"/>
    </row>
    <row r="169" spans="1:11">
      <c r="A169" s="208">
        <f t="shared" ref="A169:B169" si="91">A134</f>
        <v>0</v>
      </c>
      <c r="B169" s="343">
        <f t="shared" si="91"/>
        <v>0</v>
      </c>
      <c r="C169" s="228"/>
      <c r="D169" s="210">
        <f t="shared" ref="D169:G169" si="92">D134</f>
        <v>0</v>
      </c>
      <c r="E169" s="225">
        <f t="shared" si="92"/>
        <v>0</v>
      </c>
      <c r="F169" s="211">
        <f t="shared" si="92"/>
        <v>0</v>
      </c>
      <c r="G169" s="211">
        <f t="shared" si="92"/>
        <v>0</v>
      </c>
      <c r="H169" s="226">
        <f t="shared" si="88"/>
        <v>0</v>
      </c>
      <c r="I169" s="227">
        <f t="shared" si="89"/>
        <v>0</v>
      </c>
      <c r="J169" s="227">
        <f t="shared" si="90"/>
        <v>0</v>
      </c>
      <c r="K169" s="229"/>
    </row>
    <row r="170" spans="1:11">
      <c r="A170" s="208">
        <f t="shared" ref="A170:B170" si="93">A135</f>
        <v>0</v>
      </c>
      <c r="B170" s="343">
        <f t="shared" si="93"/>
        <v>0</v>
      </c>
      <c r="C170" s="228"/>
      <c r="D170" s="210">
        <f t="shared" ref="D170:G170" si="94">D135</f>
        <v>0</v>
      </c>
      <c r="E170" s="225">
        <f t="shared" si="94"/>
        <v>0</v>
      </c>
      <c r="F170" s="211">
        <f t="shared" si="94"/>
        <v>0</v>
      </c>
      <c r="G170" s="211">
        <f t="shared" si="94"/>
        <v>0</v>
      </c>
      <c r="H170" s="226">
        <f t="shared" si="88"/>
        <v>0</v>
      </c>
      <c r="I170" s="227">
        <f t="shared" si="89"/>
        <v>0</v>
      </c>
      <c r="J170" s="227">
        <f t="shared" si="90"/>
        <v>0</v>
      </c>
      <c r="K170" s="229"/>
    </row>
    <row r="171" spans="1:11">
      <c r="A171" s="208">
        <f t="shared" ref="A171:B171" si="95">A136</f>
        <v>0</v>
      </c>
      <c r="B171" s="343">
        <f t="shared" si="95"/>
        <v>0</v>
      </c>
      <c r="C171" s="228"/>
      <c r="D171" s="210">
        <f t="shared" ref="D171:G171" si="96">D136</f>
        <v>0</v>
      </c>
      <c r="E171" s="225">
        <f t="shared" si="96"/>
        <v>0</v>
      </c>
      <c r="F171" s="211">
        <f t="shared" si="96"/>
        <v>0</v>
      </c>
      <c r="G171" s="211">
        <f t="shared" si="96"/>
        <v>0</v>
      </c>
      <c r="H171" s="226">
        <f t="shared" si="88"/>
        <v>0</v>
      </c>
      <c r="I171" s="227">
        <f t="shared" si="89"/>
        <v>0</v>
      </c>
      <c r="J171" s="227">
        <f t="shared" si="90"/>
        <v>0</v>
      </c>
      <c r="K171" s="229"/>
    </row>
    <row r="172" spans="1:11">
      <c r="A172" s="208">
        <f t="shared" ref="A172:B172" si="97">A137</f>
        <v>0</v>
      </c>
      <c r="B172" s="343">
        <f t="shared" si="97"/>
        <v>0</v>
      </c>
      <c r="C172" s="228"/>
      <c r="D172" s="210">
        <f t="shared" ref="D172:G172" si="98">D137</f>
        <v>0</v>
      </c>
      <c r="E172" s="225">
        <f t="shared" si="98"/>
        <v>0</v>
      </c>
      <c r="F172" s="211">
        <f t="shared" si="98"/>
        <v>0</v>
      </c>
      <c r="G172" s="211">
        <f t="shared" si="98"/>
        <v>0</v>
      </c>
      <c r="H172" s="226">
        <f t="shared" si="88"/>
        <v>0</v>
      </c>
      <c r="I172" s="227">
        <f t="shared" si="89"/>
        <v>0</v>
      </c>
      <c r="J172" s="227">
        <f t="shared" si="90"/>
        <v>0</v>
      </c>
      <c r="K172" s="229"/>
    </row>
    <row r="173" spans="1:11">
      <c r="A173" s="208">
        <f t="shared" ref="A173:B173" si="99">A138</f>
        <v>0</v>
      </c>
      <c r="B173" s="343">
        <f t="shared" si="99"/>
        <v>0</v>
      </c>
      <c r="C173" s="228"/>
      <c r="D173" s="210">
        <f t="shared" ref="D173:G173" si="100">D138</f>
        <v>0</v>
      </c>
      <c r="E173" s="225">
        <f t="shared" si="100"/>
        <v>0</v>
      </c>
      <c r="F173" s="211">
        <f t="shared" si="100"/>
        <v>0</v>
      </c>
      <c r="G173" s="211">
        <f t="shared" si="100"/>
        <v>0</v>
      </c>
      <c r="H173" s="226">
        <f t="shared" si="88"/>
        <v>0</v>
      </c>
      <c r="I173" s="227">
        <f t="shared" si="89"/>
        <v>0</v>
      </c>
      <c r="J173" s="227">
        <f t="shared" si="90"/>
        <v>0</v>
      </c>
      <c r="K173" s="229"/>
    </row>
    <row r="174" spans="1:11">
      <c r="A174" s="208">
        <f t="shared" ref="A174:B174" si="101">A139</f>
        <v>0</v>
      </c>
      <c r="B174" s="343">
        <f t="shared" si="101"/>
        <v>0</v>
      </c>
      <c r="C174" s="228"/>
      <c r="D174" s="210">
        <f t="shared" ref="D174:G174" si="102">D139</f>
        <v>0</v>
      </c>
      <c r="E174" s="225">
        <f t="shared" si="102"/>
        <v>0</v>
      </c>
      <c r="F174" s="211">
        <f t="shared" si="102"/>
        <v>0</v>
      </c>
      <c r="G174" s="211">
        <f t="shared" si="102"/>
        <v>0</v>
      </c>
      <c r="H174" s="226">
        <f t="shared" si="88"/>
        <v>0</v>
      </c>
      <c r="I174" s="227">
        <f t="shared" si="89"/>
        <v>0</v>
      </c>
      <c r="J174" s="227">
        <f t="shared" si="90"/>
        <v>0</v>
      </c>
      <c r="K174" s="229"/>
    </row>
    <row r="175" spans="1:11">
      <c r="A175" s="208">
        <f t="shared" ref="A175:B175" si="103">A140</f>
        <v>0</v>
      </c>
      <c r="B175" s="343">
        <f t="shared" si="103"/>
        <v>0</v>
      </c>
      <c r="C175" s="228"/>
      <c r="D175" s="210">
        <f t="shared" ref="D175:G175" si="104">D140</f>
        <v>0</v>
      </c>
      <c r="E175" s="225">
        <f t="shared" si="104"/>
        <v>0</v>
      </c>
      <c r="F175" s="211">
        <f t="shared" si="104"/>
        <v>0</v>
      </c>
      <c r="G175" s="211">
        <f t="shared" si="104"/>
        <v>0</v>
      </c>
      <c r="H175" s="226">
        <f t="shared" si="88"/>
        <v>0</v>
      </c>
      <c r="I175" s="227">
        <f t="shared" si="89"/>
        <v>0</v>
      </c>
      <c r="J175" s="227">
        <f t="shared" si="90"/>
        <v>0</v>
      </c>
      <c r="K175" s="229"/>
    </row>
    <row r="176" spans="1:11" ht="15.75" thickBot="1">
      <c r="A176" s="208">
        <f t="shared" ref="A176:B176" si="105">A141</f>
        <v>0</v>
      </c>
      <c r="B176" s="343">
        <f t="shared" si="105"/>
        <v>0</v>
      </c>
      <c r="C176" s="228"/>
      <c r="D176" s="210">
        <f t="shared" ref="D176:G176" si="106">D141</f>
        <v>0</v>
      </c>
      <c r="E176" s="225">
        <f t="shared" si="106"/>
        <v>0</v>
      </c>
      <c r="F176" s="211">
        <f t="shared" si="106"/>
        <v>0</v>
      </c>
      <c r="G176" s="211">
        <f t="shared" si="106"/>
        <v>0</v>
      </c>
      <c r="H176" s="226">
        <f t="shared" si="88"/>
        <v>0</v>
      </c>
      <c r="I176" s="227">
        <f t="shared" si="89"/>
        <v>0</v>
      </c>
      <c r="J176" s="227">
        <f t="shared" si="90"/>
        <v>0</v>
      </c>
      <c r="K176" s="229"/>
    </row>
    <row r="177" spans="1:11">
      <c r="A177" s="213" t="s">
        <v>122</v>
      </c>
      <c r="B177" s="214"/>
      <c r="C177" s="215">
        <f>SUM(C147:C176)</f>
        <v>0</v>
      </c>
      <c r="D177" s="214"/>
      <c r="E177" s="214"/>
      <c r="F177" s="214"/>
      <c r="G177" s="214"/>
      <c r="H177" s="215">
        <f>SUM(H147:H176)</f>
        <v>0</v>
      </c>
      <c r="I177" s="215">
        <f>SUM(I147:I176)</f>
        <v>0</v>
      </c>
      <c r="J177" s="215">
        <f>SUM(J147:J176)</f>
        <v>0</v>
      </c>
      <c r="K177" s="216">
        <f>SUM(K147:K176)</f>
        <v>0</v>
      </c>
    </row>
    <row r="178" spans="1:11" ht="15.75" thickBot="1">
      <c r="A178" s="217" t="s">
        <v>123</v>
      </c>
      <c r="B178" s="218"/>
      <c r="C178" s="218"/>
      <c r="D178" s="218"/>
      <c r="E178" s="218"/>
      <c r="F178" s="218"/>
      <c r="G178" s="218"/>
      <c r="H178" s="219" t="e">
        <f>H177/C177</f>
        <v>#DIV/0!</v>
      </c>
      <c r="I178" s="219" t="e">
        <f>I177/C177</f>
        <v>#DIV/0!</v>
      </c>
      <c r="J178" s="219" t="e">
        <f>J177/C177</f>
        <v>#DIV/0!</v>
      </c>
      <c r="K178" s="220" t="e">
        <f>K177/C177</f>
        <v>#DIV/0!</v>
      </c>
    </row>
  </sheetData>
  <mergeCells count="1">
    <mergeCell ref="A1:K1"/>
  </mergeCells>
  <pageMargins left="0.25" right="0.25" top="0.25" bottom="0.25" header="0.3" footer="0.3"/>
  <pageSetup paperSize="5" scale="75" fitToHeight="6" orientation="portrait" r:id="rId1"/>
  <headerFooter>
    <oddFooter>&amp;R&amp;9Ver. Apr 2017</oddFooter>
  </headerFooter>
  <rowBreaks count="2" manualBreakCount="2">
    <brk id="109" max="10" man="1"/>
    <brk id="144"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77111117893"/>
    <pageSetUpPr fitToPage="1"/>
  </sheetPr>
  <dimension ref="A1:AG171"/>
  <sheetViews>
    <sheetView showGridLines="0" showZeros="0" topLeftCell="A124" zoomScale="90" zoomScaleNormal="90" zoomScaleSheetLayoutView="80" workbookViewId="0">
      <selection activeCell="Q136" sqref="Q136"/>
    </sheetView>
  </sheetViews>
  <sheetFormatPr defaultRowHeight="15"/>
  <cols>
    <col min="1" max="1" width="34.7109375" style="43" customWidth="1"/>
    <col min="2" max="2" width="20.5703125" style="78" customWidth="1"/>
    <col min="3" max="4" width="14.7109375" style="43" customWidth="1"/>
    <col min="5" max="5" width="5.7109375" style="43" customWidth="1"/>
    <col min="6" max="6" width="8" style="43" customWidth="1"/>
    <col min="7" max="7" width="24.42578125" style="43" customWidth="1"/>
    <col min="8" max="8" width="10" style="43" customWidth="1"/>
    <col min="9" max="9" width="20.5703125" style="43" customWidth="1"/>
    <col min="10" max="10" width="7.42578125" style="43" customWidth="1"/>
    <col min="11" max="11" width="23.85546875" style="43" customWidth="1"/>
    <col min="12" max="12" width="10.42578125" style="43" customWidth="1"/>
    <col min="13" max="13" width="18.85546875" style="43" customWidth="1"/>
    <col min="14" max="14" width="9.140625" style="43" customWidth="1"/>
    <col min="15" max="254" width="9.140625" style="43"/>
    <col min="255" max="255" width="54.7109375" style="43" customWidth="1"/>
    <col min="256" max="257" width="16" style="43" customWidth="1"/>
    <col min="258" max="259" width="0" style="43" hidden="1" customWidth="1"/>
    <col min="260" max="260" width="2.42578125" style="43" customWidth="1"/>
    <col min="261" max="261" width="20" style="43" customWidth="1"/>
    <col min="262" max="262" width="17.28515625" style="43" customWidth="1"/>
    <col min="263" max="263" width="20.28515625" style="43" customWidth="1"/>
    <col min="264" max="264" width="17.28515625" style="43" customWidth="1"/>
    <col min="265" max="265" width="2.140625" style="43" customWidth="1"/>
    <col min="266" max="266" width="19.85546875" style="43" customWidth="1"/>
    <col min="267" max="267" width="17.7109375" style="43" customWidth="1"/>
    <col min="268" max="268" width="21.28515625" style="43" customWidth="1"/>
    <col min="269" max="269" width="14.85546875" style="43" customWidth="1"/>
    <col min="270" max="510" width="9.140625" style="43"/>
    <col min="511" max="511" width="54.7109375" style="43" customWidth="1"/>
    <col min="512" max="513" width="16" style="43" customWidth="1"/>
    <col min="514" max="515" width="0" style="43" hidden="1" customWidth="1"/>
    <col min="516" max="516" width="2.42578125" style="43" customWidth="1"/>
    <col min="517" max="517" width="20" style="43" customWidth="1"/>
    <col min="518" max="518" width="17.28515625" style="43" customWidth="1"/>
    <col min="519" max="519" width="20.28515625" style="43" customWidth="1"/>
    <col min="520" max="520" width="17.28515625" style="43" customWidth="1"/>
    <col min="521" max="521" width="2.140625" style="43" customWidth="1"/>
    <col min="522" max="522" width="19.85546875" style="43" customWidth="1"/>
    <col min="523" max="523" width="17.7109375" style="43" customWidth="1"/>
    <col min="524" max="524" width="21.28515625" style="43" customWidth="1"/>
    <col min="525" max="525" width="14.85546875" style="43" customWidth="1"/>
    <col min="526" max="766" width="9.140625" style="43"/>
    <col min="767" max="767" width="54.7109375" style="43" customWidth="1"/>
    <col min="768" max="769" width="16" style="43" customWidth="1"/>
    <col min="770" max="771" width="0" style="43" hidden="1" customWidth="1"/>
    <col min="772" max="772" width="2.42578125" style="43" customWidth="1"/>
    <col min="773" max="773" width="20" style="43" customWidth="1"/>
    <col min="774" max="774" width="17.28515625" style="43" customWidth="1"/>
    <col min="775" max="775" width="20.28515625" style="43" customWidth="1"/>
    <col min="776" max="776" width="17.28515625" style="43" customWidth="1"/>
    <col min="777" max="777" width="2.140625" style="43" customWidth="1"/>
    <col min="778" max="778" width="19.85546875" style="43" customWidth="1"/>
    <col min="779" max="779" width="17.7109375" style="43" customWidth="1"/>
    <col min="780" max="780" width="21.28515625" style="43" customWidth="1"/>
    <col min="781" max="781" width="14.85546875" style="43" customWidth="1"/>
    <col min="782" max="1022" width="9.140625" style="43"/>
    <col min="1023" max="1023" width="54.7109375" style="43" customWidth="1"/>
    <col min="1024" max="1025" width="16" style="43" customWidth="1"/>
    <col min="1026" max="1027" width="0" style="43" hidden="1" customWidth="1"/>
    <col min="1028" max="1028" width="2.42578125" style="43" customWidth="1"/>
    <col min="1029" max="1029" width="20" style="43" customWidth="1"/>
    <col min="1030" max="1030" width="17.28515625" style="43" customWidth="1"/>
    <col min="1031" max="1031" width="20.28515625" style="43" customWidth="1"/>
    <col min="1032" max="1032" width="17.28515625" style="43" customWidth="1"/>
    <col min="1033" max="1033" width="2.140625" style="43" customWidth="1"/>
    <col min="1034" max="1034" width="19.85546875" style="43" customWidth="1"/>
    <col min="1035" max="1035" width="17.7109375" style="43" customWidth="1"/>
    <col min="1036" max="1036" width="21.28515625" style="43" customWidth="1"/>
    <col min="1037" max="1037" width="14.85546875" style="43" customWidth="1"/>
    <col min="1038" max="1278" width="9.140625" style="43"/>
    <col min="1279" max="1279" width="54.7109375" style="43" customWidth="1"/>
    <col min="1280" max="1281" width="16" style="43" customWidth="1"/>
    <col min="1282" max="1283" width="0" style="43" hidden="1" customWidth="1"/>
    <col min="1284" max="1284" width="2.42578125" style="43" customWidth="1"/>
    <col min="1285" max="1285" width="20" style="43" customWidth="1"/>
    <col min="1286" max="1286" width="17.28515625" style="43" customWidth="1"/>
    <col min="1287" max="1287" width="20.28515625" style="43" customWidth="1"/>
    <col min="1288" max="1288" width="17.28515625" style="43" customWidth="1"/>
    <col min="1289" max="1289" width="2.140625" style="43" customWidth="1"/>
    <col min="1290" max="1290" width="19.85546875" style="43" customWidth="1"/>
    <col min="1291" max="1291" width="17.7109375" style="43" customWidth="1"/>
    <col min="1292" max="1292" width="21.28515625" style="43" customWidth="1"/>
    <col min="1293" max="1293" width="14.85546875" style="43" customWidth="1"/>
    <col min="1294" max="1534" width="9.140625" style="43"/>
    <col min="1535" max="1535" width="54.7109375" style="43" customWidth="1"/>
    <col min="1536" max="1537" width="16" style="43" customWidth="1"/>
    <col min="1538" max="1539" width="0" style="43" hidden="1" customWidth="1"/>
    <col min="1540" max="1540" width="2.42578125" style="43" customWidth="1"/>
    <col min="1541" max="1541" width="20" style="43" customWidth="1"/>
    <col min="1542" max="1542" width="17.28515625" style="43" customWidth="1"/>
    <col min="1543" max="1543" width="20.28515625" style="43" customWidth="1"/>
    <col min="1544" max="1544" width="17.28515625" style="43" customWidth="1"/>
    <col min="1545" max="1545" width="2.140625" style="43" customWidth="1"/>
    <col min="1546" max="1546" width="19.85546875" style="43" customWidth="1"/>
    <col min="1547" max="1547" width="17.7109375" style="43" customWidth="1"/>
    <col min="1548" max="1548" width="21.28515625" style="43" customWidth="1"/>
    <col min="1549" max="1549" width="14.85546875" style="43" customWidth="1"/>
    <col min="1550" max="1790" width="9.140625" style="43"/>
    <col min="1791" max="1791" width="54.7109375" style="43" customWidth="1"/>
    <col min="1792" max="1793" width="16" style="43" customWidth="1"/>
    <col min="1794" max="1795" width="0" style="43" hidden="1" customWidth="1"/>
    <col min="1796" max="1796" width="2.42578125" style="43" customWidth="1"/>
    <col min="1797" max="1797" width="20" style="43" customWidth="1"/>
    <col min="1798" max="1798" width="17.28515625" style="43" customWidth="1"/>
    <col min="1799" max="1799" width="20.28515625" style="43" customWidth="1"/>
    <col min="1800" max="1800" width="17.28515625" style="43" customWidth="1"/>
    <col min="1801" max="1801" width="2.140625" style="43" customWidth="1"/>
    <col min="1802" max="1802" width="19.85546875" style="43" customWidth="1"/>
    <col min="1803" max="1803" width="17.7109375" style="43" customWidth="1"/>
    <col min="1804" max="1804" width="21.28515625" style="43" customWidth="1"/>
    <col min="1805" max="1805" width="14.85546875" style="43" customWidth="1"/>
    <col min="1806" max="2046" width="9.140625" style="43"/>
    <col min="2047" max="2047" width="54.7109375" style="43" customWidth="1"/>
    <col min="2048" max="2049" width="16" style="43" customWidth="1"/>
    <col min="2050" max="2051" width="0" style="43" hidden="1" customWidth="1"/>
    <col min="2052" max="2052" width="2.42578125" style="43" customWidth="1"/>
    <col min="2053" max="2053" width="20" style="43" customWidth="1"/>
    <col min="2054" max="2054" width="17.28515625" style="43" customWidth="1"/>
    <col min="2055" max="2055" width="20.28515625" style="43" customWidth="1"/>
    <col min="2056" max="2056" width="17.28515625" style="43" customWidth="1"/>
    <col min="2057" max="2057" width="2.140625" style="43" customWidth="1"/>
    <col min="2058" max="2058" width="19.85546875" style="43" customWidth="1"/>
    <col min="2059" max="2059" width="17.7109375" style="43" customWidth="1"/>
    <col min="2060" max="2060" width="21.28515625" style="43" customWidth="1"/>
    <col min="2061" max="2061" width="14.85546875" style="43" customWidth="1"/>
    <col min="2062" max="2302" width="9.140625" style="43"/>
    <col min="2303" max="2303" width="54.7109375" style="43" customWidth="1"/>
    <col min="2304" max="2305" width="16" style="43" customWidth="1"/>
    <col min="2306" max="2307" width="0" style="43" hidden="1" customWidth="1"/>
    <col min="2308" max="2308" width="2.42578125" style="43" customWidth="1"/>
    <col min="2309" max="2309" width="20" style="43" customWidth="1"/>
    <col min="2310" max="2310" width="17.28515625" style="43" customWidth="1"/>
    <col min="2311" max="2311" width="20.28515625" style="43" customWidth="1"/>
    <col min="2312" max="2312" width="17.28515625" style="43" customWidth="1"/>
    <col min="2313" max="2313" width="2.140625" style="43" customWidth="1"/>
    <col min="2314" max="2314" width="19.85546875" style="43" customWidth="1"/>
    <col min="2315" max="2315" width="17.7109375" style="43" customWidth="1"/>
    <col min="2316" max="2316" width="21.28515625" style="43" customWidth="1"/>
    <col min="2317" max="2317" width="14.85546875" style="43" customWidth="1"/>
    <col min="2318" max="2558" width="9.140625" style="43"/>
    <col min="2559" max="2559" width="54.7109375" style="43" customWidth="1"/>
    <col min="2560" max="2561" width="16" style="43" customWidth="1"/>
    <col min="2562" max="2563" width="0" style="43" hidden="1" customWidth="1"/>
    <col min="2564" max="2564" width="2.42578125" style="43" customWidth="1"/>
    <col min="2565" max="2565" width="20" style="43" customWidth="1"/>
    <col min="2566" max="2566" width="17.28515625" style="43" customWidth="1"/>
    <col min="2567" max="2567" width="20.28515625" style="43" customWidth="1"/>
    <col min="2568" max="2568" width="17.28515625" style="43" customWidth="1"/>
    <col min="2569" max="2569" width="2.140625" style="43" customWidth="1"/>
    <col min="2570" max="2570" width="19.85546875" style="43" customWidth="1"/>
    <col min="2571" max="2571" width="17.7109375" style="43" customWidth="1"/>
    <col min="2572" max="2572" width="21.28515625" style="43" customWidth="1"/>
    <col min="2573" max="2573" width="14.85546875" style="43" customWidth="1"/>
    <col min="2574" max="2814" width="9.140625" style="43"/>
    <col min="2815" max="2815" width="54.7109375" style="43" customWidth="1"/>
    <col min="2816" max="2817" width="16" style="43" customWidth="1"/>
    <col min="2818" max="2819" width="0" style="43" hidden="1" customWidth="1"/>
    <col min="2820" max="2820" width="2.42578125" style="43" customWidth="1"/>
    <col min="2821" max="2821" width="20" style="43" customWidth="1"/>
    <col min="2822" max="2822" width="17.28515625" style="43" customWidth="1"/>
    <col min="2823" max="2823" width="20.28515625" style="43" customWidth="1"/>
    <col min="2824" max="2824" width="17.28515625" style="43" customWidth="1"/>
    <col min="2825" max="2825" width="2.140625" style="43" customWidth="1"/>
    <col min="2826" max="2826" width="19.85546875" style="43" customWidth="1"/>
    <col min="2827" max="2827" width="17.7109375" style="43" customWidth="1"/>
    <col min="2828" max="2828" width="21.28515625" style="43" customWidth="1"/>
    <col min="2829" max="2829" width="14.85546875" style="43" customWidth="1"/>
    <col min="2830" max="3070" width="9.140625" style="43"/>
    <col min="3071" max="3071" width="54.7109375" style="43" customWidth="1"/>
    <col min="3072" max="3073" width="16" style="43" customWidth="1"/>
    <col min="3074" max="3075" width="0" style="43" hidden="1" customWidth="1"/>
    <col min="3076" max="3076" width="2.42578125" style="43" customWidth="1"/>
    <col min="3077" max="3077" width="20" style="43" customWidth="1"/>
    <col min="3078" max="3078" width="17.28515625" style="43" customWidth="1"/>
    <col min="3079" max="3079" width="20.28515625" style="43" customWidth="1"/>
    <col min="3080" max="3080" width="17.28515625" style="43" customWidth="1"/>
    <col min="3081" max="3081" width="2.140625" style="43" customWidth="1"/>
    <col min="3082" max="3082" width="19.85546875" style="43" customWidth="1"/>
    <col min="3083" max="3083" width="17.7109375" style="43" customWidth="1"/>
    <col min="3084" max="3084" width="21.28515625" style="43" customWidth="1"/>
    <col min="3085" max="3085" width="14.85546875" style="43" customWidth="1"/>
    <col min="3086" max="3326" width="9.140625" style="43"/>
    <col min="3327" max="3327" width="54.7109375" style="43" customWidth="1"/>
    <col min="3328" max="3329" width="16" style="43" customWidth="1"/>
    <col min="3330" max="3331" width="0" style="43" hidden="1" customWidth="1"/>
    <col min="3332" max="3332" width="2.42578125" style="43" customWidth="1"/>
    <col min="3333" max="3333" width="20" style="43" customWidth="1"/>
    <col min="3334" max="3334" width="17.28515625" style="43" customWidth="1"/>
    <col min="3335" max="3335" width="20.28515625" style="43" customWidth="1"/>
    <col min="3336" max="3336" width="17.28515625" style="43" customWidth="1"/>
    <col min="3337" max="3337" width="2.140625" style="43" customWidth="1"/>
    <col min="3338" max="3338" width="19.85546875" style="43" customWidth="1"/>
    <col min="3339" max="3339" width="17.7109375" style="43" customWidth="1"/>
    <col min="3340" max="3340" width="21.28515625" style="43" customWidth="1"/>
    <col min="3341" max="3341" width="14.85546875" style="43" customWidth="1"/>
    <col min="3342" max="3582" width="9.140625" style="43"/>
    <col min="3583" max="3583" width="54.7109375" style="43" customWidth="1"/>
    <col min="3584" max="3585" width="16" style="43" customWidth="1"/>
    <col min="3586" max="3587" width="0" style="43" hidden="1" customWidth="1"/>
    <col min="3588" max="3588" width="2.42578125" style="43" customWidth="1"/>
    <col min="3589" max="3589" width="20" style="43" customWidth="1"/>
    <col min="3590" max="3590" width="17.28515625" style="43" customWidth="1"/>
    <col min="3591" max="3591" width="20.28515625" style="43" customWidth="1"/>
    <col min="3592" max="3592" width="17.28515625" style="43" customWidth="1"/>
    <col min="3593" max="3593" width="2.140625" style="43" customWidth="1"/>
    <col min="3594" max="3594" width="19.85546875" style="43" customWidth="1"/>
    <col min="3595" max="3595" width="17.7109375" style="43" customWidth="1"/>
    <col min="3596" max="3596" width="21.28515625" style="43" customWidth="1"/>
    <col min="3597" max="3597" width="14.85546875" style="43" customWidth="1"/>
    <col min="3598" max="3838" width="9.140625" style="43"/>
    <col min="3839" max="3839" width="54.7109375" style="43" customWidth="1"/>
    <col min="3840" max="3841" width="16" style="43" customWidth="1"/>
    <col min="3842" max="3843" width="0" style="43" hidden="1" customWidth="1"/>
    <col min="3844" max="3844" width="2.42578125" style="43" customWidth="1"/>
    <col min="3845" max="3845" width="20" style="43" customWidth="1"/>
    <col min="3846" max="3846" width="17.28515625" style="43" customWidth="1"/>
    <col min="3847" max="3847" width="20.28515625" style="43" customWidth="1"/>
    <col min="3848" max="3848" width="17.28515625" style="43" customWidth="1"/>
    <col min="3849" max="3849" width="2.140625" style="43" customWidth="1"/>
    <col min="3850" max="3850" width="19.85546875" style="43" customWidth="1"/>
    <col min="3851" max="3851" width="17.7109375" style="43" customWidth="1"/>
    <col min="3852" max="3852" width="21.28515625" style="43" customWidth="1"/>
    <col min="3853" max="3853" width="14.85546875" style="43" customWidth="1"/>
    <col min="3854" max="4094" width="9.140625" style="43"/>
    <col min="4095" max="4095" width="54.7109375" style="43" customWidth="1"/>
    <col min="4096" max="4097" width="16" style="43" customWidth="1"/>
    <col min="4098" max="4099" width="0" style="43" hidden="1" customWidth="1"/>
    <col min="4100" max="4100" width="2.42578125" style="43" customWidth="1"/>
    <col min="4101" max="4101" width="20" style="43" customWidth="1"/>
    <col min="4102" max="4102" width="17.28515625" style="43" customWidth="1"/>
    <col min="4103" max="4103" width="20.28515625" style="43" customWidth="1"/>
    <col min="4104" max="4104" width="17.28515625" style="43" customWidth="1"/>
    <col min="4105" max="4105" width="2.140625" style="43" customWidth="1"/>
    <col min="4106" max="4106" width="19.85546875" style="43" customWidth="1"/>
    <col min="4107" max="4107" width="17.7109375" style="43" customWidth="1"/>
    <col min="4108" max="4108" width="21.28515625" style="43" customWidth="1"/>
    <col min="4109" max="4109" width="14.85546875" style="43" customWidth="1"/>
    <col min="4110" max="4350" width="9.140625" style="43"/>
    <col min="4351" max="4351" width="54.7109375" style="43" customWidth="1"/>
    <col min="4352" max="4353" width="16" style="43" customWidth="1"/>
    <col min="4354" max="4355" width="0" style="43" hidden="1" customWidth="1"/>
    <col min="4356" max="4356" width="2.42578125" style="43" customWidth="1"/>
    <col min="4357" max="4357" width="20" style="43" customWidth="1"/>
    <col min="4358" max="4358" width="17.28515625" style="43" customWidth="1"/>
    <col min="4359" max="4359" width="20.28515625" style="43" customWidth="1"/>
    <col min="4360" max="4360" width="17.28515625" style="43" customWidth="1"/>
    <col min="4361" max="4361" width="2.140625" style="43" customWidth="1"/>
    <col min="4362" max="4362" width="19.85546875" style="43" customWidth="1"/>
    <col min="4363" max="4363" width="17.7109375" style="43" customWidth="1"/>
    <col min="4364" max="4364" width="21.28515625" style="43" customWidth="1"/>
    <col min="4365" max="4365" width="14.85546875" style="43" customWidth="1"/>
    <col min="4366" max="4606" width="9.140625" style="43"/>
    <col min="4607" max="4607" width="54.7109375" style="43" customWidth="1"/>
    <col min="4608" max="4609" width="16" style="43" customWidth="1"/>
    <col min="4610" max="4611" width="0" style="43" hidden="1" customWidth="1"/>
    <col min="4612" max="4612" width="2.42578125" style="43" customWidth="1"/>
    <col min="4613" max="4613" width="20" style="43" customWidth="1"/>
    <col min="4614" max="4614" width="17.28515625" style="43" customWidth="1"/>
    <col min="4615" max="4615" width="20.28515625" style="43" customWidth="1"/>
    <col min="4616" max="4616" width="17.28515625" style="43" customWidth="1"/>
    <col min="4617" max="4617" width="2.140625" style="43" customWidth="1"/>
    <col min="4618" max="4618" width="19.85546875" style="43" customWidth="1"/>
    <col min="4619" max="4619" width="17.7109375" style="43" customWidth="1"/>
    <col min="4620" max="4620" width="21.28515625" style="43" customWidth="1"/>
    <col min="4621" max="4621" width="14.85546875" style="43" customWidth="1"/>
    <col min="4622" max="4862" width="9.140625" style="43"/>
    <col min="4863" max="4863" width="54.7109375" style="43" customWidth="1"/>
    <col min="4864" max="4865" width="16" style="43" customWidth="1"/>
    <col min="4866" max="4867" width="0" style="43" hidden="1" customWidth="1"/>
    <col min="4868" max="4868" width="2.42578125" style="43" customWidth="1"/>
    <col min="4869" max="4869" width="20" style="43" customWidth="1"/>
    <col min="4870" max="4870" width="17.28515625" style="43" customWidth="1"/>
    <col min="4871" max="4871" width="20.28515625" style="43" customWidth="1"/>
    <col min="4872" max="4872" width="17.28515625" style="43" customWidth="1"/>
    <col min="4873" max="4873" width="2.140625" style="43" customWidth="1"/>
    <col min="4874" max="4874" width="19.85546875" style="43" customWidth="1"/>
    <col min="4875" max="4875" width="17.7109375" style="43" customWidth="1"/>
    <col min="4876" max="4876" width="21.28515625" style="43" customWidth="1"/>
    <col min="4877" max="4877" width="14.85546875" style="43" customWidth="1"/>
    <col min="4878" max="5118" width="9.140625" style="43"/>
    <col min="5119" max="5119" width="54.7109375" style="43" customWidth="1"/>
    <col min="5120" max="5121" width="16" style="43" customWidth="1"/>
    <col min="5122" max="5123" width="0" style="43" hidden="1" customWidth="1"/>
    <col min="5124" max="5124" width="2.42578125" style="43" customWidth="1"/>
    <col min="5125" max="5125" width="20" style="43" customWidth="1"/>
    <col min="5126" max="5126" width="17.28515625" style="43" customWidth="1"/>
    <col min="5127" max="5127" width="20.28515625" style="43" customWidth="1"/>
    <col min="5128" max="5128" width="17.28515625" style="43" customWidth="1"/>
    <col min="5129" max="5129" width="2.140625" style="43" customWidth="1"/>
    <col min="5130" max="5130" width="19.85546875" style="43" customWidth="1"/>
    <col min="5131" max="5131" width="17.7109375" style="43" customWidth="1"/>
    <col min="5132" max="5132" width="21.28515625" style="43" customWidth="1"/>
    <col min="5133" max="5133" width="14.85546875" style="43" customWidth="1"/>
    <col min="5134" max="5374" width="9.140625" style="43"/>
    <col min="5375" max="5375" width="54.7109375" style="43" customWidth="1"/>
    <col min="5376" max="5377" width="16" style="43" customWidth="1"/>
    <col min="5378" max="5379" width="0" style="43" hidden="1" customWidth="1"/>
    <col min="5380" max="5380" width="2.42578125" style="43" customWidth="1"/>
    <col min="5381" max="5381" width="20" style="43" customWidth="1"/>
    <col min="5382" max="5382" width="17.28515625" style="43" customWidth="1"/>
    <col min="5383" max="5383" width="20.28515625" style="43" customWidth="1"/>
    <col min="5384" max="5384" width="17.28515625" style="43" customWidth="1"/>
    <col min="5385" max="5385" width="2.140625" style="43" customWidth="1"/>
    <col min="5386" max="5386" width="19.85546875" style="43" customWidth="1"/>
    <col min="5387" max="5387" width="17.7109375" style="43" customWidth="1"/>
    <col min="5388" max="5388" width="21.28515625" style="43" customWidth="1"/>
    <col min="5389" max="5389" width="14.85546875" style="43" customWidth="1"/>
    <col min="5390" max="5630" width="9.140625" style="43"/>
    <col min="5631" max="5631" width="54.7109375" style="43" customWidth="1"/>
    <col min="5632" max="5633" width="16" style="43" customWidth="1"/>
    <col min="5634" max="5635" width="0" style="43" hidden="1" customWidth="1"/>
    <col min="5636" max="5636" width="2.42578125" style="43" customWidth="1"/>
    <col min="5637" max="5637" width="20" style="43" customWidth="1"/>
    <col min="5638" max="5638" width="17.28515625" style="43" customWidth="1"/>
    <col min="5639" max="5639" width="20.28515625" style="43" customWidth="1"/>
    <col min="5640" max="5640" width="17.28515625" style="43" customWidth="1"/>
    <col min="5641" max="5641" width="2.140625" style="43" customWidth="1"/>
    <col min="5642" max="5642" width="19.85546875" style="43" customWidth="1"/>
    <col min="5643" max="5643" width="17.7109375" style="43" customWidth="1"/>
    <col min="5644" max="5644" width="21.28515625" style="43" customWidth="1"/>
    <col min="5645" max="5645" width="14.85546875" style="43" customWidth="1"/>
    <col min="5646" max="5886" width="9.140625" style="43"/>
    <col min="5887" max="5887" width="54.7109375" style="43" customWidth="1"/>
    <col min="5888" max="5889" width="16" style="43" customWidth="1"/>
    <col min="5890" max="5891" width="0" style="43" hidden="1" customWidth="1"/>
    <col min="5892" max="5892" width="2.42578125" style="43" customWidth="1"/>
    <col min="5893" max="5893" width="20" style="43" customWidth="1"/>
    <col min="5894" max="5894" width="17.28515625" style="43" customWidth="1"/>
    <col min="5895" max="5895" width="20.28515625" style="43" customWidth="1"/>
    <col min="5896" max="5896" width="17.28515625" style="43" customWidth="1"/>
    <col min="5897" max="5897" width="2.140625" style="43" customWidth="1"/>
    <col min="5898" max="5898" width="19.85546875" style="43" customWidth="1"/>
    <col min="5899" max="5899" width="17.7109375" style="43" customWidth="1"/>
    <col min="5900" max="5900" width="21.28515625" style="43" customWidth="1"/>
    <col min="5901" max="5901" width="14.85546875" style="43" customWidth="1"/>
    <col min="5902" max="6142" width="9.140625" style="43"/>
    <col min="6143" max="6143" width="54.7109375" style="43" customWidth="1"/>
    <col min="6144" max="6145" width="16" style="43" customWidth="1"/>
    <col min="6146" max="6147" width="0" style="43" hidden="1" customWidth="1"/>
    <col min="6148" max="6148" width="2.42578125" style="43" customWidth="1"/>
    <col min="6149" max="6149" width="20" style="43" customWidth="1"/>
    <col min="6150" max="6150" width="17.28515625" style="43" customWidth="1"/>
    <col min="6151" max="6151" width="20.28515625" style="43" customWidth="1"/>
    <col min="6152" max="6152" width="17.28515625" style="43" customWidth="1"/>
    <col min="6153" max="6153" width="2.140625" style="43" customWidth="1"/>
    <col min="6154" max="6154" width="19.85546875" style="43" customWidth="1"/>
    <col min="6155" max="6155" width="17.7109375" style="43" customWidth="1"/>
    <col min="6156" max="6156" width="21.28515625" style="43" customWidth="1"/>
    <col min="6157" max="6157" width="14.85546875" style="43" customWidth="1"/>
    <col min="6158" max="6398" width="9.140625" style="43"/>
    <col min="6399" max="6399" width="54.7109375" style="43" customWidth="1"/>
    <col min="6400" max="6401" width="16" style="43" customWidth="1"/>
    <col min="6402" max="6403" width="0" style="43" hidden="1" customWidth="1"/>
    <col min="6404" max="6404" width="2.42578125" style="43" customWidth="1"/>
    <col min="6405" max="6405" width="20" style="43" customWidth="1"/>
    <col min="6406" max="6406" width="17.28515625" style="43" customWidth="1"/>
    <col min="6407" max="6407" width="20.28515625" style="43" customWidth="1"/>
    <col min="6408" max="6408" width="17.28515625" style="43" customWidth="1"/>
    <col min="6409" max="6409" width="2.140625" style="43" customWidth="1"/>
    <col min="6410" max="6410" width="19.85546875" style="43" customWidth="1"/>
    <col min="6411" max="6411" width="17.7109375" style="43" customWidth="1"/>
    <col min="6412" max="6412" width="21.28515625" style="43" customWidth="1"/>
    <col min="6413" max="6413" width="14.85546875" style="43" customWidth="1"/>
    <col min="6414" max="6654" width="9.140625" style="43"/>
    <col min="6655" max="6655" width="54.7109375" style="43" customWidth="1"/>
    <col min="6656" max="6657" width="16" style="43" customWidth="1"/>
    <col min="6658" max="6659" width="0" style="43" hidden="1" customWidth="1"/>
    <col min="6660" max="6660" width="2.42578125" style="43" customWidth="1"/>
    <col min="6661" max="6661" width="20" style="43" customWidth="1"/>
    <col min="6662" max="6662" width="17.28515625" style="43" customWidth="1"/>
    <col min="6663" max="6663" width="20.28515625" style="43" customWidth="1"/>
    <col min="6664" max="6664" width="17.28515625" style="43" customWidth="1"/>
    <col min="6665" max="6665" width="2.140625" style="43" customWidth="1"/>
    <col min="6666" max="6666" width="19.85546875" style="43" customWidth="1"/>
    <col min="6667" max="6667" width="17.7109375" style="43" customWidth="1"/>
    <col min="6668" max="6668" width="21.28515625" style="43" customWidth="1"/>
    <col min="6669" max="6669" width="14.85546875" style="43" customWidth="1"/>
    <col min="6670" max="6910" width="9.140625" style="43"/>
    <col min="6911" max="6911" width="54.7109375" style="43" customWidth="1"/>
    <col min="6912" max="6913" width="16" style="43" customWidth="1"/>
    <col min="6914" max="6915" width="0" style="43" hidden="1" customWidth="1"/>
    <col min="6916" max="6916" width="2.42578125" style="43" customWidth="1"/>
    <col min="6917" max="6917" width="20" style="43" customWidth="1"/>
    <col min="6918" max="6918" width="17.28515625" style="43" customWidth="1"/>
    <col min="6919" max="6919" width="20.28515625" style="43" customWidth="1"/>
    <col min="6920" max="6920" width="17.28515625" style="43" customWidth="1"/>
    <col min="6921" max="6921" width="2.140625" style="43" customWidth="1"/>
    <col min="6922" max="6922" width="19.85546875" style="43" customWidth="1"/>
    <col min="6923" max="6923" width="17.7109375" style="43" customWidth="1"/>
    <col min="6924" max="6924" width="21.28515625" style="43" customWidth="1"/>
    <col min="6925" max="6925" width="14.85546875" style="43" customWidth="1"/>
    <col min="6926" max="7166" width="9.140625" style="43"/>
    <col min="7167" max="7167" width="54.7109375" style="43" customWidth="1"/>
    <col min="7168" max="7169" width="16" style="43" customWidth="1"/>
    <col min="7170" max="7171" width="0" style="43" hidden="1" customWidth="1"/>
    <col min="7172" max="7172" width="2.42578125" style="43" customWidth="1"/>
    <col min="7173" max="7173" width="20" style="43" customWidth="1"/>
    <col min="7174" max="7174" width="17.28515625" style="43" customWidth="1"/>
    <col min="7175" max="7175" width="20.28515625" style="43" customWidth="1"/>
    <col min="7176" max="7176" width="17.28515625" style="43" customWidth="1"/>
    <col min="7177" max="7177" width="2.140625" style="43" customWidth="1"/>
    <col min="7178" max="7178" width="19.85546875" style="43" customWidth="1"/>
    <col min="7179" max="7179" width="17.7109375" style="43" customWidth="1"/>
    <col min="7180" max="7180" width="21.28515625" style="43" customWidth="1"/>
    <col min="7181" max="7181" width="14.85546875" style="43" customWidth="1"/>
    <col min="7182" max="7422" width="9.140625" style="43"/>
    <col min="7423" max="7423" width="54.7109375" style="43" customWidth="1"/>
    <col min="7424" max="7425" width="16" style="43" customWidth="1"/>
    <col min="7426" max="7427" width="0" style="43" hidden="1" customWidth="1"/>
    <col min="7428" max="7428" width="2.42578125" style="43" customWidth="1"/>
    <col min="7429" max="7429" width="20" style="43" customWidth="1"/>
    <col min="7430" max="7430" width="17.28515625" style="43" customWidth="1"/>
    <col min="7431" max="7431" width="20.28515625" style="43" customWidth="1"/>
    <col min="7432" max="7432" width="17.28515625" style="43" customWidth="1"/>
    <col min="7433" max="7433" width="2.140625" style="43" customWidth="1"/>
    <col min="7434" max="7434" width="19.85546875" style="43" customWidth="1"/>
    <col min="7435" max="7435" width="17.7109375" style="43" customWidth="1"/>
    <col min="7436" max="7436" width="21.28515625" style="43" customWidth="1"/>
    <col min="7437" max="7437" width="14.85546875" style="43" customWidth="1"/>
    <col min="7438" max="7678" width="9.140625" style="43"/>
    <col min="7679" max="7679" width="54.7109375" style="43" customWidth="1"/>
    <col min="7680" max="7681" width="16" style="43" customWidth="1"/>
    <col min="7682" max="7683" width="0" style="43" hidden="1" customWidth="1"/>
    <col min="7684" max="7684" width="2.42578125" style="43" customWidth="1"/>
    <col min="7685" max="7685" width="20" style="43" customWidth="1"/>
    <col min="7686" max="7686" width="17.28515625" style="43" customWidth="1"/>
    <col min="7687" max="7687" width="20.28515625" style="43" customWidth="1"/>
    <col min="7688" max="7688" width="17.28515625" style="43" customWidth="1"/>
    <col min="7689" max="7689" width="2.140625" style="43" customWidth="1"/>
    <col min="7690" max="7690" width="19.85546875" style="43" customWidth="1"/>
    <col min="7691" max="7691" width="17.7109375" style="43" customWidth="1"/>
    <col min="7692" max="7692" width="21.28515625" style="43" customWidth="1"/>
    <col min="7693" max="7693" width="14.85546875" style="43" customWidth="1"/>
    <col min="7694" max="7934" width="9.140625" style="43"/>
    <col min="7935" max="7935" width="54.7109375" style="43" customWidth="1"/>
    <col min="7936" max="7937" width="16" style="43" customWidth="1"/>
    <col min="7938" max="7939" width="0" style="43" hidden="1" customWidth="1"/>
    <col min="7940" max="7940" width="2.42578125" style="43" customWidth="1"/>
    <col min="7941" max="7941" width="20" style="43" customWidth="1"/>
    <col min="7942" max="7942" width="17.28515625" style="43" customWidth="1"/>
    <col min="7943" max="7943" width="20.28515625" style="43" customWidth="1"/>
    <col min="7944" max="7944" width="17.28515625" style="43" customWidth="1"/>
    <col min="7945" max="7945" width="2.140625" style="43" customWidth="1"/>
    <col min="7946" max="7946" width="19.85546875" style="43" customWidth="1"/>
    <col min="7947" max="7947" width="17.7109375" style="43" customWidth="1"/>
    <col min="7948" max="7948" width="21.28515625" style="43" customWidth="1"/>
    <col min="7949" max="7949" width="14.85546875" style="43" customWidth="1"/>
    <col min="7950" max="8190" width="9.140625" style="43"/>
    <col min="8191" max="8191" width="54.7109375" style="43" customWidth="1"/>
    <col min="8192" max="8193" width="16" style="43" customWidth="1"/>
    <col min="8194" max="8195" width="0" style="43" hidden="1" customWidth="1"/>
    <col min="8196" max="8196" width="2.42578125" style="43" customWidth="1"/>
    <col min="8197" max="8197" width="20" style="43" customWidth="1"/>
    <col min="8198" max="8198" width="17.28515625" style="43" customWidth="1"/>
    <col min="8199" max="8199" width="20.28515625" style="43" customWidth="1"/>
    <col min="8200" max="8200" width="17.28515625" style="43" customWidth="1"/>
    <col min="8201" max="8201" width="2.140625" style="43" customWidth="1"/>
    <col min="8202" max="8202" width="19.85546875" style="43" customWidth="1"/>
    <col min="8203" max="8203" width="17.7109375" style="43" customWidth="1"/>
    <col min="8204" max="8204" width="21.28515625" style="43" customWidth="1"/>
    <col min="8205" max="8205" width="14.85546875" style="43" customWidth="1"/>
    <col min="8206" max="8446" width="9.140625" style="43"/>
    <col min="8447" max="8447" width="54.7109375" style="43" customWidth="1"/>
    <col min="8448" max="8449" width="16" style="43" customWidth="1"/>
    <col min="8450" max="8451" width="0" style="43" hidden="1" customWidth="1"/>
    <col min="8452" max="8452" width="2.42578125" style="43" customWidth="1"/>
    <col min="8453" max="8453" width="20" style="43" customWidth="1"/>
    <col min="8454" max="8454" width="17.28515625" style="43" customWidth="1"/>
    <col min="8455" max="8455" width="20.28515625" style="43" customWidth="1"/>
    <col min="8456" max="8456" width="17.28515625" style="43" customWidth="1"/>
    <col min="8457" max="8457" width="2.140625" style="43" customWidth="1"/>
    <col min="8458" max="8458" width="19.85546875" style="43" customWidth="1"/>
    <col min="8459" max="8459" width="17.7109375" style="43" customWidth="1"/>
    <col min="8460" max="8460" width="21.28515625" style="43" customWidth="1"/>
    <col min="8461" max="8461" width="14.85546875" style="43" customWidth="1"/>
    <col min="8462" max="8702" width="9.140625" style="43"/>
    <col min="8703" max="8703" width="54.7109375" style="43" customWidth="1"/>
    <col min="8704" max="8705" width="16" style="43" customWidth="1"/>
    <col min="8706" max="8707" width="0" style="43" hidden="1" customWidth="1"/>
    <col min="8708" max="8708" width="2.42578125" style="43" customWidth="1"/>
    <col min="8709" max="8709" width="20" style="43" customWidth="1"/>
    <col min="8710" max="8710" width="17.28515625" style="43" customWidth="1"/>
    <col min="8711" max="8711" width="20.28515625" style="43" customWidth="1"/>
    <col min="8712" max="8712" width="17.28515625" style="43" customWidth="1"/>
    <col min="8713" max="8713" width="2.140625" style="43" customWidth="1"/>
    <col min="8714" max="8714" width="19.85546875" style="43" customWidth="1"/>
    <col min="8715" max="8715" width="17.7109375" style="43" customWidth="1"/>
    <col min="8716" max="8716" width="21.28515625" style="43" customWidth="1"/>
    <col min="8717" max="8717" width="14.85546875" style="43" customWidth="1"/>
    <col min="8718" max="8958" width="9.140625" style="43"/>
    <col min="8959" max="8959" width="54.7109375" style="43" customWidth="1"/>
    <col min="8960" max="8961" width="16" style="43" customWidth="1"/>
    <col min="8962" max="8963" width="0" style="43" hidden="1" customWidth="1"/>
    <col min="8964" max="8964" width="2.42578125" style="43" customWidth="1"/>
    <col min="8965" max="8965" width="20" style="43" customWidth="1"/>
    <col min="8966" max="8966" width="17.28515625" style="43" customWidth="1"/>
    <col min="8967" max="8967" width="20.28515625" style="43" customWidth="1"/>
    <col min="8968" max="8968" width="17.28515625" style="43" customWidth="1"/>
    <col min="8969" max="8969" width="2.140625" style="43" customWidth="1"/>
    <col min="8970" max="8970" width="19.85546875" style="43" customWidth="1"/>
    <col min="8971" max="8971" width="17.7109375" style="43" customWidth="1"/>
    <col min="8972" max="8972" width="21.28515625" style="43" customWidth="1"/>
    <col min="8973" max="8973" width="14.85546875" style="43" customWidth="1"/>
    <col min="8974" max="9214" width="9.140625" style="43"/>
    <col min="9215" max="9215" width="54.7109375" style="43" customWidth="1"/>
    <col min="9216" max="9217" width="16" style="43" customWidth="1"/>
    <col min="9218" max="9219" width="0" style="43" hidden="1" customWidth="1"/>
    <col min="9220" max="9220" width="2.42578125" style="43" customWidth="1"/>
    <col min="9221" max="9221" width="20" style="43" customWidth="1"/>
    <col min="9222" max="9222" width="17.28515625" style="43" customWidth="1"/>
    <col min="9223" max="9223" width="20.28515625" style="43" customWidth="1"/>
    <col min="9224" max="9224" width="17.28515625" style="43" customWidth="1"/>
    <col min="9225" max="9225" width="2.140625" style="43" customWidth="1"/>
    <col min="9226" max="9226" width="19.85546875" style="43" customWidth="1"/>
    <col min="9227" max="9227" width="17.7109375" style="43" customWidth="1"/>
    <col min="9228" max="9228" width="21.28515625" style="43" customWidth="1"/>
    <col min="9229" max="9229" width="14.85546875" style="43" customWidth="1"/>
    <col min="9230" max="9470" width="9.140625" style="43"/>
    <col min="9471" max="9471" width="54.7109375" style="43" customWidth="1"/>
    <col min="9472" max="9473" width="16" style="43" customWidth="1"/>
    <col min="9474" max="9475" width="0" style="43" hidden="1" customWidth="1"/>
    <col min="9476" max="9476" width="2.42578125" style="43" customWidth="1"/>
    <col min="9477" max="9477" width="20" style="43" customWidth="1"/>
    <col min="9478" max="9478" width="17.28515625" style="43" customWidth="1"/>
    <col min="9479" max="9479" width="20.28515625" style="43" customWidth="1"/>
    <col min="9480" max="9480" width="17.28515625" style="43" customWidth="1"/>
    <col min="9481" max="9481" width="2.140625" style="43" customWidth="1"/>
    <col min="9482" max="9482" width="19.85546875" style="43" customWidth="1"/>
    <col min="9483" max="9483" width="17.7109375" style="43" customWidth="1"/>
    <col min="9484" max="9484" width="21.28515625" style="43" customWidth="1"/>
    <col min="9485" max="9485" width="14.85546875" style="43" customWidth="1"/>
    <col min="9486" max="9726" width="9.140625" style="43"/>
    <col min="9727" max="9727" width="54.7109375" style="43" customWidth="1"/>
    <col min="9728" max="9729" width="16" style="43" customWidth="1"/>
    <col min="9730" max="9731" width="0" style="43" hidden="1" customWidth="1"/>
    <col min="9732" max="9732" width="2.42578125" style="43" customWidth="1"/>
    <col min="9733" max="9733" width="20" style="43" customWidth="1"/>
    <col min="9734" max="9734" width="17.28515625" style="43" customWidth="1"/>
    <col min="9735" max="9735" width="20.28515625" style="43" customWidth="1"/>
    <col min="9736" max="9736" width="17.28515625" style="43" customWidth="1"/>
    <col min="9737" max="9737" width="2.140625" style="43" customWidth="1"/>
    <col min="9738" max="9738" width="19.85546875" style="43" customWidth="1"/>
    <col min="9739" max="9739" width="17.7109375" style="43" customWidth="1"/>
    <col min="9740" max="9740" width="21.28515625" style="43" customWidth="1"/>
    <col min="9741" max="9741" width="14.85546875" style="43" customWidth="1"/>
    <col min="9742" max="9982" width="9.140625" style="43"/>
    <col min="9983" max="9983" width="54.7109375" style="43" customWidth="1"/>
    <col min="9984" max="9985" width="16" style="43" customWidth="1"/>
    <col min="9986" max="9987" width="0" style="43" hidden="1" customWidth="1"/>
    <col min="9988" max="9988" width="2.42578125" style="43" customWidth="1"/>
    <col min="9989" max="9989" width="20" style="43" customWidth="1"/>
    <col min="9990" max="9990" width="17.28515625" style="43" customWidth="1"/>
    <col min="9991" max="9991" width="20.28515625" style="43" customWidth="1"/>
    <col min="9992" max="9992" width="17.28515625" style="43" customWidth="1"/>
    <col min="9993" max="9993" width="2.140625" style="43" customWidth="1"/>
    <col min="9994" max="9994" width="19.85546875" style="43" customWidth="1"/>
    <col min="9995" max="9995" width="17.7109375" style="43" customWidth="1"/>
    <col min="9996" max="9996" width="21.28515625" style="43" customWidth="1"/>
    <col min="9997" max="9997" width="14.85546875" style="43" customWidth="1"/>
    <col min="9998" max="10238" width="9.140625" style="43"/>
    <col min="10239" max="10239" width="54.7109375" style="43" customWidth="1"/>
    <col min="10240" max="10241" width="16" style="43" customWidth="1"/>
    <col min="10242" max="10243" width="0" style="43" hidden="1" customWidth="1"/>
    <col min="10244" max="10244" width="2.42578125" style="43" customWidth="1"/>
    <col min="10245" max="10245" width="20" style="43" customWidth="1"/>
    <col min="10246" max="10246" width="17.28515625" style="43" customWidth="1"/>
    <col min="10247" max="10247" width="20.28515625" style="43" customWidth="1"/>
    <col min="10248" max="10248" width="17.28515625" style="43" customWidth="1"/>
    <col min="10249" max="10249" width="2.140625" style="43" customWidth="1"/>
    <col min="10250" max="10250" width="19.85546875" style="43" customWidth="1"/>
    <col min="10251" max="10251" width="17.7109375" style="43" customWidth="1"/>
    <col min="10252" max="10252" width="21.28515625" style="43" customWidth="1"/>
    <col min="10253" max="10253" width="14.85546875" style="43" customWidth="1"/>
    <col min="10254" max="10494" width="9.140625" style="43"/>
    <col min="10495" max="10495" width="54.7109375" style="43" customWidth="1"/>
    <col min="10496" max="10497" width="16" style="43" customWidth="1"/>
    <col min="10498" max="10499" width="0" style="43" hidden="1" customWidth="1"/>
    <col min="10500" max="10500" width="2.42578125" style="43" customWidth="1"/>
    <col min="10501" max="10501" width="20" style="43" customWidth="1"/>
    <col min="10502" max="10502" width="17.28515625" style="43" customWidth="1"/>
    <col min="10503" max="10503" width="20.28515625" style="43" customWidth="1"/>
    <col min="10504" max="10504" width="17.28515625" style="43" customWidth="1"/>
    <col min="10505" max="10505" width="2.140625" style="43" customWidth="1"/>
    <col min="10506" max="10506" width="19.85546875" style="43" customWidth="1"/>
    <col min="10507" max="10507" width="17.7109375" style="43" customWidth="1"/>
    <col min="10508" max="10508" width="21.28515625" style="43" customWidth="1"/>
    <col min="10509" max="10509" width="14.85546875" style="43" customWidth="1"/>
    <col min="10510" max="10750" width="9.140625" style="43"/>
    <col min="10751" max="10751" width="54.7109375" style="43" customWidth="1"/>
    <col min="10752" max="10753" width="16" style="43" customWidth="1"/>
    <col min="10754" max="10755" width="0" style="43" hidden="1" customWidth="1"/>
    <col min="10756" max="10756" width="2.42578125" style="43" customWidth="1"/>
    <col min="10757" max="10757" width="20" style="43" customWidth="1"/>
    <col min="10758" max="10758" width="17.28515625" style="43" customWidth="1"/>
    <col min="10759" max="10759" width="20.28515625" style="43" customWidth="1"/>
    <col min="10760" max="10760" width="17.28515625" style="43" customWidth="1"/>
    <col min="10761" max="10761" width="2.140625" style="43" customWidth="1"/>
    <col min="10762" max="10762" width="19.85546875" style="43" customWidth="1"/>
    <col min="10763" max="10763" width="17.7109375" style="43" customWidth="1"/>
    <col min="10764" max="10764" width="21.28515625" style="43" customWidth="1"/>
    <col min="10765" max="10765" width="14.85546875" style="43" customWidth="1"/>
    <col min="10766" max="11006" width="9.140625" style="43"/>
    <col min="11007" max="11007" width="54.7109375" style="43" customWidth="1"/>
    <col min="11008" max="11009" width="16" style="43" customWidth="1"/>
    <col min="11010" max="11011" width="0" style="43" hidden="1" customWidth="1"/>
    <col min="11012" max="11012" width="2.42578125" style="43" customWidth="1"/>
    <col min="11013" max="11013" width="20" style="43" customWidth="1"/>
    <col min="11014" max="11014" width="17.28515625" style="43" customWidth="1"/>
    <col min="11015" max="11015" width="20.28515625" style="43" customWidth="1"/>
    <col min="11016" max="11016" width="17.28515625" style="43" customWidth="1"/>
    <col min="11017" max="11017" width="2.140625" style="43" customWidth="1"/>
    <col min="11018" max="11018" width="19.85546875" style="43" customWidth="1"/>
    <col min="11019" max="11019" width="17.7109375" style="43" customWidth="1"/>
    <col min="11020" max="11020" width="21.28515625" style="43" customWidth="1"/>
    <col min="11021" max="11021" width="14.85546875" style="43" customWidth="1"/>
    <col min="11022" max="11262" width="9.140625" style="43"/>
    <col min="11263" max="11263" width="54.7109375" style="43" customWidth="1"/>
    <col min="11264" max="11265" width="16" style="43" customWidth="1"/>
    <col min="11266" max="11267" width="0" style="43" hidden="1" customWidth="1"/>
    <col min="11268" max="11268" width="2.42578125" style="43" customWidth="1"/>
    <col min="11269" max="11269" width="20" style="43" customWidth="1"/>
    <col min="11270" max="11270" width="17.28515625" style="43" customWidth="1"/>
    <col min="11271" max="11271" width="20.28515625" style="43" customWidth="1"/>
    <col min="11272" max="11272" width="17.28515625" style="43" customWidth="1"/>
    <col min="11273" max="11273" width="2.140625" style="43" customWidth="1"/>
    <col min="11274" max="11274" width="19.85546875" style="43" customWidth="1"/>
    <col min="11275" max="11275" width="17.7109375" style="43" customWidth="1"/>
    <col min="11276" max="11276" width="21.28515625" style="43" customWidth="1"/>
    <col min="11277" max="11277" width="14.85546875" style="43" customWidth="1"/>
    <col min="11278" max="11518" width="9.140625" style="43"/>
    <col min="11519" max="11519" width="54.7109375" style="43" customWidth="1"/>
    <col min="11520" max="11521" width="16" style="43" customWidth="1"/>
    <col min="11522" max="11523" width="0" style="43" hidden="1" customWidth="1"/>
    <col min="11524" max="11524" width="2.42578125" style="43" customWidth="1"/>
    <col min="11525" max="11525" width="20" style="43" customWidth="1"/>
    <col min="11526" max="11526" width="17.28515625" style="43" customWidth="1"/>
    <col min="11527" max="11527" width="20.28515625" style="43" customWidth="1"/>
    <col min="11528" max="11528" width="17.28515625" style="43" customWidth="1"/>
    <col min="11529" max="11529" width="2.140625" style="43" customWidth="1"/>
    <col min="11530" max="11530" width="19.85546875" style="43" customWidth="1"/>
    <col min="11531" max="11531" width="17.7109375" style="43" customWidth="1"/>
    <col min="11532" max="11532" width="21.28515625" style="43" customWidth="1"/>
    <col min="11533" max="11533" width="14.85546875" style="43" customWidth="1"/>
    <col min="11534" max="11774" width="9.140625" style="43"/>
    <col min="11775" max="11775" width="54.7109375" style="43" customWidth="1"/>
    <col min="11776" max="11777" width="16" style="43" customWidth="1"/>
    <col min="11778" max="11779" width="0" style="43" hidden="1" customWidth="1"/>
    <col min="11780" max="11780" width="2.42578125" style="43" customWidth="1"/>
    <col min="11781" max="11781" width="20" style="43" customWidth="1"/>
    <col min="11782" max="11782" width="17.28515625" style="43" customWidth="1"/>
    <col min="11783" max="11783" width="20.28515625" style="43" customWidth="1"/>
    <col min="11784" max="11784" width="17.28515625" style="43" customWidth="1"/>
    <col min="11785" max="11785" width="2.140625" style="43" customWidth="1"/>
    <col min="11786" max="11786" width="19.85546875" style="43" customWidth="1"/>
    <col min="11787" max="11787" width="17.7109375" style="43" customWidth="1"/>
    <col min="11788" max="11788" width="21.28515625" style="43" customWidth="1"/>
    <col min="11789" max="11789" width="14.85546875" style="43" customWidth="1"/>
    <col min="11790" max="12030" width="9.140625" style="43"/>
    <col min="12031" max="12031" width="54.7109375" style="43" customWidth="1"/>
    <col min="12032" max="12033" width="16" style="43" customWidth="1"/>
    <col min="12034" max="12035" width="0" style="43" hidden="1" customWidth="1"/>
    <col min="12036" max="12036" width="2.42578125" style="43" customWidth="1"/>
    <col min="12037" max="12037" width="20" style="43" customWidth="1"/>
    <col min="12038" max="12038" width="17.28515625" style="43" customWidth="1"/>
    <col min="12039" max="12039" width="20.28515625" style="43" customWidth="1"/>
    <col min="12040" max="12040" width="17.28515625" style="43" customWidth="1"/>
    <col min="12041" max="12041" width="2.140625" style="43" customWidth="1"/>
    <col min="12042" max="12042" width="19.85546875" style="43" customWidth="1"/>
    <col min="12043" max="12043" width="17.7109375" style="43" customWidth="1"/>
    <col min="12044" max="12044" width="21.28515625" style="43" customWidth="1"/>
    <col min="12045" max="12045" width="14.85546875" style="43" customWidth="1"/>
    <col min="12046" max="12286" width="9.140625" style="43"/>
    <col min="12287" max="12287" width="54.7109375" style="43" customWidth="1"/>
    <col min="12288" max="12289" width="16" style="43" customWidth="1"/>
    <col min="12290" max="12291" width="0" style="43" hidden="1" customWidth="1"/>
    <col min="12292" max="12292" width="2.42578125" style="43" customWidth="1"/>
    <col min="12293" max="12293" width="20" style="43" customWidth="1"/>
    <col min="12294" max="12294" width="17.28515625" style="43" customWidth="1"/>
    <col min="12295" max="12295" width="20.28515625" style="43" customWidth="1"/>
    <col min="12296" max="12296" width="17.28515625" style="43" customWidth="1"/>
    <col min="12297" max="12297" width="2.140625" style="43" customWidth="1"/>
    <col min="12298" max="12298" width="19.85546875" style="43" customWidth="1"/>
    <col min="12299" max="12299" width="17.7109375" style="43" customWidth="1"/>
    <col min="12300" max="12300" width="21.28515625" style="43" customWidth="1"/>
    <col min="12301" max="12301" width="14.85546875" style="43" customWidth="1"/>
    <col min="12302" max="12542" width="9.140625" style="43"/>
    <col min="12543" max="12543" width="54.7109375" style="43" customWidth="1"/>
    <col min="12544" max="12545" width="16" style="43" customWidth="1"/>
    <col min="12546" max="12547" width="0" style="43" hidden="1" customWidth="1"/>
    <col min="12548" max="12548" width="2.42578125" style="43" customWidth="1"/>
    <col min="12549" max="12549" width="20" style="43" customWidth="1"/>
    <col min="12550" max="12550" width="17.28515625" style="43" customWidth="1"/>
    <col min="12551" max="12551" width="20.28515625" style="43" customWidth="1"/>
    <col min="12552" max="12552" width="17.28515625" style="43" customWidth="1"/>
    <col min="12553" max="12553" width="2.140625" style="43" customWidth="1"/>
    <col min="12554" max="12554" width="19.85546875" style="43" customWidth="1"/>
    <col min="12555" max="12555" width="17.7109375" style="43" customWidth="1"/>
    <col min="12556" max="12556" width="21.28515625" style="43" customWidth="1"/>
    <col min="12557" max="12557" width="14.85546875" style="43" customWidth="1"/>
    <col min="12558" max="12798" width="9.140625" style="43"/>
    <col min="12799" max="12799" width="54.7109375" style="43" customWidth="1"/>
    <col min="12800" max="12801" width="16" style="43" customWidth="1"/>
    <col min="12802" max="12803" width="0" style="43" hidden="1" customWidth="1"/>
    <col min="12804" max="12804" width="2.42578125" style="43" customWidth="1"/>
    <col min="12805" max="12805" width="20" style="43" customWidth="1"/>
    <col min="12806" max="12806" width="17.28515625" style="43" customWidth="1"/>
    <col min="12807" max="12807" width="20.28515625" style="43" customWidth="1"/>
    <col min="12808" max="12808" width="17.28515625" style="43" customWidth="1"/>
    <col min="12809" max="12809" width="2.140625" style="43" customWidth="1"/>
    <col min="12810" max="12810" width="19.85546875" style="43" customWidth="1"/>
    <col min="12811" max="12811" width="17.7109375" style="43" customWidth="1"/>
    <col min="12812" max="12812" width="21.28515625" style="43" customWidth="1"/>
    <col min="12813" max="12813" width="14.85546875" style="43" customWidth="1"/>
    <col min="12814" max="13054" width="9.140625" style="43"/>
    <col min="13055" max="13055" width="54.7109375" style="43" customWidth="1"/>
    <col min="13056" max="13057" width="16" style="43" customWidth="1"/>
    <col min="13058" max="13059" width="0" style="43" hidden="1" customWidth="1"/>
    <col min="13060" max="13060" width="2.42578125" style="43" customWidth="1"/>
    <col min="13061" max="13061" width="20" style="43" customWidth="1"/>
    <col min="13062" max="13062" width="17.28515625" style="43" customWidth="1"/>
    <col min="13063" max="13063" width="20.28515625" style="43" customWidth="1"/>
    <col min="13064" max="13064" width="17.28515625" style="43" customWidth="1"/>
    <col min="13065" max="13065" width="2.140625" style="43" customWidth="1"/>
    <col min="13066" max="13066" width="19.85546875" style="43" customWidth="1"/>
    <col min="13067" max="13067" width="17.7109375" style="43" customWidth="1"/>
    <col min="13068" max="13068" width="21.28515625" style="43" customWidth="1"/>
    <col min="13069" max="13069" width="14.85546875" style="43" customWidth="1"/>
    <col min="13070" max="13310" width="9.140625" style="43"/>
    <col min="13311" max="13311" width="54.7109375" style="43" customWidth="1"/>
    <col min="13312" max="13313" width="16" style="43" customWidth="1"/>
    <col min="13314" max="13315" width="0" style="43" hidden="1" customWidth="1"/>
    <col min="13316" max="13316" width="2.42578125" style="43" customWidth="1"/>
    <col min="13317" max="13317" width="20" style="43" customWidth="1"/>
    <col min="13318" max="13318" width="17.28515625" style="43" customWidth="1"/>
    <col min="13319" max="13319" width="20.28515625" style="43" customWidth="1"/>
    <col min="13320" max="13320" width="17.28515625" style="43" customWidth="1"/>
    <col min="13321" max="13321" width="2.140625" style="43" customWidth="1"/>
    <col min="13322" max="13322" width="19.85546875" style="43" customWidth="1"/>
    <col min="13323" max="13323" width="17.7109375" style="43" customWidth="1"/>
    <col min="13324" max="13324" width="21.28515625" style="43" customWidth="1"/>
    <col min="13325" max="13325" width="14.85546875" style="43" customWidth="1"/>
    <col min="13326" max="13566" width="9.140625" style="43"/>
    <col min="13567" max="13567" width="54.7109375" style="43" customWidth="1"/>
    <col min="13568" max="13569" width="16" style="43" customWidth="1"/>
    <col min="13570" max="13571" width="0" style="43" hidden="1" customWidth="1"/>
    <col min="13572" max="13572" width="2.42578125" style="43" customWidth="1"/>
    <col min="13573" max="13573" width="20" style="43" customWidth="1"/>
    <col min="13574" max="13574" width="17.28515625" style="43" customWidth="1"/>
    <col min="13575" max="13575" width="20.28515625" style="43" customWidth="1"/>
    <col min="13576" max="13576" width="17.28515625" style="43" customWidth="1"/>
    <col min="13577" max="13577" width="2.140625" style="43" customWidth="1"/>
    <col min="13578" max="13578" width="19.85546875" style="43" customWidth="1"/>
    <col min="13579" max="13579" width="17.7109375" style="43" customWidth="1"/>
    <col min="13580" max="13580" width="21.28515625" style="43" customWidth="1"/>
    <col min="13581" max="13581" width="14.85546875" style="43" customWidth="1"/>
    <col min="13582" max="13822" width="9.140625" style="43"/>
    <col min="13823" max="13823" width="54.7109375" style="43" customWidth="1"/>
    <col min="13824" max="13825" width="16" style="43" customWidth="1"/>
    <col min="13826" max="13827" width="0" style="43" hidden="1" customWidth="1"/>
    <col min="13828" max="13828" width="2.42578125" style="43" customWidth="1"/>
    <col min="13829" max="13829" width="20" style="43" customWidth="1"/>
    <col min="13830" max="13830" width="17.28515625" style="43" customWidth="1"/>
    <col min="13831" max="13831" width="20.28515625" style="43" customWidth="1"/>
    <col min="13832" max="13832" width="17.28515625" style="43" customWidth="1"/>
    <col min="13833" max="13833" width="2.140625" style="43" customWidth="1"/>
    <col min="13834" max="13834" width="19.85546875" style="43" customWidth="1"/>
    <col min="13835" max="13835" width="17.7109375" style="43" customWidth="1"/>
    <col min="13836" max="13836" width="21.28515625" style="43" customWidth="1"/>
    <col min="13837" max="13837" width="14.85546875" style="43" customWidth="1"/>
    <col min="13838" max="14078" width="9.140625" style="43"/>
    <col min="14079" max="14079" width="54.7109375" style="43" customWidth="1"/>
    <col min="14080" max="14081" width="16" style="43" customWidth="1"/>
    <col min="14082" max="14083" width="0" style="43" hidden="1" customWidth="1"/>
    <col min="14084" max="14084" width="2.42578125" style="43" customWidth="1"/>
    <col min="14085" max="14085" width="20" style="43" customWidth="1"/>
    <col min="14086" max="14086" width="17.28515625" style="43" customWidth="1"/>
    <col min="14087" max="14087" width="20.28515625" style="43" customWidth="1"/>
    <col min="14088" max="14088" width="17.28515625" style="43" customWidth="1"/>
    <col min="14089" max="14089" width="2.140625" style="43" customWidth="1"/>
    <col min="14090" max="14090" width="19.85546875" style="43" customWidth="1"/>
    <col min="14091" max="14091" width="17.7109375" style="43" customWidth="1"/>
    <col min="14092" max="14092" width="21.28515625" style="43" customWidth="1"/>
    <col min="14093" max="14093" width="14.85546875" style="43" customWidth="1"/>
    <col min="14094" max="14334" width="9.140625" style="43"/>
    <col min="14335" max="14335" width="54.7109375" style="43" customWidth="1"/>
    <col min="14336" max="14337" width="16" style="43" customWidth="1"/>
    <col min="14338" max="14339" width="0" style="43" hidden="1" customWidth="1"/>
    <col min="14340" max="14340" width="2.42578125" style="43" customWidth="1"/>
    <col min="14341" max="14341" width="20" style="43" customWidth="1"/>
    <col min="14342" max="14342" width="17.28515625" style="43" customWidth="1"/>
    <col min="14343" max="14343" width="20.28515625" style="43" customWidth="1"/>
    <col min="14344" max="14344" width="17.28515625" style="43" customWidth="1"/>
    <col min="14345" max="14345" width="2.140625" style="43" customWidth="1"/>
    <col min="14346" max="14346" width="19.85546875" style="43" customWidth="1"/>
    <col min="14347" max="14347" width="17.7109375" style="43" customWidth="1"/>
    <col min="14348" max="14348" width="21.28515625" style="43" customWidth="1"/>
    <col min="14349" max="14349" width="14.85546875" style="43" customWidth="1"/>
    <col min="14350" max="14590" width="9.140625" style="43"/>
    <col min="14591" max="14591" width="54.7109375" style="43" customWidth="1"/>
    <col min="14592" max="14593" width="16" style="43" customWidth="1"/>
    <col min="14594" max="14595" width="0" style="43" hidden="1" customWidth="1"/>
    <col min="14596" max="14596" width="2.42578125" style="43" customWidth="1"/>
    <col min="14597" max="14597" width="20" style="43" customWidth="1"/>
    <col min="14598" max="14598" width="17.28515625" style="43" customWidth="1"/>
    <col min="14599" max="14599" width="20.28515625" style="43" customWidth="1"/>
    <col min="14600" max="14600" width="17.28515625" style="43" customWidth="1"/>
    <col min="14601" max="14601" width="2.140625" style="43" customWidth="1"/>
    <col min="14602" max="14602" width="19.85546875" style="43" customWidth="1"/>
    <col min="14603" max="14603" width="17.7109375" style="43" customWidth="1"/>
    <col min="14604" max="14604" width="21.28515625" style="43" customWidth="1"/>
    <col min="14605" max="14605" width="14.85546875" style="43" customWidth="1"/>
    <col min="14606" max="14846" width="9.140625" style="43"/>
    <col min="14847" max="14847" width="54.7109375" style="43" customWidth="1"/>
    <col min="14848" max="14849" width="16" style="43" customWidth="1"/>
    <col min="14850" max="14851" width="0" style="43" hidden="1" customWidth="1"/>
    <col min="14852" max="14852" width="2.42578125" style="43" customWidth="1"/>
    <col min="14853" max="14853" width="20" style="43" customWidth="1"/>
    <col min="14854" max="14854" width="17.28515625" style="43" customWidth="1"/>
    <col min="14855" max="14855" width="20.28515625" style="43" customWidth="1"/>
    <col min="14856" max="14856" width="17.28515625" style="43" customWidth="1"/>
    <col min="14857" max="14857" width="2.140625" style="43" customWidth="1"/>
    <col min="14858" max="14858" width="19.85546875" style="43" customWidth="1"/>
    <col min="14859" max="14859" width="17.7109375" style="43" customWidth="1"/>
    <col min="14860" max="14860" width="21.28515625" style="43" customWidth="1"/>
    <col min="14861" max="14861" width="14.85546875" style="43" customWidth="1"/>
    <col min="14862" max="15102" width="9.140625" style="43"/>
    <col min="15103" max="15103" width="54.7109375" style="43" customWidth="1"/>
    <col min="15104" max="15105" width="16" style="43" customWidth="1"/>
    <col min="15106" max="15107" width="0" style="43" hidden="1" customWidth="1"/>
    <col min="15108" max="15108" width="2.42578125" style="43" customWidth="1"/>
    <col min="15109" max="15109" width="20" style="43" customWidth="1"/>
    <col min="15110" max="15110" width="17.28515625" style="43" customWidth="1"/>
    <col min="15111" max="15111" width="20.28515625" style="43" customWidth="1"/>
    <col min="15112" max="15112" width="17.28515625" style="43" customWidth="1"/>
    <col min="15113" max="15113" width="2.140625" style="43" customWidth="1"/>
    <col min="15114" max="15114" width="19.85546875" style="43" customWidth="1"/>
    <col min="15115" max="15115" width="17.7109375" style="43" customWidth="1"/>
    <col min="15116" max="15116" width="21.28515625" style="43" customWidth="1"/>
    <col min="15117" max="15117" width="14.85546875" style="43" customWidth="1"/>
    <col min="15118" max="15358" width="9.140625" style="43"/>
    <col min="15359" max="15359" width="54.7109375" style="43" customWidth="1"/>
    <col min="15360" max="15361" width="16" style="43" customWidth="1"/>
    <col min="15362" max="15363" width="0" style="43" hidden="1" customWidth="1"/>
    <col min="15364" max="15364" width="2.42578125" style="43" customWidth="1"/>
    <col min="15365" max="15365" width="20" style="43" customWidth="1"/>
    <col min="15366" max="15366" width="17.28515625" style="43" customWidth="1"/>
    <col min="15367" max="15367" width="20.28515625" style="43" customWidth="1"/>
    <col min="15368" max="15368" width="17.28515625" style="43" customWidth="1"/>
    <col min="15369" max="15369" width="2.140625" style="43" customWidth="1"/>
    <col min="15370" max="15370" width="19.85546875" style="43" customWidth="1"/>
    <col min="15371" max="15371" width="17.7109375" style="43" customWidth="1"/>
    <col min="15372" max="15372" width="21.28515625" style="43" customWidth="1"/>
    <col min="15373" max="15373" width="14.85546875" style="43" customWidth="1"/>
    <col min="15374" max="15614" width="9.140625" style="43"/>
    <col min="15615" max="15615" width="54.7109375" style="43" customWidth="1"/>
    <col min="15616" max="15617" width="16" style="43" customWidth="1"/>
    <col min="15618" max="15619" width="0" style="43" hidden="1" customWidth="1"/>
    <col min="15620" max="15620" width="2.42578125" style="43" customWidth="1"/>
    <col min="15621" max="15621" width="20" style="43" customWidth="1"/>
    <col min="15622" max="15622" width="17.28515625" style="43" customWidth="1"/>
    <col min="15623" max="15623" width="20.28515625" style="43" customWidth="1"/>
    <col min="15624" max="15624" width="17.28515625" style="43" customWidth="1"/>
    <col min="15625" max="15625" width="2.140625" style="43" customWidth="1"/>
    <col min="15626" max="15626" width="19.85546875" style="43" customWidth="1"/>
    <col min="15627" max="15627" width="17.7109375" style="43" customWidth="1"/>
    <col min="15628" max="15628" width="21.28515625" style="43" customWidth="1"/>
    <col min="15629" max="15629" width="14.85546875" style="43" customWidth="1"/>
    <col min="15630" max="15870" width="9.140625" style="43"/>
    <col min="15871" max="15871" width="54.7109375" style="43" customWidth="1"/>
    <col min="15872" max="15873" width="16" style="43" customWidth="1"/>
    <col min="15874" max="15875" width="0" style="43" hidden="1" customWidth="1"/>
    <col min="15876" max="15876" width="2.42578125" style="43" customWidth="1"/>
    <col min="15877" max="15877" width="20" style="43" customWidth="1"/>
    <col min="15878" max="15878" width="17.28515625" style="43" customWidth="1"/>
    <col min="15879" max="15879" width="20.28515625" style="43" customWidth="1"/>
    <col min="15880" max="15880" width="17.28515625" style="43" customWidth="1"/>
    <col min="15881" max="15881" width="2.140625" style="43" customWidth="1"/>
    <col min="15882" max="15882" width="19.85546875" style="43" customWidth="1"/>
    <col min="15883" max="15883" width="17.7109375" style="43" customWidth="1"/>
    <col min="15884" max="15884" width="21.28515625" style="43" customWidth="1"/>
    <col min="15885" max="15885" width="14.85546875" style="43" customWidth="1"/>
    <col min="15886" max="16126" width="9.140625" style="43"/>
    <col min="16127" max="16127" width="54.7109375" style="43" customWidth="1"/>
    <col min="16128" max="16129" width="16" style="43" customWidth="1"/>
    <col min="16130" max="16131" width="0" style="43" hidden="1" customWidth="1"/>
    <col min="16132" max="16132" width="2.42578125" style="43" customWidth="1"/>
    <col min="16133" max="16133" width="20" style="43" customWidth="1"/>
    <col min="16134" max="16134" width="17.28515625" style="43" customWidth="1"/>
    <col min="16135" max="16135" width="20.28515625" style="43" customWidth="1"/>
    <col min="16136" max="16136" width="17.28515625" style="43" customWidth="1"/>
    <col min="16137" max="16137" width="2.140625" style="43" customWidth="1"/>
    <col min="16138" max="16138" width="19.85546875" style="43" customWidth="1"/>
    <col min="16139" max="16139" width="17.7109375" style="43" customWidth="1"/>
    <col min="16140" max="16140" width="21.28515625" style="43" customWidth="1"/>
    <col min="16141" max="16141" width="14.85546875" style="43" customWidth="1"/>
    <col min="16142" max="16384" width="9.140625" style="43"/>
  </cols>
  <sheetData>
    <row r="1" spans="1:33" ht="21">
      <c r="A1" s="382" t="s">
        <v>223</v>
      </c>
      <c r="B1" s="382"/>
      <c r="C1" s="382"/>
      <c r="D1" s="382"/>
      <c r="E1" s="382"/>
      <c r="F1" s="382"/>
      <c r="G1" s="382"/>
      <c r="H1" s="382"/>
      <c r="I1" s="382"/>
      <c r="J1" s="382"/>
      <c r="K1" s="382"/>
      <c r="L1" s="382"/>
      <c r="M1" s="382"/>
      <c r="N1" s="66"/>
      <c r="O1" s="66"/>
    </row>
    <row r="2" spans="1:33" ht="15" customHeight="1">
      <c r="A2" s="64"/>
      <c r="B2" s="74"/>
      <c r="N2" s="66"/>
      <c r="O2" s="66"/>
    </row>
    <row r="3" spans="1:33" ht="29.25" customHeight="1">
      <c r="A3" s="427" t="s">
        <v>270</v>
      </c>
      <c r="B3" s="428"/>
      <c r="C3" s="428"/>
      <c r="D3" s="428"/>
      <c r="E3" s="428"/>
      <c r="F3" s="428"/>
      <c r="G3" s="428"/>
      <c r="H3" s="428"/>
      <c r="I3" s="428"/>
      <c r="J3" s="428"/>
      <c r="K3" s="428"/>
      <c r="L3" s="428"/>
      <c r="M3" s="428"/>
      <c r="N3" s="66"/>
      <c r="O3" s="66"/>
      <c r="P3" s="75"/>
      <c r="Q3" s="75"/>
      <c r="R3" s="67"/>
      <c r="S3" s="67"/>
    </row>
    <row r="4" spans="1:33" ht="15" customHeight="1" thickBot="1">
      <c r="A4" s="65"/>
      <c r="B4" s="76"/>
      <c r="C4" s="77"/>
      <c r="D4" s="77"/>
      <c r="E4" s="77"/>
      <c r="F4" s="77"/>
      <c r="G4" s="77"/>
      <c r="H4" s="77"/>
      <c r="I4" s="77"/>
      <c r="J4" s="77"/>
      <c r="K4" s="77"/>
      <c r="N4" s="66"/>
      <c r="O4" s="66"/>
      <c r="P4" s="67"/>
      <c r="Q4" s="67"/>
      <c r="R4" s="67"/>
      <c r="S4" s="67"/>
    </row>
    <row r="5" spans="1:33" ht="16.5" thickBot="1">
      <c r="C5" s="57"/>
      <c r="D5" s="57"/>
      <c r="E5" s="57"/>
      <c r="F5" s="400" t="s">
        <v>282</v>
      </c>
      <c r="G5" s="401"/>
      <c r="H5" s="401"/>
      <c r="I5" s="402"/>
      <c r="J5" s="400" t="s">
        <v>273</v>
      </c>
      <c r="K5" s="401"/>
      <c r="L5" s="401"/>
      <c r="M5" s="402"/>
      <c r="N5" s="57"/>
      <c r="O5" s="57"/>
      <c r="P5" s="67"/>
      <c r="Q5" s="67"/>
      <c r="R5" s="67"/>
      <c r="S5" s="67"/>
    </row>
    <row r="6" spans="1:33" ht="29.25" customHeight="1" thickTop="1">
      <c r="A6" s="79"/>
      <c r="B6" s="80"/>
      <c r="C6" s="19" t="s">
        <v>139</v>
      </c>
      <c r="D6" s="16" t="s">
        <v>247</v>
      </c>
      <c r="E6" s="253"/>
      <c r="F6" s="13" t="s">
        <v>1</v>
      </c>
      <c r="G6" s="14" t="s">
        <v>1</v>
      </c>
      <c r="H6" s="14" t="s">
        <v>2</v>
      </c>
      <c r="I6" s="21" t="s">
        <v>2</v>
      </c>
      <c r="J6" s="13" t="s">
        <v>3</v>
      </c>
      <c r="K6" s="15" t="s">
        <v>3</v>
      </c>
      <c r="L6" s="15" t="s">
        <v>4</v>
      </c>
      <c r="M6" s="16" t="s">
        <v>4</v>
      </c>
      <c r="N6" s="297"/>
      <c r="O6" s="301" t="s">
        <v>253</v>
      </c>
      <c r="P6" s="305"/>
      <c r="Q6" s="305"/>
      <c r="R6" s="305"/>
      <c r="S6" s="305"/>
      <c r="T6" s="305"/>
      <c r="U6" s="305"/>
      <c r="V6" s="305"/>
      <c r="W6" s="305"/>
      <c r="X6" s="305"/>
      <c r="Y6" s="305"/>
      <c r="Z6" s="305"/>
      <c r="AA6" s="305"/>
      <c r="AB6" s="305"/>
      <c r="AC6" s="305"/>
      <c r="AD6" s="305"/>
      <c r="AE6" s="305"/>
      <c r="AF6" s="305"/>
      <c r="AG6" s="306"/>
    </row>
    <row r="7" spans="1:33">
      <c r="A7" s="81" t="s">
        <v>176</v>
      </c>
      <c r="B7" s="82"/>
      <c r="C7" s="20"/>
      <c r="D7" s="18"/>
      <c r="E7" s="254"/>
      <c r="F7" s="17"/>
      <c r="G7" s="12"/>
      <c r="H7" s="12"/>
      <c r="I7" s="18"/>
      <c r="J7" s="17"/>
      <c r="K7" s="12"/>
      <c r="L7" s="12"/>
      <c r="M7" s="18"/>
      <c r="N7" s="57"/>
      <c r="O7" s="307"/>
      <c r="P7" s="67"/>
      <c r="Q7" s="67"/>
      <c r="R7" s="67"/>
      <c r="S7" s="67"/>
      <c r="T7" s="67"/>
      <c r="U7" s="67"/>
      <c r="V7" s="67"/>
      <c r="W7" s="67"/>
      <c r="X7" s="67"/>
      <c r="Y7" s="67"/>
      <c r="Z7" s="67"/>
      <c r="AA7" s="67"/>
      <c r="AB7" s="67"/>
      <c r="AC7" s="67"/>
      <c r="AD7" s="67"/>
      <c r="AE7" s="67"/>
      <c r="AF7" s="67"/>
      <c r="AG7" s="308"/>
    </row>
    <row r="8" spans="1:33">
      <c r="A8" s="83" t="s">
        <v>6</v>
      </c>
      <c r="B8" s="344"/>
      <c r="C8" s="37">
        <f>'[1]Development Costs'!H6</f>
        <v>0</v>
      </c>
      <c r="D8" s="100">
        <f>SUM('[1]Development Costs'!J6:K6)</f>
        <v>0</v>
      </c>
      <c r="E8" s="255"/>
      <c r="F8" s="327" t="s">
        <v>7</v>
      </c>
      <c r="G8" s="328">
        <f>IF(EXACT(F8,"X"),C8," ")</f>
        <v>0</v>
      </c>
      <c r="H8" s="123"/>
      <c r="I8" s="124" t="str">
        <f>IF(EXACT(H8,"X"),$C8," ")</f>
        <v xml:space="preserve"> </v>
      </c>
      <c r="J8" s="329" t="s">
        <v>7</v>
      </c>
      <c r="K8" s="330">
        <f>IF(EXACT(J8,"X"),G8," ")</f>
        <v>0</v>
      </c>
      <c r="L8" s="127"/>
      <c r="M8" s="128" t="str">
        <f>IF(EXACT(L8,"X"),$C8," ")</f>
        <v xml:space="preserve"> </v>
      </c>
      <c r="N8" s="57"/>
      <c r="O8" s="307"/>
      <c r="P8" s="67"/>
      <c r="Q8" s="67"/>
      <c r="R8" s="67"/>
      <c r="S8" s="67"/>
      <c r="T8" s="67"/>
      <c r="U8" s="67"/>
      <c r="V8" s="67"/>
      <c r="W8" s="67"/>
      <c r="X8" s="67"/>
      <c r="Y8" s="67"/>
      <c r="Z8" s="67"/>
      <c r="AA8" s="67"/>
      <c r="AB8" s="67"/>
      <c r="AC8" s="67"/>
      <c r="AD8" s="67"/>
      <c r="AE8" s="67"/>
      <c r="AF8" s="67"/>
      <c r="AG8" s="308"/>
    </row>
    <row r="9" spans="1:33">
      <c r="A9" s="83" t="s">
        <v>8</v>
      </c>
      <c r="B9" s="344"/>
      <c r="C9" s="37">
        <f>'[1]Development Costs'!H7</f>
        <v>0</v>
      </c>
      <c r="D9" s="100">
        <f>SUM('[1]Development Costs'!J7:K7)</f>
        <v>0</v>
      </c>
      <c r="E9" s="255"/>
      <c r="F9" s="327" t="s">
        <v>7</v>
      </c>
      <c r="G9" s="328">
        <f>IF(EXACT(F9,"X"),C9," ")</f>
        <v>0</v>
      </c>
      <c r="H9" s="86"/>
      <c r="I9" s="87" t="str">
        <f>IF(EXACT(H9,"X"),$C9," ")</f>
        <v xml:space="preserve"> </v>
      </c>
      <c r="J9" s="329" t="s">
        <v>7</v>
      </c>
      <c r="K9" s="330">
        <f>IF(EXACT(J9,"X"),G9," ")</f>
        <v>0</v>
      </c>
      <c r="L9" s="90"/>
      <c r="M9" s="91" t="str">
        <f>IF(EXACT(L9,"X"),$C9," ")</f>
        <v xml:space="preserve"> </v>
      </c>
      <c r="N9" s="57"/>
      <c r="O9" s="307"/>
      <c r="P9" s="67"/>
      <c r="Q9" s="67"/>
      <c r="R9" s="67"/>
      <c r="S9" s="67"/>
      <c r="T9" s="67"/>
      <c r="U9" s="67"/>
      <c r="V9" s="67"/>
      <c r="W9" s="67"/>
      <c r="X9" s="67"/>
      <c r="Y9" s="67"/>
      <c r="Z9" s="67"/>
      <c r="AA9" s="67"/>
      <c r="AB9" s="67"/>
      <c r="AC9" s="67"/>
      <c r="AD9" s="67"/>
      <c r="AE9" s="67"/>
      <c r="AF9" s="67"/>
      <c r="AG9" s="308"/>
    </row>
    <row r="10" spans="1:33">
      <c r="A10" s="83" t="s">
        <v>140</v>
      </c>
      <c r="B10" s="344"/>
      <c r="C10" s="37">
        <f>'[1]Development Costs'!H8</f>
        <v>0</v>
      </c>
      <c r="D10" s="100">
        <f>SUM('[1]Development Costs'!J8:K8)</f>
        <v>0</v>
      </c>
      <c r="E10" s="255"/>
      <c r="F10" s="92" t="s">
        <v>7</v>
      </c>
      <c r="G10" s="93">
        <f>IF(EXACT(F10,"X"),C10," ")</f>
        <v>0</v>
      </c>
      <c r="H10" s="86"/>
      <c r="I10" s="87" t="str">
        <f>IF(EXACT(H10,"X"),$C10," ")</f>
        <v xml:space="preserve"> </v>
      </c>
      <c r="J10" s="88" t="s">
        <v>7</v>
      </c>
      <c r="K10" s="89">
        <f>IF(EXACT(J10,"X"),G10," ")</f>
        <v>0</v>
      </c>
      <c r="L10" s="90"/>
      <c r="M10" s="91" t="str">
        <f>IF(EXACT(L10,"X"),$C10," ")</f>
        <v xml:space="preserve"> </v>
      </c>
      <c r="N10" s="57"/>
      <c r="O10" s="307"/>
      <c r="P10" s="67"/>
      <c r="Q10" s="67"/>
      <c r="R10" s="67"/>
      <c r="S10" s="67"/>
      <c r="T10" s="67"/>
      <c r="U10" s="67"/>
      <c r="V10" s="67"/>
      <c r="W10" s="67"/>
      <c r="X10" s="67"/>
      <c r="Y10" s="67"/>
      <c r="Z10" s="67"/>
      <c r="AA10" s="67"/>
      <c r="AB10" s="67"/>
      <c r="AC10" s="67"/>
      <c r="AD10" s="67"/>
      <c r="AE10" s="67"/>
      <c r="AF10" s="67"/>
      <c r="AG10" s="308"/>
    </row>
    <row r="11" spans="1:33">
      <c r="A11" s="94" t="s">
        <v>141</v>
      </c>
      <c r="B11" s="345"/>
      <c r="C11" s="22">
        <f>'[1]Development Costs'!H9</f>
        <v>0</v>
      </c>
      <c r="D11" s="24">
        <f>SUM('[1]Development Costs'!J9:K9)</f>
        <v>0</v>
      </c>
      <c r="E11" s="255"/>
      <c r="F11" s="92"/>
      <c r="G11" s="86"/>
      <c r="H11" s="86"/>
      <c r="I11" s="95"/>
      <c r="J11" s="88"/>
      <c r="K11" s="90"/>
      <c r="L11" s="90"/>
      <c r="M11" s="96"/>
      <c r="N11" s="57"/>
      <c r="O11" s="307"/>
      <c r="P11" s="67"/>
      <c r="Q11" s="67"/>
      <c r="R11" s="67"/>
      <c r="S11" s="67"/>
      <c r="T11" s="67"/>
      <c r="U11" s="67"/>
      <c r="V11" s="67"/>
      <c r="W11" s="67"/>
      <c r="X11" s="67"/>
      <c r="Y11" s="67"/>
      <c r="Z11" s="67"/>
      <c r="AA11" s="67"/>
      <c r="AB11" s="67"/>
      <c r="AC11" s="67"/>
      <c r="AD11" s="67"/>
      <c r="AE11" s="67"/>
      <c r="AF11" s="67"/>
      <c r="AG11" s="308"/>
    </row>
    <row r="12" spans="1:33">
      <c r="A12" s="83" t="s">
        <v>11</v>
      </c>
      <c r="B12" s="344"/>
      <c r="C12" s="37">
        <f>'[1]Development Costs'!H10</f>
        <v>0</v>
      </c>
      <c r="D12" s="100">
        <f>SUM('[1]Development Costs'!J10:K10)</f>
        <v>0</v>
      </c>
      <c r="E12" s="255"/>
      <c r="F12" s="92"/>
      <c r="G12" s="93" t="str">
        <f>IF(EXACT(F12,"X"),C12," ")</f>
        <v xml:space="preserve"> </v>
      </c>
      <c r="H12" s="97" t="s">
        <v>7</v>
      </c>
      <c r="I12" s="98">
        <f>IF(EXACT(H12,"X"),$C12," ")</f>
        <v>0</v>
      </c>
      <c r="J12" s="88"/>
      <c r="K12" s="90"/>
      <c r="L12" s="323" t="s">
        <v>7</v>
      </c>
      <c r="M12" s="324">
        <f>IF(EXACT(L12,"X"),$C12," ")</f>
        <v>0</v>
      </c>
      <c r="N12" s="57"/>
      <c r="O12" s="307"/>
      <c r="P12" s="67"/>
      <c r="Q12" s="67"/>
      <c r="R12" s="67"/>
      <c r="S12" s="67"/>
      <c r="T12" s="67"/>
      <c r="U12" s="67"/>
      <c r="V12" s="67"/>
      <c r="W12" s="67"/>
      <c r="X12" s="67"/>
      <c r="Y12" s="67"/>
      <c r="Z12" s="67"/>
      <c r="AA12" s="67"/>
      <c r="AB12" s="67"/>
      <c r="AC12" s="67"/>
      <c r="AD12" s="67"/>
      <c r="AE12" s="67"/>
      <c r="AF12" s="67"/>
      <c r="AG12" s="308"/>
    </row>
    <row r="13" spans="1:33">
      <c r="A13" s="83" t="s">
        <v>38</v>
      </c>
      <c r="B13" s="346">
        <f>'[1]Development Costs'!D11</f>
        <v>0</v>
      </c>
      <c r="C13" s="37">
        <f>'[1]Development Costs'!H11</f>
        <v>0</v>
      </c>
      <c r="D13" s="100">
        <f>SUM('[1]Development Costs'!J11:K11)</f>
        <v>0</v>
      </c>
      <c r="E13" s="255"/>
      <c r="F13" s="92"/>
      <c r="G13" s="93" t="str">
        <f>IF(EXACT(F13,"X"),C13," ")</f>
        <v xml:space="preserve"> </v>
      </c>
      <c r="H13" s="97" t="s">
        <v>7</v>
      </c>
      <c r="I13" s="98">
        <f>IF(EXACT(H13,"X"),$C13," ")</f>
        <v>0</v>
      </c>
      <c r="J13" s="88"/>
      <c r="K13" s="90"/>
      <c r="L13" s="323" t="s">
        <v>7</v>
      </c>
      <c r="M13" s="324">
        <f>IF(EXACT(L13,"X"),$C13," ")</f>
        <v>0</v>
      </c>
      <c r="N13" s="57"/>
      <c r="O13" s="307"/>
      <c r="P13" s="67"/>
      <c r="Q13" s="67"/>
      <c r="R13" s="67"/>
      <c r="S13" s="67"/>
      <c r="T13" s="67"/>
      <c r="U13" s="67"/>
      <c r="V13" s="67"/>
      <c r="W13" s="67"/>
      <c r="X13" s="67"/>
      <c r="Y13" s="67"/>
      <c r="Z13" s="67"/>
      <c r="AA13" s="67"/>
      <c r="AB13" s="67"/>
      <c r="AC13" s="67"/>
      <c r="AD13" s="67"/>
      <c r="AE13" s="67"/>
      <c r="AF13" s="67"/>
      <c r="AG13" s="308"/>
    </row>
    <row r="14" spans="1:33">
      <c r="A14" s="83" t="s">
        <v>38</v>
      </c>
      <c r="B14" s="346">
        <f>'[1]Development Costs'!D12</f>
        <v>0</v>
      </c>
      <c r="C14" s="37">
        <f>'[1]Development Costs'!H12</f>
        <v>0</v>
      </c>
      <c r="D14" s="100">
        <f>SUM('[1]Development Costs'!J12:K12)</f>
        <v>0</v>
      </c>
      <c r="E14" s="255"/>
      <c r="F14" s="92"/>
      <c r="G14" s="93"/>
      <c r="H14" s="97" t="s">
        <v>7</v>
      </c>
      <c r="I14" s="98">
        <f>IF(EXACT(H14,"X"),$C14," ")</f>
        <v>0</v>
      </c>
      <c r="J14" s="88"/>
      <c r="K14" s="90"/>
      <c r="L14" s="323" t="s">
        <v>7</v>
      </c>
      <c r="M14" s="324">
        <f>IF(EXACT(L14,"X"),$C14," ")</f>
        <v>0</v>
      </c>
      <c r="N14" s="57"/>
      <c r="O14" s="307"/>
      <c r="P14" s="67"/>
      <c r="Q14" s="67"/>
      <c r="R14" s="67"/>
      <c r="S14" s="67"/>
      <c r="T14" s="67"/>
      <c r="U14" s="67"/>
      <c r="V14" s="67"/>
      <c r="W14" s="67"/>
      <c r="X14" s="67"/>
      <c r="Y14" s="67"/>
      <c r="Z14" s="67"/>
      <c r="AA14" s="67"/>
      <c r="AB14" s="67"/>
      <c r="AC14" s="67"/>
      <c r="AD14" s="67"/>
      <c r="AE14" s="67"/>
      <c r="AF14" s="67"/>
      <c r="AG14" s="308"/>
    </row>
    <row r="15" spans="1:33">
      <c r="A15" s="83" t="s">
        <v>13</v>
      </c>
      <c r="B15" s="346">
        <f>'[1]Development Costs'!D13</f>
        <v>0</v>
      </c>
      <c r="C15" s="37">
        <f>'[1]Development Costs'!H13</f>
        <v>0</v>
      </c>
      <c r="D15" s="100">
        <f>SUM('[1]Development Costs'!J13:K13)</f>
        <v>0</v>
      </c>
      <c r="E15" s="255"/>
      <c r="F15" s="92"/>
      <c r="G15" s="93"/>
      <c r="H15" s="97" t="s">
        <v>7</v>
      </c>
      <c r="I15" s="98">
        <f>IF(EXACT(H15,"X"),$C15," ")</f>
        <v>0</v>
      </c>
      <c r="J15" s="88"/>
      <c r="K15" s="90"/>
      <c r="L15" s="323" t="s">
        <v>7</v>
      </c>
      <c r="M15" s="324">
        <f>IF(EXACT(L15,"X"),$C15," ")</f>
        <v>0</v>
      </c>
      <c r="N15" s="57"/>
      <c r="O15" s="307"/>
      <c r="P15" s="67"/>
      <c r="Q15" s="67"/>
      <c r="R15" s="67"/>
      <c r="S15" s="67"/>
      <c r="T15" s="67"/>
      <c r="U15" s="67"/>
      <c r="V15" s="67"/>
      <c r="W15" s="67"/>
      <c r="X15" s="67"/>
      <c r="Y15" s="67"/>
      <c r="Z15" s="67"/>
      <c r="AA15" s="67"/>
      <c r="AB15" s="67"/>
      <c r="AC15" s="67"/>
      <c r="AD15" s="67"/>
      <c r="AE15" s="67"/>
      <c r="AF15" s="67"/>
      <c r="AG15" s="308"/>
    </row>
    <row r="16" spans="1:33">
      <c r="A16" s="83" t="s">
        <v>13</v>
      </c>
      <c r="B16" s="346">
        <f>'[1]Development Costs'!D14</f>
        <v>0</v>
      </c>
      <c r="C16" s="37">
        <f>'[1]Development Costs'!H14</f>
        <v>0</v>
      </c>
      <c r="D16" s="100">
        <f>SUM('[1]Development Costs'!J14:K14)</f>
        <v>0</v>
      </c>
      <c r="E16" s="255"/>
      <c r="F16" s="92"/>
      <c r="G16" s="93"/>
      <c r="H16" s="97" t="s">
        <v>7</v>
      </c>
      <c r="I16" s="98">
        <f>IF(EXACT(H16,"X"),$C16," ")</f>
        <v>0</v>
      </c>
      <c r="J16" s="88"/>
      <c r="K16" s="90"/>
      <c r="L16" s="323" t="s">
        <v>7</v>
      </c>
      <c r="M16" s="324">
        <f>IF(EXACT(L16,"X"),$C16," ")</f>
        <v>0</v>
      </c>
      <c r="N16" s="57"/>
      <c r="O16" s="307"/>
      <c r="P16" s="67"/>
      <c r="Q16" s="67"/>
      <c r="R16" s="67"/>
      <c r="S16" s="67"/>
      <c r="T16" s="67"/>
      <c r="U16" s="67"/>
      <c r="V16" s="67"/>
      <c r="W16" s="67"/>
      <c r="X16" s="67"/>
      <c r="Y16" s="67"/>
      <c r="Z16" s="67"/>
      <c r="AA16" s="67"/>
      <c r="AB16" s="67"/>
      <c r="AC16" s="67"/>
      <c r="AD16" s="67"/>
      <c r="AE16" s="67"/>
      <c r="AF16" s="67"/>
      <c r="AG16" s="308"/>
    </row>
    <row r="17" spans="1:33">
      <c r="A17" s="99" t="s">
        <v>142</v>
      </c>
      <c r="B17" s="347"/>
      <c r="C17" s="22">
        <f>'[1]Development Costs'!H15</f>
        <v>0</v>
      </c>
      <c r="D17" s="24">
        <f>SUM('[1]Development Costs'!J15:K15)</f>
        <v>0</v>
      </c>
      <c r="E17" s="255"/>
      <c r="F17" s="92"/>
      <c r="G17" s="101"/>
      <c r="H17" s="86"/>
      <c r="I17" s="95"/>
      <c r="J17" s="102"/>
      <c r="K17" s="101"/>
      <c r="L17" s="90"/>
      <c r="M17" s="103"/>
      <c r="N17" s="57"/>
      <c r="O17" s="307"/>
      <c r="P17" s="67"/>
      <c r="Q17" s="67"/>
      <c r="R17" s="67"/>
      <c r="S17" s="67"/>
      <c r="T17" s="67"/>
      <c r="U17" s="67"/>
      <c r="V17" s="67"/>
      <c r="W17" s="67"/>
      <c r="X17" s="67"/>
      <c r="Y17" s="67"/>
      <c r="Z17" s="67"/>
      <c r="AA17" s="67"/>
      <c r="AB17" s="67"/>
      <c r="AC17" s="67"/>
      <c r="AD17" s="67"/>
      <c r="AE17" s="67"/>
      <c r="AF17" s="67"/>
      <c r="AG17" s="308"/>
    </row>
    <row r="18" spans="1:33">
      <c r="A18" s="81" t="s">
        <v>14</v>
      </c>
      <c r="B18" s="104"/>
      <c r="C18" s="105"/>
      <c r="D18" s="106"/>
      <c r="E18" s="255"/>
      <c r="F18" s="107"/>
      <c r="G18" s="72"/>
      <c r="H18" s="72"/>
      <c r="I18" s="108"/>
      <c r="J18" s="109"/>
      <c r="K18" s="110"/>
      <c r="L18" s="110"/>
      <c r="M18" s="111"/>
      <c r="N18" s="57"/>
      <c r="O18" s="307"/>
      <c r="P18" s="67"/>
      <c r="Q18" s="67"/>
      <c r="R18" s="67"/>
      <c r="S18" s="67"/>
      <c r="T18" s="67"/>
      <c r="U18" s="67"/>
      <c r="V18" s="67"/>
      <c r="W18" s="67"/>
      <c r="X18" s="67"/>
      <c r="Y18" s="67"/>
      <c r="Z18" s="67"/>
      <c r="AA18" s="67"/>
      <c r="AB18" s="67"/>
      <c r="AC18" s="67"/>
      <c r="AD18" s="67"/>
      <c r="AE18" s="67"/>
      <c r="AF18" s="67"/>
      <c r="AG18" s="308"/>
    </row>
    <row r="19" spans="1:33">
      <c r="A19" s="112" t="s">
        <v>15</v>
      </c>
      <c r="B19" s="345"/>
      <c r="C19" s="37"/>
      <c r="D19" s="100"/>
      <c r="E19" s="255"/>
      <c r="F19" s="92"/>
      <c r="G19" s="86"/>
      <c r="H19" s="86"/>
      <c r="I19" s="95"/>
      <c r="J19" s="88"/>
      <c r="K19" s="90"/>
      <c r="L19" s="90"/>
      <c r="M19" s="96"/>
      <c r="N19" s="57"/>
      <c r="O19" s="307"/>
      <c r="P19" s="67"/>
      <c r="Q19" s="67"/>
      <c r="R19" s="67"/>
      <c r="S19" s="67"/>
      <c r="T19" s="67"/>
      <c r="U19" s="67"/>
      <c r="V19" s="67"/>
      <c r="W19" s="67"/>
      <c r="X19" s="67"/>
      <c r="Y19" s="67"/>
      <c r="Z19" s="67"/>
      <c r="AA19" s="67"/>
      <c r="AB19" s="67"/>
      <c r="AC19" s="67"/>
      <c r="AD19" s="67"/>
      <c r="AE19" s="67"/>
      <c r="AF19" s="67"/>
      <c r="AG19" s="308"/>
    </row>
    <row r="20" spans="1:33">
      <c r="A20" s="113" t="s">
        <v>16</v>
      </c>
      <c r="B20" s="348"/>
      <c r="C20" s="37">
        <f>'[1]Development Costs'!H18</f>
        <v>0</v>
      </c>
      <c r="D20" s="100">
        <f>SUM('[1]Development Costs'!J18:K18)</f>
        <v>0</v>
      </c>
      <c r="E20" s="255"/>
      <c r="F20" s="92" t="s">
        <v>7</v>
      </c>
      <c r="G20" s="93">
        <f t="shared" ref="G20:G26" si="0">IF(EXACT(F20,"X"),C20," ")</f>
        <v>0</v>
      </c>
      <c r="H20" s="86"/>
      <c r="I20" s="87" t="str">
        <f t="shared" ref="I20:I26" si="1">IF(EXACT(H20,"X"),$C20," ")</f>
        <v xml:space="preserve"> </v>
      </c>
      <c r="J20" s="88" t="s">
        <v>7</v>
      </c>
      <c r="K20" s="89">
        <f t="shared" ref="K20:K26" si="2">IF(EXACT(J20,"X"),G20," ")</f>
        <v>0</v>
      </c>
      <c r="L20" s="90"/>
      <c r="M20" s="91" t="str">
        <f t="shared" ref="M20:M26" si="3">IF(EXACT(L20,"X"),$C20," ")</f>
        <v xml:space="preserve"> </v>
      </c>
      <c r="N20" s="57"/>
      <c r="O20" s="307"/>
      <c r="P20" s="67"/>
      <c r="Q20" s="67"/>
      <c r="R20" s="67"/>
      <c r="S20" s="67"/>
      <c r="T20" s="67"/>
      <c r="U20" s="67"/>
      <c r="V20" s="67"/>
      <c r="W20" s="67"/>
      <c r="X20" s="67"/>
      <c r="Y20" s="67"/>
      <c r="Z20" s="67"/>
      <c r="AA20" s="67"/>
      <c r="AB20" s="67"/>
      <c r="AC20" s="67"/>
      <c r="AD20" s="67"/>
      <c r="AE20" s="67"/>
      <c r="AF20" s="67"/>
      <c r="AG20" s="308"/>
    </row>
    <row r="21" spans="1:33">
      <c r="A21" s="113" t="s">
        <v>24</v>
      </c>
      <c r="B21" s="348"/>
      <c r="C21" s="37">
        <f>'[1]Development Costs'!H19</f>
        <v>0</v>
      </c>
      <c r="D21" s="100">
        <f>SUM('[1]Development Costs'!J19:K19)</f>
        <v>0</v>
      </c>
      <c r="E21" s="255"/>
      <c r="F21" s="92" t="s">
        <v>7</v>
      </c>
      <c r="G21" s="93">
        <f t="shared" si="0"/>
        <v>0</v>
      </c>
      <c r="H21" s="86"/>
      <c r="I21" s="87" t="str">
        <f t="shared" si="1"/>
        <v xml:space="preserve"> </v>
      </c>
      <c r="J21" s="88" t="s">
        <v>7</v>
      </c>
      <c r="K21" s="89">
        <f t="shared" si="2"/>
        <v>0</v>
      </c>
      <c r="L21" s="90"/>
      <c r="M21" s="91" t="str">
        <f t="shared" si="3"/>
        <v xml:space="preserve"> </v>
      </c>
      <c r="N21" s="57"/>
      <c r="O21" s="307"/>
      <c r="P21" s="67"/>
      <c r="Q21" s="67"/>
      <c r="R21" s="67"/>
      <c r="S21" s="67"/>
      <c r="T21" s="67"/>
      <c r="U21" s="67"/>
      <c r="V21" s="67"/>
      <c r="W21" s="67"/>
      <c r="X21" s="67"/>
      <c r="Y21" s="67"/>
      <c r="Z21" s="67"/>
      <c r="AA21" s="67"/>
      <c r="AB21" s="67"/>
      <c r="AC21" s="67"/>
      <c r="AD21" s="67"/>
      <c r="AE21" s="67"/>
      <c r="AF21" s="67"/>
      <c r="AG21" s="308"/>
    </row>
    <row r="22" spans="1:33">
      <c r="A22" s="113" t="s">
        <v>25</v>
      </c>
      <c r="B22" s="348"/>
      <c r="C22" s="37">
        <f>'[1]Development Costs'!H20</f>
        <v>0</v>
      </c>
      <c r="D22" s="100">
        <f>SUM('[1]Development Costs'!J20:K20)</f>
        <v>0</v>
      </c>
      <c r="E22" s="255"/>
      <c r="F22" s="327" t="s">
        <v>7</v>
      </c>
      <c r="G22" s="328">
        <f t="shared" si="0"/>
        <v>0</v>
      </c>
      <c r="H22" s="86"/>
      <c r="I22" s="87" t="str">
        <f t="shared" si="1"/>
        <v xml:space="preserve"> </v>
      </c>
      <c r="J22" s="329" t="s">
        <v>7</v>
      </c>
      <c r="K22" s="330">
        <f t="shared" si="2"/>
        <v>0</v>
      </c>
      <c r="L22" s="90"/>
      <c r="M22" s="91" t="str">
        <f t="shared" si="3"/>
        <v xml:space="preserve"> </v>
      </c>
      <c r="N22" s="57"/>
      <c r="O22" s="307"/>
      <c r="P22" s="67"/>
      <c r="Q22" s="67"/>
      <c r="R22" s="67"/>
      <c r="S22" s="67"/>
      <c r="T22" s="67"/>
      <c r="U22" s="67"/>
      <c r="V22" s="67"/>
      <c r="W22" s="67"/>
      <c r="X22" s="67"/>
      <c r="Y22" s="67"/>
      <c r="Z22" s="67"/>
      <c r="AA22" s="67"/>
      <c r="AB22" s="67"/>
      <c r="AC22" s="67"/>
      <c r="AD22" s="67"/>
      <c r="AE22" s="67"/>
      <c r="AF22" s="67"/>
      <c r="AG22" s="308"/>
    </row>
    <row r="23" spans="1:33">
      <c r="A23" s="113" t="s">
        <v>143</v>
      </c>
      <c r="B23" s="348"/>
      <c r="C23" s="37">
        <f>'[1]Development Costs'!H21</f>
        <v>0</v>
      </c>
      <c r="D23" s="100">
        <f>SUM('[1]Development Costs'!J21:K21)</f>
        <v>0</v>
      </c>
      <c r="E23" s="255"/>
      <c r="F23" s="92" t="s">
        <v>7</v>
      </c>
      <c r="G23" s="93">
        <f t="shared" si="0"/>
        <v>0</v>
      </c>
      <c r="H23" s="86"/>
      <c r="I23" s="87" t="str">
        <f t="shared" si="1"/>
        <v xml:space="preserve"> </v>
      </c>
      <c r="J23" s="88" t="s">
        <v>7</v>
      </c>
      <c r="K23" s="89">
        <f t="shared" si="2"/>
        <v>0</v>
      </c>
      <c r="L23" s="90"/>
      <c r="M23" s="91" t="str">
        <f t="shared" si="3"/>
        <v xml:space="preserve"> </v>
      </c>
      <c r="N23" s="57"/>
      <c r="O23" s="307"/>
      <c r="P23" s="67"/>
      <c r="Q23" s="67"/>
      <c r="R23" s="67"/>
      <c r="S23" s="67"/>
      <c r="T23" s="67"/>
      <c r="U23" s="67"/>
      <c r="V23" s="67"/>
      <c r="W23" s="67"/>
      <c r="X23" s="67"/>
      <c r="Y23" s="67"/>
      <c r="Z23" s="67"/>
      <c r="AA23" s="67"/>
      <c r="AB23" s="67"/>
      <c r="AC23" s="67"/>
      <c r="AD23" s="67"/>
      <c r="AE23" s="67"/>
      <c r="AF23" s="67"/>
      <c r="AG23" s="308"/>
    </row>
    <row r="24" spans="1:33">
      <c r="A24" s="113" t="s">
        <v>144</v>
      </c>
      <c r="B24" s="348"/>
      <c r="C24" s="37">
        <f>'[1]Development Costs'!H22</f>
        <v>0</v>
      </c>
      <c r="D24" s="100">
        <f>SUM('[1]Development Costs'!J22:K22)</f>
        <v>0</v>
      </c>
      <c r="E24" s="255"/>
      <c r="F24" s="84"/>
      <c r="G24" s="85" t="str">
        <f t="shared" si="0"/>
        <v xml:space="preserve"> </v>
      </c>
      <c r="H24" s="97" t="s">
        <v>7</v>
      </c>
      <c r="I24" s="98">
        <f t="shared" si="1"/>
        <v>0</v>
      </c>
      <c r="J24" s="88" t="s">
        <v>7</v>
      </c>
      <c r="K24" s="89" t="str">
        <f t="shared" si="2"/>
        <v xml:space="preserve"> </v>
      </c>
      <c r="L24" s="323" t="s">
        <v>7</v>
      </c>
      <c r="M24" s="324">
        <f t="shared" si="3"/>
        <v>0</v>
      </c>
      <c r="N24" s="57"/>
      <c r="O24" s="307"/>
      <c r="P24" s="67"/>
      <c r="Q24" s="67"/>
      <c r="R24" s="67"/>
      <c r="S24" s="67"/>
      <c r="T24" s="67"/>
      <c r="U24" s="67"/>
      <c r="V24" s="67"/>
      <c r="W24" s="67"/>
      <c r="X24" s="67"/>
      <c r="Y24" s="67"/>
      <c r="Z24" s="67"/>
      <c r="AA24" s="67"/>
      <c r="AB24" s="67"/>
      <c r="AC24" s="67"/>
      <c r="AD24" s="67"/>
      <c r="AE24" s="67"/>
      <c r="AF24" s="67"/>
      <c r="AG24" s="308"/>
    </row>
    <row r="25" spans="1:33">
      <c r="A25" s="113" t="s">
        <v>38</v>
      </c>
      <c r="B25" s="346">
        <f>'[1]Development Costs'!D23</f>
        <v>0</v>
      </c>
      <c r="C25" s="37">
        <f>'[1]Development Costs'!H23</f>
        <v>0</v>
      </c>
      <c r="D25" s="100">
        <f>SUM('[1]Development Costs'!J23:K23)</f>
        <v>0</v>
      </c>
      <c r="E25" s="255"/>
      <c r="F25" s="92"/>
      <c r="G25" s="93" t="str">
        <f t="shared" si="0"/>
        <v xml:space="preserve"> </v>
      </c>
      <c r="H25" s="97" t="s">
        <v>7</v>
      </c>
      <c r="I25" s="98">
        <f t="shared" si="1"/>
        <v>0</v>
      </c>
      <c r="J25" s="88"/>
      <c r="K25" s="89" t="str">
        <f t="shared" si="2"/>
        <v xml:space="preserve"> </v>
      </c>
      <c r="L25" s="323" t="s">
        <v>7</v>
      </c>
      <c r="M25" s="324">
        <f t="shared" si="3"/>
        <v>0</v>
      </c>
      <c r="N25" s="57"/>
      <c r="O25" s="307"/>
      <c r="P25" s="67"/>
      <c r="Q25" s="67"/>
      <c r="R25" s="67"/>
      <c r="S25" s="67"/>
      <c r="T25" s="67"/>
      <c r="U25" s="67"/>
      <c r="V25" s="67"/>
      <c r="W25" s="67"/>
      <c r="X25" s="67"/>
      <c r="Y25" s="67"/>
      <c r="Z25" s="67"/>
      <c r="AA25" s="67"/>
      <c r="AB25" s="67"/>
      <c r="AC25" s="67"/>
      <c r="AD25" s="67"/>
      <c r="AE25" s="67"/>
      <c r="AF25" s="67"/>
      <c r="AG25" s="308"/>
    </row>
    <row r="26" spans="1:33">
      <c r="A26" s="113" t="s">
        <v>38</v>
      </c>
      <c r="B26" s="346">
        <f>'[1]Development Costs'!D24</f>
        <v>0</v>
      </c>
      <c r="C26" s="37">
        <f>'[1]Development Costs'!H24</f>
        <v>0</v>
      </c>
      <c r="D26" s="100">
        <f>SUM('[1]Development Costs'!J24:K24)</f>
        <v>0</v>
      </c>
      <c r="E26" s="255"/>
      <c r="F26" s="92"/>
      <c r="G26" s="93" t="str">
        <f t="shared" si="0"/>
        <v xml:space="preserve"> </v>
      </c>
      <c r="H26" s="97" t="s">
        <v>7</v>
      </c>
      <c r="I26" s="98">
        <f t="shared" si="1"/>
        <v>0</v>
      </c>
      <c r="J26" s="88"/>
      <c r="K26" s="89" t="str">
        <f t="shared" si="2"/>
        <v xml:space="preserve"> </v>
      </c>
      <c r="L26" s="323" t="s">
        <v>7</v>
      </c>
      <c r="M26" s="324">
        <f t="shared" si="3"/>
        <v>0</v>
      </c>
      <c r="N26" s="57"/>
      <c r="O26" s="307"/>
      <c r="P26" s="67"/>
      <c r="Q26" s="67"/>
      <c r="R26" s="67"/>
      <c r="S26" s="67"/>
      <c r="T26" s="67"/>
      <c r="U26" s="67"/>
      <c r="V26" s="67"/>
      <c r="W26" s="67"/>
      <c r="X26" s="67"/>
      <c r="Y26" s="67"/>
      <c r="Z26" s="67"/>
      <c r="AA26" s="67"/>
      <c r="AB26" s="67"/>
      <c r="AC26" s="67"/>
      <c r="AD26" s="67"/>
      <c r="AE26" s="67"/>
      <c r="AF26" s="67"/>
      <c r="AG26" s="308"/>
    </row>
    <row r="27" spans="1:33">
      <c r="A27" s="114" t="s">
        <v>145</v>
      </c>
      <c r="B27" s="349"/>
      <c r="C27" s="115">
        <f>SUM(C20:C26)</f>
        <v>0</v>
      </c>
      <c r="D27" s="24">
        <f>SUM('[1]Development Costs'!J25:K25)</f>
        <v>0</v>
      </c>
      <c r="E27" s="255"/>
      <c r="F27" s="92"/>
      <c r="G27" s="86"/>
      <c r="H27" s="86"/>
      <c r="I27" s="95"/>
      <c r="J27" s="88"/>
      <c r="K27" s="90"/>
      <c r="L27" s="90"/>
      <c r="M27" s="96"/>
      <c r="N27" s="57"/>
      <c r="O27" s="307"/>
      <c r="P27" s="67"/>
      <c r="Q27" s="67"/>
      <c r="R27" s="67"/>
      <c r="S27" s="67"/>
      <c r="T27" s="67"/>
      <c r="U27" s="67"/>
      <c r="V27" s="67"/>
      <c r="W27" s="67"/>
      <c r="X27" s="67"/>
      <c r="Y27" s="67"/>
      <c r="Z27" s="67"/>
      <c r="AA27" s="67"/>
      <c r="AB27" s="67"/>
      <c r="AC27" s="67"/>
      <c r="AD27" s="67"/>
      <c r="AE27" s="67"/>
      <c r="AF27" s="67"/>
      <c r="AG27" s="308"/>
    </row>
    <row r="28" spans="1:33">
      <c r="A28" s="112" t="s">
        <v>23</v>
      </c>
      <c r="B28" s="345"/>
      <c r="C28" s="37"/>
      <c r="D28" s="100"/>
      <c r="E28" s="255"/>
      <c r="F28" s="92"/>
      <c r="G28" s="86"/>
      <c r="H28" s="86"/>
      <c r="I28" s="95"/>
      <c r="J28" s="88"/>
      <c r="K28" s="90"/>
      <c r="L28" s="90"/>
      <c r="M28" s="96"/>
      <c r="N28" s="57"/>
      <c r="O28" s="307"/>
      <c r="P28" s="67"/>
      <c r="Q28" s="67"/>
      <c r="R28" s="67"/>
      <c r="S28" s="67"/>
      <c r="T28" s="67"/>
      <c r="U28" s="67"/>
      <c r="V28" s="67"/>
      <c r="W28" s="67"/>
      <c r="X28" s="67"/>
      <c r="Y28" s="67"/>
      <c r="Z28" s="67"/>
      <c r="AA28" s="67"/>
      <c r="AB28" s="67"/>
      <c r="AC28" s="67"/>
      <c r="AD28" s="67"/>
      <c r="AE28" s="67"/>
      <c r="AF28" s="67"/>
      <c r="AG28" s="308"/>
    </row>
    <row r="29" spans="1:33">
      <c r="A29" s="113" t="s">
        <v>16</v>
      </c>
      <c r="B29" s="348"/>
      <c r="C29" s="37">
        <f>'[1]Development Costs'!H27</f>
        <v>0</v>
      </c>
      <c r="D29" s="100">
        <f>SUM('[1]Development Costs'!J27:K27)</f>
        <v>0</v>
      </c>
      <c r="E29" s="255"/>
      <c r="F29" s="92" t="s">
        <v>7</v>
      </c>
      <c r="G29" s="85">
        <f>IF(EXACT(F29,"X"),C29," ")</f>
        <v>0</v>
      </c>
      <c r="H29" s="86"/>
      <c r="I29" s="87" t="str">
        <f t="shared" ref="I29:I35" si="4">IF(EXACT(H29,"X"),$C29," ")</f>
        <v xml:space="preserve"> </v>
      </c>
      <c r="J29" s="88" t="s">
        <v>7</v>
      </c>
      <c r="K29" s="89">
        <f>IF(EXACT(J29,"X"),G29," ")</f>
        <v>0</v>
      </c>
      <c r="L29" s="90"/>
      <c r="M29" s="91" t="str">
        <f t="shared" ref="M29:M35" si="5">IF(EXACT(L29,"X"),$C29," ")</f>
        <v xml:space="preserve"> </v>
      </c>
      <c r="N29" s="57"/>
      <c r="O29" s="307"/>
      <c r="P29" s="67"/>
      <c r="Q29" s="67"/>
      <c r="R29" s="67"/>
      <c r="S29" s="67"/>
      <c r="T29" s="67"/>
      <c r="U29" s="67"/>
      <c r="V29" s="67"/>
      <c r="W29" s="67"/>
      <c r="X29" s="67"/>
      <c r="Y29" s="67"/>
      <c r="Z29" s="67"/>
      <c r="AA29" s="67"/>
      <c r="AB29" s="67"/>
      <c r="AC29" s="67"/>
      <c r="AD29" s="67"/>
      <c r="AE29" s="67"/>
      <c r="AF29" s="67"/>
      <c r="AG29" s="308"/>
    </row>
    <row r="30" spans="1:33">
      <c r="A30" s="113" t="s">
        <v>24</v>
      </c>
      <c r="B30" s="348"/>
      <c r="C30" s="37">
        <f>'[1]Development Costs'!H28</f>
        <v>0</v>
      </c>
      <c r="D30" s="100">
        <f>SUM('[1]Development Costs'!J28:K28)</f>
        <v>0</v>
      </c>
      <c r="E30" s="255"/>
      <c r="F30" s="92" t="s">
        <v>7</v>
      </c>
      <c r="G30" s="85">
        <f>IF(EXACT(F30,"X"),C30," ")</f>
        <v>0</v>
      </c>
      <c r="H30" s="86"/>
      <c r="I30" s="87" t="str">
        <f t="shared" si="4"/>
        <v xml:space="preserve"> </v>
      </c>
      <c r="J30" s="88" t="s">
        <v>7</v>
      </c>
      <c r="K30" s="89">
        <f>IF(EXACT(J30,"X"),G30," ")</f>
        <v>0</v>
      </c>
      <c r="L30" s="90"/>
      <c r="M30" s="91" t="str">
        <f t="shared" si="5"/>
        <v xml:space="preserve"> </v>
      </c>
      <c r="N30" s="57"/>
      <c r="O30" s="307"/>
      <c r="P30" s="67"/>
      <c r="Q30" s="67"/>
      <c r="R30" s="67"/>
      <c r="S30" s="67"/>
      <c r="T30" s="67"/>
      <c r="U30" s="67"/>
      <c r="V30" s="67"/>
      <c r="W30" s="67"/>
      <c r="X30" s="67"/>
      <c r="Y30" s="67"/>
      <c r="Z30" s="67"/>
      <c r="AA30" s="67"/>
      <c r="AB30" s="67"/>
      <c r="AC30" s="67"/>
      <c r="AD30" s="67"/>
      <c r="AE30" s="67"/>
      <c r="AF30" s="67"/>
      <c r="AG30" s="308"/>
    </row>
    <row r="31" spans="1:33">
      <c r="A31" s="113" t="s">
        <v>25</v>
      </c>
      <c r="B31" s="348"/>
      <c r="C31" s="37">
        <f>'[1]Development Costs'!H29</f>
        <v>0</v>
      </c>
      <c r="D31" s="100">
        <f>SUM('[1]Development Costs'!J29:K29)</f>
        <v>0</v>
      </c>
      <c r="E31" s="255"/>
      <c r="F31" s="327" t="s">
        <v>7</v>
      </c>
      <c r="G31" s="328">
        <f>IF(EXACT(F31,"X"),C31," ")</f>
        <v>0</v>
      </c>
      <c r="H31" s="86"/>
      <c r="I31" s="87" t="str">
        <f t="shared" si="4"/>
        <v xml:space="preserve"> </v>
      </c>
      <c r="J31" s="329" t="s">
        <v>7</v>
      </c>
      <c r="K31" s="330">
        <f>IF(EXACT(J31,"X"),G31," ")</f>
        <v>0</v>
      </c>
      <c r="L31" s="127"/>
      <c r="M31" s="91" t="str">
        <f t="shared" si="5"/>
        <v xml:space="preserve"> </v>
      </c>
      <c r="N31" s="57"/>
      <c r="O31" s="307"/>
      <c r="P31" s="67"/>
      <c r="Q31" s="67"/>
      <c r="R31" s="67"/>
      <c r="S31" s="67"/>
      <c r="T31" s="67"/>
      <c r="U31" s="67"/>
      <c r="V31" s="67"/>
      <c r="W31" s="67"/>
      <c r="X31" s="67"/>
      <c r="Y31" s="67"/>
      <c r="Z31" s="67"/>
      <c r="AA31" s="67"/>
      <c r="AB31" s="67"/>
      <c r="AC31" s="67"/>
      <c r="AD31" s="67"/>
      <c r="AE31" s="67"/>
      <c r="AF31" s="67"/>
      <c r="AG31" s="308"/>
    </row>
    <row r="32" spans="1:33">
      <c r="A32" s="113" t="s">
        <v>143</v>
      </c>
      <c r="B32" s="348"/>
      <c r="C32" s="37">
        <f>'[1]Development Costs'!H30</f>
        <v>0</v>
      </c>
      <c r="D32" s="100">
        <f>SUM('[1]Development Costs'!J30:K30)</f>
        <v>0</v>
      </c>
      <c r="E32" s="255"/>
      <c r="F32" s="92" t="s">
        <v>7</v>
      </c>
      <c r="G32" s="93">
        <f>IF(EXACT(F32,"X"),C32," ")</f>
        <v>0</v>
      </c>
      <c r="H32" s="86"/>
      <c r="I32" s="87" t="str">
        <f t="shared" si="4"/>
        <v xml:space="preserve"> </v>
      </c>
      <c r="J32" s="88" t="s">
        <v>7</v>
      </c>
      <c r="K32" s="89">
        <f>IF(EXACT(J32,"X"),G32," ")</f>
        <v>0</v>
      </c>
      <c r="L32" s="90"/>
      <c r="M32" s="91" t="str">
        <f t="shared" si="5"/>
        <v xml:space="preserve"> </v>
      </c>
      <c r="N32" s="57"/>
      <c r="O32" s="307"/>
      <c r="P32" s="67"/>
      <c r="Q32" s="67"/>
      <c r="R32" s="67"/>
      <c r="S32" s="67"/>
      <c r="T32" s="67"/>
      <c r="U32" s="67"/>
      <c r="V32" s="67"/>
      <c r="W32" s="67"/>
      <c r="X32" s="67"/>
      <c r="Y32" s="67"/>
      <c r="Z32" s="67"/>
      <c r="AA32" s="67"/>
      <c r="AB32" s="67"/>
      <c r="AC32" s="67"/>
      <c r="AD32" s="67"/>
      <c r="AE32" s="67"/>
      <c r="AF32" s="67"/>
      <c r="AG32" s="308"/>
    </row>
    <row r="33" spans="1:33">
      <c r="A33" s="113" t="s">
        <v>144</v>
      </c>
      <c r="B33" s="348"/>
      <c r="C33" s="37">
        <f>'[1]Development Costs'!H31</f>
        <v>0</v>
      </c>
      <c r="D33" s="100">
        <f>SUM('[1]Development Costs'!J31:K31)</f>
        <v>0</v>
      </c>
      <c r="E33" s="255"/>
      <c r="F33" s="92"/>
      <c r="G33" s="93"/>
      <c r="H33" s="97" t="s">
        <v>7</v>
      </c>
      <c r="I33" s="98">
        <f t="shared" si="4"/>
        <v>0</v>
      </c>
      <c r="J33" s="88"/>
      <c r="K33" s="89"/>
      <c r="L33" s="323" t="s">
        <v>7</v>
      </c>
      <c r="M33" s="324">
        <f t="shared" si="5"/>
        <v>0</v>
      </c>
      <c r="N33" s="57"/>
      <c r="O33" s="307"/>
      <c r="P33" s="67"/>
      <c r="Q33" s="67"/>
      <c r="R33" s="67"/>
      <c r="S33" s="67"/>
      <c r="T33" s="67"/>
      <c r="U33" s="67"/>
      <c r="V33" s="67"/>
      <c r="W33" s="67"/>
      <c r="X33" s="67"/>
      <c r="Y33" s="67"/>
      <c r="Z33" s="67"/>
      <c r="AA33" s="67"/>
      <c r="AB33" s="67"/>
      <c r="AC33" s="67"/>
      <c r="AD33" s="67"/>
      <c r="AE33" s="67"/>
      <c r="AF33" s="67"/>
      <c r="AG33" s="308"/>
    </row>
    <row r="34" spans="1:33">
      <c r="A34" s="113" t="s">
        <v>38</v>
      </c>
      <c r="B34" s="346">
        <f>'[1]Development Costs'!D32</f>
        <v>0</v>
      </c>
      <c r="C34" s="37">
        <f>'[1]Development Costs'!H32</f>
        <v>0</v>
      </c>
      <c r="D34" s="100">
        <f>SUM('[1]Development Costs'!J32:K32)</f>
        <v>0</v>
      </c>
      <c r="E34" s="255"/>
      <c r="F34" s="92"/>
      <c r="G34" s="93" t="str">
        <f>IF(EXACT(F34,"X"),C34," ")</f>
        <v xml:space="preserve"> </v>
      </c>
      <c r="H34" s="97" t="s">
        <v>7</v>
      </c>
      <c r="I34" s="98">
        <f t="shared" si="4"/>
        <v>0</v>
      </c>
      <c r="J34" s="88"/>
      <c r="K34" s="89" t="str">
        <f>IF(EXACT(J34,"X"),G34," ")</f>
        <v xml:space="preserve"> </v>
      </c>
      <c r="L34" s="323" t="s">
        <v>7</v>
      </c>
      <c r="M34" s="324">
        <f t="shared" si="5"/>
        <v>0</v>
      </c>
      <c r="N34" s="57"/>
      <c r="O34" s="307"/>
      <c r="P34" s="67"/>
      <c r="Q34" s="67"/>
      <c r="R34" s="67"/>
      <c r="S34" s="67"/>
      <c r="T34" s="67"/>
      <c r="U34" s="67"/>
      <c r="V34" s="67"/>
      <c r="W34" s="67"/>
      <c r="X34" s="67"/>
      <c r="Y34" s="67"/>
      <c r="Z34" s="67"/>
      <c r="AA34" s="67"/>
      <c r="AB34" s="67"/>
      <c r="AC34" s="67"/>
      <c r="AD34" s="67"/>
      <c r="AE34" s="67"/>
      <c r="AF34" s="67"/>
      <c r="AG34" s="308"/>
    </row>
    <row r="35" spans="1:33">
      <c r="A35" s="113" t="s">
        <v>38</v>
      </c>
      <c r="B35" s="346">
        <f>'[1]Development Costs'!D33</f>
        <v>0</v>
      </c>
      <c r="C35" s="37">
        <f>'[1]Development Costs'!H33</f>
        <v>0</v>
      </c>
      <c r="D35" s="100">
        <f>SUM('[1]Development Costs'!J33:K33)</f>
        <v>0</v>
      </c>
      <c r="E35" s="255"/>
      <c r="F35" s="92"/>
      <c r="G35" s="93" t="str">
        <f>IF(EXACT(F35,"X"),C35," ")</f>
        <v xml:space="preserve"> </v>
      </c>
      <c r="H35" s="97" t="s">
        <v>7</v>
      </c>
      <c r="I35" s="98">
        <f t="shared" si="4"/>
        <v>0</v>
      </c>
      <c r="J35" s="88"/>
      <c r="K35" s="89" t="str">
        <f>IF(EXACT(J35,"X"),G35," ")</f>
        <v xml:space="preserve"> </v>
      </c>
      <c r="L35" s="323" t="s">
        <v>7</v>
      </c>
      <c r="M35" s="324">
        <f t="shared" si="5"/>
        <v>0</v>
      </c>
      <c r="N35" s="57"/>
      <c r="O35" s="307"/>
      <c r="P35" s="67"/>
      <c r="Q35" s="67"/>
      <c r="R35" s="67"/>
      <c r="S35" s="67"/>
      <c r="T35" s="67"/>
      <c r="U35" s="67"/>
      <c r="V35" s="67"/>
      <c r="W35" s="67"/>
      <c r="X35" s="67"/>
      <c r="Y35" s="67"/>
      <c r="Z35" s="67"/>
      <c r="AA35" s="67"/>
      <c r="AB35" s="67"/>
      <c r="AC35" s="67"/>
      <c r="AD35" s="67"/>
      <c r="AE35" s="67"/>
      <c r="AF35" s="67"/>
      <c r="AG35" s="308"/>
    </row>
    <row r="36" spans="1:33">
      <c r="A36" s="118" t="s">
        <v>146</v>
      </c>
      <c r="B36" s="350"/>
      <c r="C36" s="22">
        <f>'[1]Development Costs'!H34</f>
        <v>0</v>
      </c>
      <c r="D36" s="24">
        <f>SUM('[1]Development Costs'!J34:K34)</f>
        <v>0</v>
      </c>
      <c r="E36" s="255"/>
      <c r="F36" s="92"/>
      <c r="G36" s="86"/>
      <c r="H36" s="86"/>
      <c r="I36" s="95"/>
      <c r="J36" s="88"/>
      <c r="K36" s="90"/>
      <c r="L36" s="90"/>
      <c r="M36" s="96"/>
      <c r="N36" s="57"/>
      <c r="O36" s="307"/>
      <c r="P36" s="67"/>
      <c r="Q36" s="67"/>
      <c r="R36" s="67"/>
      <c r="S36" s="67"/>
      <c r="T36" s="67"/>
      <c r="U36" s="67"/>
      <c r="V36" s="67"/>
      <c r="W36" s="67"/>
      <c r="X36" s="67"/>
      <c r="Y36" s="67"/>
      <c r="Z36" s="67"/>
      <c r="AA36" s="67"/>
      <c r="AB36" s="67"/>
      <c r="AC36" s="67"/>
      <c r="AD36" s="67"/>
      <c r="AE36" s="67"/>
      <c r="AF36" s="67"/>
      <c r="AG36" s="308"/>
    </row>
    <row r="37" spans="1:33">
      <c r="A37" s="119" t="s">
        <v>27</v>
      </c>
      <c r="B37" s="349"/>
      <c r="C37" s="22">
        <f>C27+C36</f>
        <v>0</v>
      </c>
      <c r="D37" s="24">
        <f>SUM('[1]Development Costs'!J35:K35)</f>
        <v>0</v>
      </c>
      <c r="E37" s="255"/>
      <c r="F37" s="92"/>
      <c r="G37" s="86"/>
      <c r="H37" s="86"/>
      <c r="I37" s="95"/>
      <c r="J37" s="88"/>
      <c r="K37" s="90"/>
      <c r="L37" s="90"/>
      <c r="M37" s="96"/>
      <c r="N37" s="57"/>
      <c r="O37" s="307"/>
      <c r="P37" s="67"/>
      <c r="Q37" s="67"/>
      <c r="R37" s="67"/>
      <c r="S37" s="67"/>
      <c r="T37" s="67"/>
      <c r="U37" s="67"/>
      <c r="V37" s="67"/>
      <c r="W37" s="67"/>
      <c r="X37" s="67"/>
      <c r="Y37" s="67"/>
      <c r="Z37" s="67"/>
      <c r="AA37" s="67"/>
      <c r="AB37" s="67"/>
      <c r="AC37" s="67"/>
      <c r="AD37" s="67"/>
      <c r="AE37" s="67"/>
      <c r="AF37" s="67"/>
      <c r="AG37" s="308"/>
    </row>
    <row r="38" spans="1:33">
      <c r="A38" s="120" t="s">
        <v>28</v>
      </c>
      <c r="B38" s="348"/>
      <c r="C38" s="37">
        <f>'[1]Development Costs'!H36</f>
        <v>0</v>
      </c>
      <c r="D38" s="100">
        <f>SUM('[1]Development Costs'!J36:K36)</f>
        <v>0</v>
      </c>
      <c r="E38" s="255"/>
      <c r="F38" s="92" t="s">
        <v>7</v>
      </c>
      <c r="G38" s="93">
        <f>IF(EXACT(F38,"X"),C38," ")</f>
        <v>0</v>
      </c>
      <c r="H38" s="86"/>
      <c r="I38" s="87" t="str">
        <f>IF(EXACT(H38,"X"),$C38," ")</f>
        <v xml:space="preserve"> </v>
      </c>
      <c r="J38" s="88" t="s">
        <v>7</v>
      </c>
      <c r="K38" s="89">
        <f>IF(EXACT(J38,"X"),G38," ")</f>
        <v>0</v>
      </c>
      <c r="L38" s="90"/>
      <c r="M38" s="91" t="str">
        <f>IF(EXACT(L38,"X"),$C38," ")</f>
        <v xml:space="preserve"> </v>
      </c>
      <c r="N38" s="57"/>
      <c r="O38" s="307"/>
      <c r="P38" s="67"/>
      <c r="Q38" s="67"/>
      <c r="R38" s="67"/>
      <c r="S38" s="67"/>
      <c r="T38" s="67"/>
      <c r="U38" s="67"/>
      <c r="V38" s="67"/>
      <c r="W38" s="67"/>
      <c r="X38" s="67"/>
      <c r="Y38" s="67"/>
      <c r="Z38" s="67"/>
      <c r="AA38" s="67"/>
      <c r="AB38" s="67"/>
      <c r="AC38" s="67"/>
      <c r="AD38" s="67"/>
      <c r="AE38" s="67"/>
      <c r="AF38" s="67"/>
      <c r="AG38" s="308"/>
    </row>
    <row r="39" spans="1:33">
      <c r="A39" s="121" t="s">
        <v>147</v>
      </c>
      <c r="B39" s="351"/>
      <c r="C39" s="37">
        <f>'[1]Development Costs'!H37</f>
        <v>0</v>
      </c>
      <c r="D39" s="100">
        <f>SUM('[1]Development Costs'!J37:K37)</f>
        <v>0</v>
      </c>
      <c r="E39" s="255"/>
      <c r="F39" s="84" t="s">
        <v>7</v>
      </c>
      <c r="G39" s="93">
        <f>IF(EXACT(F39,"X"),C39," ")</f>
        <v>0</v>
      </c>
      <c r="H39" s="86"/>
      <c r="I39" s="87" t="str">
        <f>IF(EXACT(H39,"X"),$C39," ")</f>
        <v xml:space="preserve"> </v>
      </c>
      <c r="J39" s="88" t="s">
        <v>7</v>
      </c>
      <c r="K39" s="89">
        <f>IF(EXACT(J39,"X"),G39," ")</f>
        <v>0</v>
      </c>
      <c r="L39" s="90"/>
      <c r="M39" s="91" t="str">
        <f>IF(EXACT(L39,"X"),$C39," ")</f>
        <v xml:space="preserve"> </v>
      </c>
      <c r="N39" s="57"/>
      <c r="O39" s="307"/>
      <c r="P39" s="67"/>
      <c r="Q39" s="67"/>
      <c r="R39" s="67"/>
      <c r="S39" s="67"/>
      <c r="T39" s="67"/>
      <c r="U39" s="67"/>
      <c r="V39" s="67"/>
      <c r="W39" s="67"/>
      <c r="X39" s="67"/>
      <c r="Y39" s="67"/>
      <c r="Z39" s="67"/>
      <c r="AA39" s="67"/>
      <c r="AB39" s="67"/>
      <c r="AC39" s="67"/>
      <c r="AD39" s="67"/>
      <c r="AE39" s="67"/>
      <c r="AF39" s="67"/>
      <c r="AG39" s="308"/>
    </row>
    <row r="40" spans="1:33">
      <c r="A40" s="121" t="s">
        <v>148</v>
      </c>
      <c r="B40" s="351"/>
      <c r="C40" s="37">
        <f>'[1]Development Costs'!H38</f>
        <v>0</v>
      </c>
      <c r="D40" s="100">
        <f>SUM('[1]Development Costs'!J38:K38)</f>
        <v>0</v>
      </c>
      <c r="E40" s="255"/>
      <c r="F40" s="84" t="s">
        <v>7</v>
      </c>
      <c r="G40" s="93">
        <f>IF(EXACT(F40,"X"),C40," ")</f>
        <v>0</v>
      </c>
      <c r="H40" s="86"/>
      <c r="I40" s="87" t="str">
        <f>IF(EXACT(H40,"X"),$C40," ")</f>
        <v xml:space="preserve"> </v>
      </c>
      <c r="J40" s="88" t="s">
        <v>7</v>
      </c>
      <c r="K40" s="89">
        <f>IF(EXACT(J40,"X"),G40," ")</f>
        <v>0</v>
      </c>
      <c r="L40" s="90"/>
      <c r="M40" s="91" t="str">
        <f>IF(EXACT(L40,"X"),$C40," ")</f>
        <v xml:space="preserve"> </v>
      </c>
      <c r="N40" s="57"/>
      <c r="O40" s="307"/>
      <c r="P40" s="67"/>
      <c r="Q40" s="67"/>
      <c r="R40" s="67"/>
      <c r="S40" s="67"/>
      <c r="T40" s="67"/>
      <c r="U40" s="67"/>
      <c r="V40" s="67"/>
      <c r="W40" s="67"/>
      <c r="X40" s="67"/>
      <c r="Y40" s="67"/>
      <c r="Z40" s="67"/>
      <c r="AA40" s="67"/>
      <c r="AB40" s="67"/>
      <c r="AC40" s="67"/>
      <c r="AD40" s="67"/>
      <c r="AE40" s="67"/>
      <c r="AF40" s="67"/>
      <c r="AG40" s="308"/>
    </row>
    <row r="41" spans="1:33">
      <c r="A41" s="122" t="s">
        <v>31</v>
      </c>
      <c r="B41" s="350"/>
      <c r="C41" s="22">
        <f>C37+C38+C39+C40</f>
        <v>0</v>
      </c>
      <c r="D41" s="24">
        <f>SUM('[1]Development Costs'!J39:K39)</f>
        <v>0</v>
      </c>
      <c r="E41" s="255"/>
      <c r="F41" s="92"/>
      <c r="G41" s="86"/>
      <c r="H41" s="86"/>
      <c r="I41" s="95"/>
      <c r="J41" s="88"/>
      <c r="K41" s="90"/>
      <c r="L41" s="90"/>
      <c r="M41" s="96"/>
      <c r="N41" s="57"/>
      <c r="O41" s="307"/>
      <c r="P41" s="67"/>
      <c r="Q41" s="67"/>
      <c r="R41" s="67"/>
      <c r="S41" s="67"/>
      <c r="T41" s="67"/>
      <c r="U41" s="67"/>
      <c r="V41" s="67"/>
      <c r="W41" s="67"/>
      <c r="X41" s="67"/>
      <c r="Y41" s="67"/>
      <c r="Z41" s="67"/>
      <c r="AA41" s="67"/>
      <c r="AB41" s="67"/>
      <c r="AC41" s="67"/>
      <c r="AD41" s="67"/>
      <c r="AE41" s="67"/>
      <c r="AF41" s="67"/>
      <c r="AG41" s="308"/>
    </row>
    <row r="42" spans="1:33">
      <c r="A42" s="120" t="s">
        <v>149</v>
      </c>
      <c r="B42" s="348"/>
      <c r="C42" s="37">
        <f>'[1]Development Costs'!H40</f>
        <v>0</v>
      </c>
      <c r="D42" s="100">
        <f>SUM('[1]Development Costs'!J40:K40)</f>
        <v>0</v>
      </c>
      <c r="E42" s="255"/>
      <c r="F42" s="92" t="s">
        <v>7</v>
      </c>
      <c r="G42" s="93">
        <f>IF(EXACT(F42,"X"),C42," ")</f>
        <v>0</v>
      </c>
      <c r="H42" s="86"/>
      <c r="I42" s="87" t="str">
        <f>IF(EXACT(H42,"X"),$C42," ")</f>
        <v xml:space="preserve"> </v>
      </c>
      <c r="J42" s="88" t="s">
        <v>7</v>
      </c>
      <c r="K42" s="89">
        <f>IF(EXACT(J42,"X"),G42," ")</f>
        <v>0</v>
      </c>
      <c r="L42" s="90"/>
      <c r="M42" s="91" t="str">
        <f>IF(EXACT(L42,"X"),$C42," ")</f>
        <v xml:space="preserve"> </v>
      </c>
      <c r="N42" s="298"/>
      <c r="O42" s="309"/>
      <c r="P42" s="299"/>
      <c r="Q42" s="299"/>
      <c r="R42" s="299"/>
      <c r="S42" s="299"/>
      <c r="T42" s="67"/>
      <c r="U42" s="67"/>
      <c r="V42" s="67"/>
      <c r="W42" s="67"/>
      <c r="X42" s="67"/>
      <c r="Y42" s="67"/>
      <c r="Z42" s="67"/>
      <c r="AA42" s="67"/>
      <c r="AB42" s="67"/>
      <c r="AC42" s="67"/>
      <c r="AD42" s="67"/>
      <c r="AE42" s="67"/>
      <c r="AF42" s="67"/>
      <c r="AG42" s="308"/>
    </row>
    <row r="43" spans="1:33">
      <c r="A43" s="119" t="s">
        <v>33</v>
      </c>
      <c r="B43" s="349"/>
      <c r="C43" s="23">
        <f>C41+C42</f>
        <v>0</v>
      </c>
      <c r="D43" s="24">
        <f>SUM('[1]Development Costs'!J41:K41)</f>
        <v>0</v>
      </c>
      <c r="E43" s="256"/>
      <c r="F43" s="92"/>
      <c r="G43" s="86"/>
      <c r="H43" s="86"/>
      <c r="I43" s="95"/>
      <c r="J43" s="88"/>
      <c r="K43" s="90"/>
      <c r="L43" s="90"/>
      <c r="M43" s="96"/>
      <c r="N43" s="298"/>
      <c r="O43" s="309"/>
      <c r="P43" s="299"/>
      <c r="Q43" s="299"/>
      <c r="R43" s="299"/>
      <c r="S43" s="299"/>
      <c r="T43" s="67"/>
      <c r="U43" s="67"/>
      <c r="V43" s="67"/>
      <c r="W43" s="67"/>
      <c r="X43" s="67"/>
      <c r="Y43" s="67"/>
      <c r="Z43" s="67"/>
      <c r="AA43" s="67"/>
      <c r="AB43" s="67"/>
      <c r="AC43" s="67"/>
      <c r="AD43" s="67"/>
      <c r="AE43" s="67"/>
      <c r="AF43" s="67"/>
      <c r="AG43" s="308"/>
    </row>
    <row r="44" spans="1:33">
      <c r="A44" s="81" t="s">
        <v>34</v>
      </c>
      <c r="B44" s="104"/>
      <c r="C44" s="105"/>
      <c r="D44" s="106"/>
      <c r="E44" s="255"/>
      <c r="F44" s="107"/>
      <c r="G44" s="72"/>
      <c r="H44" s="72"/>
      <c r="I44" s="108"/>
      <c r="J44" s="109"/>
      <c r="K44" s="110"/>
      <c r="L44" s="110"/>
      <c r="M44" s="111"/>
      <c r="N44" s="57"/>
      <c r="O44" s="307"/>
      <c r="P44" s="67"/>
      <c r="Q44" s="67"/>
      <c r="R44" s="67"/>
      <c r="S44" s="67"/>
      <c r="T44" s="67"/>
      <c r="U44" s="67"/>
      <c r="V44" s="67"/>
      <c r="W44" s="67"/>
      <c r="X44" s="67"/>
      <c r="Y44" s="67"/>
      <c r="Z44" s="67"/>
      <c r="AA44" s="67"/>
      <c r="AB44" s="67"/>
      <c r="AC44" s="67"/>
      <c r="AD44" s="67"/>
      <c r="AE44" s="67"/>
      <c r="AF44" s="67"/>
      <c r="AG44" s="308"/>
    </row>
    <row r="45" spans="1:33">
      <c r="A45" s="120" t="s">
        <v>35</v>
      </c>
      <c r="B45" s="348"/>
      <c r="C45" s="37">
        <f>'[1]Development Costs'!H43</f>
        <v>0</v>
      </c>
      <c r="D45" s="100">
        <f>SUM('[1]Development Costs'!J43:K43)</f>
        <v>0</v>
      </c>
      <c r="E45" s="255"/>
      <c r="F45" s="92" t="s">
        <v>7</v>
      </c>
      <c r="G45" s="93">
        <f>IF(EXACT(F45,"X"),C45," ")</f>
        <v>0</v>
      </c>
      <c r="H45" s="86"/>
      <c r="I45" s="87" t="str">
        <f>IF(EXACT(H45,"X"),$C45," ")</f>
        <v xml:space="preserve"> </v>
      </c>
      <c r="J45" s="88" t="s">
        <v>7</v>
      </c>
      <c r="K45" s="89">
        <f>IF(EXACT(J45,"X"),G45," ")</f>
        <v>0</v>
      </c>
      <c r="L45" s="90"/>
      <c r="M45" s="91" t="str">
        <f>IF(EXACT(L45,"X"),$C45," ")</f>
        <v xml:space="preserve"> </v>
      </c>
      <c r="N45" s="57"/>
      <c r="O45" s="307"/>
      <c r="P45" s="67"/>
      <c r="Q45" s="67"/>
      <c r="R45" s="67"/>
      <c r="S45" s="67"/>
      <c r="T45" s="67"/>
      <c r="U45" s="67"/>
      <c r="V45" s="67"/>
      <c r="W45" s="67"/>
      <c r="X45" s="67"/>
      <c r="Y45" s="67"/>
      <c r="Z45" s="67"/>
      <c r="AA45" s="67"/>
      <c r="AB45" s="67"/>
      <c r="AC45" s="67"/>
      <c r="AD45" s="67"/>
      <c r="AE45" s="67"/>
      <c r="AF45" s="67"/>
      <c r="AG45" s="308"/>
    </row>
    <row r="46" spans="1:33">
      <c r="A46" s="120" t="s">
        <v>36</v>
      </c>
      <c r="B46" s="348"/>
      <c r="C46" s="37">
        <f>'[1]Development Costs'!H44</f>
        <v>0</v>
      </c>
      <c r="D46" s="100">
        <f>SUM('[1]Development Costs'!J44:K44)</f>
        <v>0</v>
      </c>
      <c r="E46" s="255"/>
      <c r="F46" s="92" t="s">
        <v>7</v>
      </c>
      <c r="G46" s="93">
        <f>IF(EXACT(F46,"X"),C46," ")</f>
        <v>0</v>
      </c>
      <c r="H46" s="86"/>
      <c r="I46" s="87"/>
      <c r="J46" s="88" t="s">
        <v>7</v>
      </c>
      <c r="K46" s="89">
        <f>IF(EXACT(J46,"X"),G46," ")</f>
        <v>0</v>
      </c>
      <c r="L46" s="90"/>
      <c r="M46" s="91"/>
      <c r="N46" s="57"/>
      <c r="O46" s="307"/>
      <c r="P46" s="67"/>
      <c r="Q46" s="67"/>
      <c r="R46" s="67"/>
      <c r="S46" s="67"/>
      <c r="T46" s="67"/>
      <c r="U46" s="67"/>
      <c r="V46" s="67"/>
      <c r="W46" s="67"/>
      <c r="X46" s="67"/>
      <c r="Y46" s="67"/>
      <c r="Z46" s="67"/>
      <c r="AA46" s="67"/>
      <c r="AB46" s="67"/>
      <c r="AC46" s="67"/>
      <c r="AD46" s="67"/>
      <c r="AE46" s="67"/>
      <c r="AF46" s="67"/>
      <c r="AG46" s="308"/>
    </row>
    <row r="47" spans="1:33">
      <c r="A47" s="120" t="s">
        <v>37</v>
      </c>
      <c r="B47" s="348"/>
      <c r="C47" s="37">
        <f>'[1]Development Costs'!H45</f>
        <v>0</v>
      </c>
      <c r="D47" s="100">
        <f>SUM('[1]Development Costs'!J45:K45)</f>
        <v>0</v>
      </c>
      <c r="E47" s="255"/>
      <c r="F47" s="92" t="s">
        <v>7</v>
      </c>
      <c r="G47" s="93">
        <f>IF(EXACT(F47,"X"),C47," ")</f>
        <v>0</v>
      </c>
      <c r="H47" s="86"/>
      <c r="I47" s="87"/>
      <c r="J47" s="88" t="s">
        <v>7</v>
      </c>
      <c r="K47" s="89">
        <f>IF(EXACT(J47,"X"),G47," ")</f>
        <v>0</v>
      </c>
      <c r="L47" s="90"/>
      <c r="M47" s="91"/>
      <c r="N47" s="57"/>
      <c r="O47" s="307"/>
      <c r="P47" s="67"/>
      <c r="Q47" s="67"/>
      <c r="R47" s="67"/>
      <c r="S47" s="67"/>
      <c r="T47" s="67"/>
      <c r="U47" s="67"/>
      <c r="V47" s="67"/>
      <c r="W47" s="67"/>
      <c r="X47" s="67"/>
      <c r="Y47" s="67"/>
      <c r="Z47" s="67"/>
      <c r="AA47" s="67"/>
      <c r="AB47" s="67"/>
      <c r="AC47" s="67"/>
      <c r="AD47" s="67"/>
      <c r="AE47" s="67"/>
      <c r="AF47" s="67"/>
      <c r="AG47" s="308"/>
    </row>
    <row r="48" spans="1:33">
      <c r="A48" s="120" t="s">
        <v>38</v>
      </c>
      <c r="B48" s="348"/>
      <c r="C48" s="37">
        <f>'[1]Development Costs'!H46</f>
        <v>0</v>
      </c>
      <c r="D48" s="100">
        <f>SUM('[1]Development Costs'!J46:K46)</f>
        <v>0</v>
      </c>
      <c r="E48" s="255"/>
      <c r="F48" s="92" t="s">
        <v>7</v>
      </c>
      <c r="G48" s="93">
        <f>IF(EXACT(F48,"X"),C48," ")</f>
        <v>0</v>
      </c>
      <c r="H48" s="86"/>
      <c r="I48" s="87"/>
      <c r="J48" s="88" t="s">
        <v>7</v>
      </c>
      <c r="K48" s="89">
        <f>IF(EXACT(J48,"X"),G48," ")</f>
        <v>0</v>
      </c>
      <c r="L48" s="90"/>
      <c r="M48" s="91"/>
      <c r="N48" s="57"/>
      <c r="O48" s="307"/>
      <c r="P48" s="67"/>
      <c r="Q48" s="67"/>
      <c r="R48" s="67"/>
      <c r="S48" s="67"/>
      <c r="T48" s="67"/>
      <c r="U48" s="67"/>
      <c r="V48" s="67"/>
      <c r="W48" s="67"/>
      <c r="X48" s="67"/>
      <c r="Y48" s="67"/>
      <c r="Z48" s="67"/>
      <c r="AA48" s="67"/>
      <c r="AB48" s="67"/>
      <c r="AC48" s="67"/>
      <c r="AD48" s="67"/>
      <c r="AE48" s="67"/>
      <c r="AF48" s="67"/>
      <c r="AG48" s="308"/>
    </row>
    <row r="49" spans="1:33">
      <c r="A49" s="120" t="s">
        <v>178</v>
      </c>
      <c r="B49" s="348"/>
      <c r="C49" s="37">
        <f>'[1]Development Costs'!H47</f>
        <v>0</v>
      </c>
      <c r="D49" s="100">
        <f>SUM('[1]Development Costs'!J47:K47)</f>
        <v>0</v>
      </c>
      <c r="E49" s="255"/>
      <c r="F49" s="92" t="s">
        <v>7</v>
      </c>
      <c r="G49" s="93">
        <f>IF(EXACT(F49,"X"),C49," ")</f>
        <v>0</v>
      </c>
      <c r="H49" s="86"/>
      <c r="I49" s="87"/>
      <c r="J49" s="88" t="s">
        <v>7</v>
      </c>
      <c r="K49" s="89">
        <f>IF(EXACT(J49,"X"),G49," ")</f>
        <v>0</v>
      </c>
      <c r="L49" s="90"/>
      <c r="M49" s="91"/>
      <c r="N49" s="57"/>
      <c r="O49" s="307"/>
      <c r="P49" s="67"/>
      <c r="Q49" s="67"/>
      <c r="R49" s="67"/>
      <c r="S49" s="67"/>
      <c r="T49" s="67"/>
      <c r="U49" s="67"/>
      <c r="V49" s="67"/>
      <c r="W49" s="67"/>
      <c r="X49" s="67"/>
      <c r="Y49" s="67"/>
      <c r="Z49" s="67"/>
      <c r="AA49" s="67"/>
      <c r="AB49" s="67"/>
      <c r="AC49" s="67"/>
      <c r="AD49" s="67"/>
      <c r="AE49" s="67"/>
      <c r="AF49" s="67"/>
      <c r="AG49" s="308"/>
    </row>
    <row r="50" spans="1:33">
      <c r="A50" s="119" t="s">
        <v>40</v>
      </c>
      <c r="B50" s="349"/>
      <c r="C50" s="115">
        <f>SUM(C45:C49)</f>
        <v>0</v>
      </c>
      <c r="D50" s="100">
        <f>SUM('[1]Development Costs'!J48:K48)</f>
        <v>0</v>
      </c>
      <c r="E50" s="257"/>
      <c r="F50" s="84"/>
      <c r="G50" s="85"/>
      <c r="H50" s="123"/>
      <c r="I50" s="124"/>
      <c r="J50" s="125"/>
      <c r="K50" s="126"/>
      <c r="L50" s="127"/>
      <c r="M50" s="128"/>
      <c r="N50" s="57"/>
      <c r="O50" s="307"/>
      <c r="P50" s="67"/>
      <c r="Q50" s="67"/>
      <c r="R50" s="67"/>
      <c r="S50" s="67"/>
      <c r="T50" s="67"/>
      <c r="U50" s="67"/>
      <c r="V50" s="67"/>
      <c r="W50" s="67"/>
      <c r="X50" s="67"/>
      <c r="Y50" s="67"/>
      <c r="Z50" s="67"/>
      <c r="AA50" s="67"/>
      <c r="AB50" s="67"/>
      <c r="AC50" s="67"/>
      <c r="AD50" s="67"/>
      <c r="AE50" s="67"/>
      <c r="AF50" s="67"/>
      <c r="AG50" s="308"/>
    </row>
    <row r="51" spans="1:33">
      <c r="A51" s="81" t="s">
        <v>41</v>
      </c>
      <c r="B51" s="104"/>
      <c r="C51" s="105"/>
      <c r="D51" s="106"/>
      <c r="E51" s="255"/>
      <c r="F51" s="107"/>
      <c r="G51" s="72"/>
      <c r="H51" s="72"/>
      <c r="I51" s="108"/>
      <c r="J51" s="109"/>
      <c r="K51" s="110"/>
      <c r="L51" s="110"/>
      <c r="M51" s="111"/>
      <c r="N51" s="57"/>
      <c r="O51" s="307"/>
      <c r="P51" s="67"/>
      <c r="Q51" s="67"/>
      <c r="R51" s="67"/>
      <c r="S51" s="67"/>
      <c r="T51" s="67"/>
      <c r="U51" s="67"/>
      <c r="V51" s="67"/>
      <c r="W51" s="67"/>
      <c r="X51" s="67"/>
      <c r="Y51" s="67"/>
      <c r="Z51" s="67"/>
      <c r="AA51" s="67"/>
      <c r="AB51" s="67"/>
      <c r="AC51" s="67"/>
      <c r="AD51" s="67"/>
      <c r="AE51" s="67"/>
      <c r="AF51" s="67"/>
      <c r="AG51" s="308"/>
    </row>
    <row r="52" spans="1:33">
      <c r="A52" s="83" t="s">
        <v>177</v>
      </c>
      <c r="B52" s="344"/>
      <c r="C52" s="37"/>
      <c r="D52" s="100"/>
      <c r="E52" s="255"/>
      <c r="F52" s="92"/>
      <c r="G52" s="86"/>
      <c r="H52" s="86"/>
      <c r="I52" s="95"/>
      <c r="J52" s="88"/>
      <c r="K52" s="90"/>
      <c r="L52" s="90"/>
      <c r="M52" s="96"/>
      <c r="N52" s="57"/>
      <c r="O52" s="307"/>
      <c r="P52" s="67"/>
      <c r="Q52" s="67"/>
      <c r="R52" s="67"/>
      <c r="S52" s="67"/>
      <c r="T52" s="67"/>
      <c r="U52" s="67"/>
      <c r="V52" s="67"/>
      <c r="W52" s="67"/>
      <c r="X52" s="67"/>
      <c r="Y52" s="67"/>
      <c r="Z52" s="67"/>
      <c r="AA52" s="67"/>
      <c r="AB52" s="67"/>
      <c r="AC52" s="67"/>
      <c r="AD52" s="67"/>
      <c r="AE52" s="67"/>
      <c r="AF52" s="67"/>
      <c r="AG52" s="308"/>
    </row>
    <row r="53" spans="1:33">
      <c r="A53" s="129" t="s">
        <v>150</v>
      </c>
      <c r="B53" s="344"/>
      <c r="C53" s="37">
        <f>'[1]Development Costs'!H51</f>
        <v>0</v>
      </c>
      <c r="D53" s="100">
        <f>SUM('[1]Development Costs'!J51:K51)</f>
        <v>0</v>
      </c>
      <c r="E53" s="255"/>
      <c r="F53" s="92" t="s">
        <v>7</v>
      </c>
      <c r="G53" s="93">
        <f t="shared" ref="G53:G62" si="6">IF(EXACT(F53,"X"),C53," ")</f>
        <v>0</v>
      </c>
      <c r="H53" s="86"/>
      <c r="I53" s="87" t="str">
        <f>IF(EXACT(H53,"X"),$C53," ")</f>
        <v xml:space="preserve"> </v>
      </c>
      <c r="J53" s="88" t="s">
        <v>7</v>
      </c>
      <c r="K53" s="89">
        <f t="shared" ref="K53:K61" si="7">IF(EXACT(J53,"X"),G53," ")</f>
        <v>0</v>
      </c>
      <c r="L53" s="90"/>
      <c r="M53" s="91" t="str">
        <f>IF(EXACT(L53,"X"),$C53," ")</f>
        <v xml:space="preserve"> </v>
      </c>
      <c r="N53" s="57"/>
      <c r="O53" s="307"/>
      <c r="P53" s="67"/>
      <c r="Q53" s="67"/>
      <c r="R53" s="67"/>
      <c r="S53" s="67"/>
      <c r="T53" s="67"/>
      <c r="U53" s="67"/>
      <c r="V53" s="67"/>
      <c r="W53" s="67"/>
      <c r="X53" s="67"/>
      <c r="Y53" s="67"/>
      <c r="Z53" s="67"/>
      <c r="AA53" s="67"/>
      <c r="AB53" s="67"/>
      <c r="AC53" s="67"/>
      <c r="AD53" s="67"/>
      <c r="AE53" s="67"/>
      <c r="AF53" s="67"/>
      <c r="AG53" s="308"/>
    </row>
    <row r="54" spans="1:33">
      <c r="A54" s="129" t="s">
        <v>151</v>
      </c>
      <c r="B54" s="344"/>
      <c r="C54" s="37">
        <f>'[1]Development Costs'!H52</f>
        <v>0</v>
      </c>
      <c r="D54" s="100">
        <f>SUM('[1]Development Costs'!J52:K52)</f>
        <v>0</v>
      </c>
      <c r="E54" s="255"/>
      <c r="F54" s="92" t="s">
        <v>7</v>
      </c>
      <c r="G54" s="93">
        <f t="shared" si="6"/>
        <v>0</v>
      </c>
      <c r="H54" s="86"/>
      <c r="I54" s="87" t="str">
        <f>IF(EXACT(H54,"X"),$C54," ")</f>
        <v xml:space="preserve"> </v>
      </c>
      <c r="J54" s="88" t="s">
        <v>7</v>
      </c>
      <c r="K54" s="89">
        <f t="shared" si="7"/>
        <v>0</v>
      </c>
      <c r="L54" s="90"/>
      <c r="M54" s="91" t="str">
        <f>IF(EXACT(L54,"X"),$C54," ")</f>
        <v xml:space="preserve"> </v>
      </c>
      <c r="N54" s="57"/>
      <c r="O54" s="307"/>
      <c r="P54" s="67"/>
      <c r="Q54" s="67"/>
      <c r="R54" s="67"/>
      <c r="S54" s="67"/>
      <c r="T54" s="67"/>
      <c r="U54" s="67"/>
      <c r="V54" s="67"/>
      <c r="W54" s="67"/>
      <c r="X54" s="67"/>
      <c r="Y54" s="67"/>
      <c r="Z54" s="67"/>
      <c r="AA54" s="67"/>
      <c r="AB54" s="67"/>
      <c r="AC54" s="67"/>
      <c r="AD54" s="67"/>
      <c r="AE54" s="67"/>
      <c r="AF54" s="67"/>
      <c r="AG54" s="308"/>
    </row>
    <row r="55" spans="1:33">
      <c r="A55" s="83" t="s">
        <v>279</v>
      </c>
      <c r="B55" s="344"/>
      <c r="C55" s="37">
        <f>'[1]Development Costs'!H53</f>
        <v>0</v>
      </c>
      <c r="D55" s="100">
        <f>SUM('[1]Development Costs'!J53:K53)</f>
        <v>0</v>
      </c>
      <c r="E55" s="255"/>
      <c r="F55" s="92" t="s">
        <v>7</v>
      </c>
      <c r="G55" s="93">
        <f t="shared" si="6"/>
        <v>0</v>
      </c>
      <c r="H55" s="86"/>
      <c r="I55" s="95"/>
      <c r="J55" s="92" t="s">
        <v>7</v>
      </c>
      <c r="K55" s="93">
        <f t="shared" si="7"/>
        <v>0</v>
      </c>
      <c r="L55" s="90"/>
      <c r="M55" s="96"/>
      <c r="N55" s="57"/>
      <c r="O55" s="307"/>
      <c r="P55" s="67"/>
      <c r="Q55" s="67"/>
      <c r="R55" s="67"/>
      <c r="S55" s="67"/>
      <c r="T55" s="67"/>
      <c r="U55" s="67"/>
      <c r="V55" s="67"/>
      <c r="W55" s="67"/>
      <c r="X55" s="67"/>
      <c r="Y55" s="67"/>
      <c r="Z55" s="67"/>
      <c r="AA55" s="67"/>
      <c r="AB55" s="67"/>
      <c r="AC55" s="67"/>
      <c r="AD55" s="67"/>
      <c r="AE55" s="67"/>
      <c r="AF55" s="67"/>
      <c r="AG55" s="308"/>
    </row>
    <row r="56" spans="1:33">
      <c r="A56" s="83" t="s">
        <v>152</v>
      </c>
      <c r="B56" s="344"/>
      <c r="C56" s="37">
        <f>'[1]Development Costs'!H54</f>
        <v>0</v>
      </c>
      <c r="D56" s="100">
        <f>SUM('[1]Development Costs'!J54:K54)</f>
        <v>0</v>
      </c>
      <c r="E56" s="255"/>
      <c r="F56" s="92"/>
      <c r="G56" s="93" t="str">
        <f t="shared" si="6"/>
        <v xml:space="preserve"> </v>
      </c>
      <c r="H56" s="86" t="s">
        <v>7</v>
      </c>
      <c r="I56" s="87">
        <f>IF(EXACT(H56,"X"),$C56," ")</f>
        <v>0</v>
      </c>
      <c r="J56" s="88"/>
      <c r="K56" s="89" t="str">
        <f t="shared" si="7"/>
        <v xml:space="preserve"> </v>
      </c>
      <c r="L56" s="90" t="s">
        <v>7</v>
      </c>
      <c r="M56" s="91">
        <f>IF(EXACT(L56,"X"),$C56," ")</f>
        <v>0</v>
      </c>
      <c r="N56" s="57"/>
      <c r="O56" s="307"/>
      <c r="P56" s="67"/>
      <c r="Q56" s="67"/>
      <c r="R56" s="67"/>
      <c r="S56" s="67"/>
      <c r="T56" s="67"/>
      <c r="U56" s="67"/>
      <c r="V56" s="67"/>
      <c r="W56" s="67"/>
      <c r="X56" s="67"/>
      <c r="Y56" s="67"/>
      <c r="Z56" s="67"/>
      <c r="AA56" s="67"/>
      <c r="AB56" s="67"/>
      <c r="AC56" s="67"/>
      <c r="AD56" s="67"/>
      <c r="AE56" s="67"/>
      <c r="AF56" s="67"/>
      <c r="AG56" s="308"/>
    </row>
    <row r="57" spans="1:33">
      <c r="A57" s="83" t="s">
        <v>153</v>
      </c>
      <c r="B57" s="344"/>
      <c r="C57" s="37">
        <f>'[1]Development Costs'!H55</f>
        <v>0</v>
      </c>
      <c r="D57" s="100">
        <f>SUM('[1]Development Costs'!J55:K55)</f>
        <v>0</v>
      </c>
      <c r="E57" s="255"/>
      <c r="F57" s="92" t="s">
        <v>7</v>
      </c>
      <c r="G57" s="93">
        <f t="shared" si="6"/>
        <v>0</v>
      </c>
      <c r="H57" s="86"/>
      <c r="I57" s="87" t="str">
        <f>IF(EXACT(H57,"X"),$C57," ")</f>
        <v xml:space="preserve"> </v>
      </c>
      <c r="J57" s="88" t="s">
        <v>7</v>
      </c>
      <c r="K57" s="89">
        <f t="shared" si="7"/>
        <v>0</v>
      </c>
      <c r="L57" s="90"/>
      <c r="M57" s="91" t="str">
        <f>IF(EXACT(L57,"X"),$C57," ")</f>
        <v xml:space="preserve"> </v>
      </c>
      <c r="N57" s="57"/>
      <c r="O57" s="307"/>
      <c r="P57" s="67"/>
      <c r="Q57" s="67"/>
      <c r="R57" s="67"/>
      <c r="S57" s="67"/>
      <c r="T57" s="67"/>
      <c r="U57" s="67"/>
      <c r="V57" s="67"/>
      <c r="W57" s="67"/>
      <c r="X57" s="67"/>
      <c r="Y57" s="67"/>
      <c r="Z57" s="67"/>
      <c r="AA57" s="67"/>
      <c r="AB57" s="67"/>
      <c r="AC57" s="67"/>
      <c r="AD57" s="67"/>
      <c r="AE57" s="67"/>
      <c r="AF57" s="67"/>
      <c r="AG57" s="308"/>
    </row>
    <row r="58" spans="1:33">
      <c r="A58" s="83" t="s">
        <v>47</v>
      </c>
      <c r="B58" s="344"/>
      <c r="C58" s="37">
        <f>'[1]Development Costs'!H56</f>
        <v>0</v>
      </c>
      <c r="D58" s="100">
        <f>SUM('[1]Development Costs'!J56:K56)</f>
        <v>0</v>
      </c>
      <c r="E58" s="255"/>
      <c r="F58" s="92" t="s">
        <v>7</v>
      </c>
      <c r="G58" s="93">
        <f t="shared" si="6"/>
        <v>0</v>
      </c>
      <c r="H58" s="86"/>
      <c r="I58" s="87"/>
      <c r="J58" s="88" t="s">
        <v>7</v>
      </c>
      <c r="K58" s="89">
        <f t="shared" si="7"/>
        <v>0</v>
      </c>
      <c r="L58" s="90"/>
      <c r="M58" s="91"/>
      <c r="N58" s="57"/>
      <c r="O58" s="307"/>
      <c r="P58" s="67"/>
      <c r="Q58" s="67"/>
      <c r="R58" s="67"/>
      <c r="S58" s="67"/>
      <c r="T58" s="67"/>
      <c r="U58" s="67"/>
      <c r="V58" s="67"/>
      <c r="W58" s="67"/>
      <c r="X58" s="67"/>
      <c r="Y58" s="67"/>
      <c r="Z58" s="67"/>
      <c r="AA58" s="67"/>
      <c r="AB58" s="67"/>
      <c r="AC58" s="67"/>
      <c r="AD58" s="67"/>
      <c r="AE58" s="67"/>
      <c r="AF58" s="67"/>
      <c r="AG58" s="308"/>
    </row>
    <row r="59" spans="1:33">
      <c r="A59" s="83" t="s">
        <v>48</v>
      </c>
      <c r="B59" s="344"/>
      <c r="C59" s="37">
        <f>'[1]Development Costs'!H57</f>
        <v>0</v>
      </c>
      <c r="D59" s="100">
        <f>SUM('[1]Development Costs'!J57:K57)</f>
        <v>0</v>
      </c>
      <c r="E59" s="255"/>
      <c r="F59" s="92" t="s">
        <v>7</v>
      </c>
      <c r="G59" s="93">
        <f t="shared" si="6"/>
        <v>0</v>
      </c>
      <c r="H59" s="86"/>
      <c r="I59" s="87" t="str">
        <f t="shared" ref="I59:I78" si="8">IF(EXACT(H59,"X"),$C59," ")</f>
        <v xml:space="preserve"> </v>
      </c>
      <c r="J59" s="88" t="s">
        <v>7</v>
      </c>
      <c r="K59" s="89">
        <f t="shared" si="7"/>
        <v>0</v>
      </c>
      <c r="L59" s="90"/>
      <c r="M59" s="91" t="str">
        <f t="shared" ref="M59:M78" si="9">IF(EXACT(L59,"X"),$C59," ")</f>
        <v xml:space="preserve"> </v>
      </c>
      <c r="N59" s="57"/>
      <c r="O59" s="307"/>
      <c r="P59" s="67"/>
      <c r="Q59" s="67"/>
      <c r="R59" s="67"/>
      <c r="S59" s="67"/>
      <c r="T59" s="67"/>
      <c r="U59" s="67"/>
      <c r="V59" s="67"/>
      <c r="W59" s="67"/>
      <c r="X59" s="67"/>
      <c r="Y59" s="67"/>
      <c r="Z59" s="67"/>
      <c r="AA59" s="67"/>
      <c r="AB59" s="67"/>
      <c r="AC59" s="67"/>
      <c r="AD59" s="67"/>
      <c r="AE59" s="67"/>
      <c r="AF59" s="67"/>
      <c r="AG59" s="308"/>
    </row>
    <row r="60" spans="1:33">
      <c r="A60" s="83" t="s">
        <v>49</v>
      </c>
      <c r="B60" s="344"/>
      <c r="C60" s="37">
        <f>'[1]Development Costs'!H58</f>
        <v>0</v>
      </c>
      <c r="D60" s="100">
        <f>SUM('[1]Development Costs'!J58:K58)</f>
        <v>0</v>
      </c>
      <c r="E60" s="255"/>
      <c r="F60" s="92" t="s">
        <v>7</v>
      </c>
      <c r="G60" s="93">
        <f t="shared" si="6"/>
        <v>0</v>
      </c>
      <c r="H60" s="86"/>
      <c r="I60" s="87" t="str">
        <f t="shared" si="8"/>
        <v xml:space="preserve"> </v>
      </c>
      <c r="J60" s="88" t="s">
        <v>7</v>
      </c>
      <c r="K60" s="89">
        <f t="shared" si="7"/>
        <v>0</v>
      </c>
      <c r="L60" s="90"/>
      <c r="M60" s="91" t="str">
        <f t="shared" si="9"/>
        <v xml:space="preserve"> </v>
      </c>
      <c r="N60" s="57"/>
      <c r="O60" s="307"/>
      <c r="P60" s="67"/>
      <c r="Q60" s="67"/>
      <c r="R60" s="67"/>
      <c r="S60" s="67"/>
      <c r="T60" s="67"/>
      <c r="U60" s="67"/>
      <c r="V60" s="67"/>
      <c r="W60" s="67"/>
      <c r="X60" s="67"/>
      <c r="Y60" s="67"/>
      <c r="Z60" s="67"/>
      <c r="AA60" s="67"/>
      <c r="AB60" s="67"/>
      <c r="AC60" s="67"/>
      <c r="AD60" s="67"/>
      <c r="AE60" s="67"/>
      <c r="AF60" s="67"/>
      <c r="AG60" s="308"/>
    </row>
    <row r="61" spans="1:33">
      <c r="A61" s="83" t="s">
        <v>154</v>
      </c>
      <c r="B61" s="344"/>
      <c r="C61" s="37">
        <f>'[1]Development Costs'!H59</f>
        <v>0</v>
      </c>
      <c r="D61" s="100">
        <f>SUM('[1]Development Costs'!J59:K59)</f>
        <v>0</v>
      </c>
      <c r="E61" s="255"/>
      <c r="F61" s="92"/>
      <c r="G61" s="93" t="str">
        <f t="shared" si="6"/>
        <v xml:space="preserve"> </v>
      </c>
      <c r="H61" s="97" t="s">
        <v>7</v>
      </c>
      <c r="I61" s="98">
        <f t="shared" si="8"/>
        <v>0</v>
      </c>
      <c r="J61" s="88"/>
      <c r="K61" s="89" t="str">
        <f t="shared" si="7"/>
        <v xml:space="preserve"> </v>
      </c>
      <c r="L61" s="323" t="s">
        <v>7</v>
      </c>
      <c r="M61" s="324">
        <f t="shared" si="9"/>
        <v>0</v>
      </c>
      <c r="N61" s="57"/>
      <c r="O61" s="307"/>
      <c r="P61" s="67"/>
      <c r="Q61" s="67"/>
      <c r="R61" s="67"/>
      <c r="S61" s="67"/>
      <c r="T61" s="67"/>
      <c r="U61" s="67"/>
      <c r="V61" s="67"/>
      <c r="W61" s="67"/>
      <c r="X61" s="67"/>
      <c r="Y61" s="67"/>
      <c r="Z61" s="67"/>
      <c r="AA61" s="67"/>
      <c r="AB61" s="67"/>
      <c r="AC61" s="67"/>
      <c r="AD61" s="67"/>
      <c r="AE61" s="67"/>
      <c r="AF61" s="67"/>
      <c r="AG61" s="308"/>
    </row>
    <row r="62" spans="1:33" s="302" customFormat="1">
      <c r="A62" s="83" t="s">
        <v>286</v>
      </c>
      <c r="B62" s="344"/>
      <c r="C62" s="37" cm="1">
        <f t="array" ref="C62">[1]!DevelopmentCostsProfessionalFeesParkDedicationFeesTotalCosts</f>
        <v>0</v>
      </c>
      <c r="D62" s="100">
        <f>SUM('[1]Development Costs'!$J$60,'[1]Development Costs'!$K$60)</f>
        <v>0</v>
      </c>
      <c r="E62" s="255"/>
      <c r="F62" s="92"/>
      <c r="G62" s="93" t="str">
        <f t="shared" si="6"/>
        <v xml:space="preserve"> </v>
      </c>
      <c r="H62" s="97" t="s">
        <v>7</v>
      </c>
      <c r="I62" s="98">
        <f t="shared" si="8"/>
        <v>0</v>
      </c>
      <c r="J62" s="88"/>
      <c r="K62" s="89"/>
      <c r="L62" s="323" t="s">
        <v>7</v>
      </c>
      <c r="M62" s="324">
        <f t="shared" si="9"/>
        <v>0</v>
      </c>
      <c r="N62" s="57"/>
      <c r="O62" s="307"/>
      <c r="P62" s="67"/>
      <c r="Q62" s="67"/>
      <c r="R62" s="67"/>
      <c r="S62" s="67"/>
      <c r="T62" s="67"/>
      <c r="U62" s="67"/>
      <c r="V62" s="67"/>
      <c r="W62" s="67"/>
      <c r="X62" s="67"/>
      <c r="Y62" s="67"/>
      <c r="Z62" s="67"/>
      <c r="AA62" s="67"/>
      <c r="AB62" s="67"/>
      <c r="AC62" s="67"/>
      <c r="AD62" s="67"/>
      <c r="AE62" s="67"/>
      <c r="AF62" s="67"/>
      <c r="AG62" s="308"/>
    </row>
    <row r="63" spans="1:33">
      <c r="A63" s="83" t="s">
        <v>51</v>
      </c>
      <c r="B63" s="352" cm="1">
        <f t="array" ref="B63">[1]!DevelopmentCostsProfessionalFeesOtherLocalDesc</f>
        <v>0</v>
      </c>
      <c r="C63" s="37">
        <f>'[1]Development Costs'!H61</f>
        <v>0</v>
      </c>
      <c r="D63" s="100">
        <f>SUM('[1]Development Costs'!J61:K61)</f>
        <v>0</v>
      </c>
      <c r="E63" s="255"/>
      <c r="F63" s="92"/>
      <c r="G63" s="93"/>
      <c r="H63" s="97" t="s">
        <v>7</v>
      </c>
      <c r="I63" s="98">
        <f t="shared" si="8"/>
        <v>0</v>
      </c>
      <c r="J63" s="88"/>
      <c r="K63" s="89"/>
      <c r="L63" s="323" t="s">
        <v>7</v>
      </c>
      <c r="M63" s="324">
        <f t="shared" si="9"/>
        <v>0</v>
      </c>
      <c r="N63" s="57"/>
      <c r="O63" s="307"/>
      <c r="P63" s="67"/>
      <c r="Q63" s="67"/>
      <c r="R63" s="67"/>
      <c r="S63" s="67"/>
      <c r="T63" s="67"/>
      <c r="U63" s="67"/>
      <c r="V63" s="67"/>
      <c r="W63" s="67"/>
      <c r="X63" s="67"/>
      <c r="Y63" s="67"/>
      <c r="Z63" s="67"/>
      <c r="AA63" s="67"/>
      <c r="AB63" s="67"/>
      <c r="AC63" s="67"/>
      <c r="AD63" s="67"/>
      <c r="AE63" s="67"/>
      <c r="AF63" s="67"/>
      <c r="AG63" s="308"/>
    </row>
    <row r="64" spans="1:33">
      <c r="A64" s="83" t="s">
        <v>52</v>
      </c>
      <c r="B64" s="344"/>
      <c r="C64" s="37">
        <f>'[1]Development Costs'!H62</f>
        <v>0</v>
      </c>
      <c r="D64" s="100">
        <f>SUM('[1]Development Costs'!J62:K62)</f>
        <v>0</v>
      </c>
      <c r="E64" s="255"/>
      <c r="F64" s="92"/>
      <c r="G64" s="93" t="str">
        <f>IF(EXACT(F64,"X"),C64," ")</f>
        <v xml:space="preserve"> </v>
      </c>
      <c r="H64" s="86" t="s">
        <v>7</v>
      </c>
      <c r="I64" s="87">
        <f t="shared" si="8"/>
        <v>0</v>
      </c>
      <c r="J64" s="88"/>
      <c r="K64" s="89" t="str">
        <f>IF(EXACT(J64,"X"),G64," ")</f>
        <v xml:space="preserve"> </v>
      </c>
      <c r="L64" s="90" t="s">
        <v>7</v>
      </c>
      <c r="M64" s="91">
        <f t="shared" si="9"/>
        <v>0</v>
      </c>
      <c r="N64" s="57"/>
      <c r="O64" s="307"/>
      <c r="P64" s="67"/>
      <c r="Q64" s="67"/>
      <c r="R64" s="67"/>
      <c r="S64" s="67"/>
      <c r="T64" s="67"/>
      <c r="U64" s="67"/>
      <c r="V64" s="67"/>
      <c r="W64" s="67"/>
      <c r="X64" s="67"/>
      <c r="Y64" s="67"/>
      <c r="Z64" s="67"/>
      <c r="AA64" s="67"/>
      <c r="AB64" s="67"/>
      <c r="AC64" s="67"/>
      <c r="AD64" s="67"/>
      <c r="AE64" s="67"/>
      <c r="AF64" s="67"/>
      <c r="AG64" s="308"/>
    </row>
    <row r="65" spans="1:33">
      <c r="A65" s="83" t="s">
        <v>155</v>
      </c>
      <c r="B65" s="344"/>
      <c r="C65" s="37">
        <f>'[1]Development Costs'!H63</f>
        <v>0</v>
      </c>
      <c r="D65" s="100">
        <f>SUM('[1]Development Costs'!J63:K63)</f>
        <v>0</v>
      </c>
      <c r="E65" s="255"/>
      <c r="F65" s="125" t="s">
        <v>7</v>
      </c>
      <c r="G65" s="126">
        <f>IF(EXACT(F65,"X"),C65," ")</f>
        <v>0</v>
      </c>
      <c r="H65" s="123"/>
      <c r="I65" s="124" t="str">
        <f t="shared" si="8"/>
        <v xml:space="preserve"> </v>
      </c>
      <c r="J65" s="88" t="s">
        <v>7</v>
      </c>
      <c r="K65" s="89">
        <f>IF(EXACT(J65,"X"),G65," ")</f>
        <v>0</v>
      </c>
      <c r="L65" s="90"/>
      <c r="M65" s="91" t="str">
        <f t="shared" si="9"/>
        <v xml:space="preserve"> </v>
      </c>
      <c r="N65" s="57"/>
      <c r="O65" s="307"/>
      <c r="P65" s="67"/>
      <c r="Q65" s="67"/>
      <c r="R65" s="67"/>
      <c r="S65" s="67"/>
      <c r="T65" s="67"/>
      <c r="U65" s="67"/>
      <c r="V65" s="67"/>
      <c r="W65" s="67"/>
      <c r="X65" s="67"/>
      <c r="Y65" s="67"/>
      <c r="Z65" s="67"/>
      <c r="AA65" s="67"/>
      <c r="AB65" s="67"/>
      <c r="AC65" s="67"/>
      <c r="AD65" s="67"/>
      <c r="AE65" s="67"/>
      <c r="AF65" s="67"/>
      <c r="AG65" s="308"/>
    </row>
    <row r="66" spans="1:33">
      <c r="A66" s="83" t="s">
        <v>54</v>
      </c>
      <c r="B66" s="344"/>
      <c r="C66" s="37">
        <f>'[1]Development Costs'!H64</f>
        <v>0</v>
      </c>
      <c r="D66" s="100">
        <f>SUM('[1]Development Costs'!J64:K64)</f>
        <v>0</v>
      </c>
      <c r="E66" s="255"/>
      <c r="F66" s="125"/>
      <c r="G66" s="126"/>
      <c r="H66" s="97" t="s">
        <v>7</v>
      </c>
      <c r="I66" s="98">
        <f t="shared" si="8"/>
        <v>0</v>
      </c>
      <c r="J66" s="88"/>
      <c r="K66" s="89"/>
      <c r="L66" s="323" t="s">
        <v>7</v>
      </c>
      <c r="M66" s="324">
        <f t="shared" si="9"/>
        <v>0</v>
      </c>
      <c r="N66" s="57"/>
      <c r="O66" s="307"/>
      <c r="P66" s="67"/>
      <c r="Q66" s="67"/>
      <c r="R66" s="67"/>
      <c r="S66" s="67"/>
      <c r="T66" s="67"/>
      <c r="U66" s="67"/>
      <c r="V66" s="67"/>
      <c r="W66" s="67"/>
      <c r="X66" s="67"/>
      <c r="Y66" s="67"/>
      <c r="Z66" s="67"/>
      <c r="AA66" s="67"/>
      <c r="AB66" s="67"/>
      <c r="AC66" s="67"/>
      <c r="AD66" s="67"/>
      <c r="AE66" s="67"/>
      <c r="AF66" s="67"/>
      <c r="AG66" s="308"/>
    </row>
    <row r="67" spans="1:33">
      <c r="A67" s="83" t="s">
        <v>156</v>
      </c>
      <c r="B67" s="344"/>
      <c r="C67" s="37">
        <f>'[1]Development Costs'!H65</f>
        <v>0</v>
      </c>
      <c r="D67" s="100">
        <f>SUM('[1]Development Costs'!J65:K65)</f>
        <v>0</v>
      </c>
      <c r="E67" s="255"/>
      <c r="F67" s="125" t="s">
        <v>7</v>
      </c>
      <c r="G67" s="126">
        <f t="shared" ref="G67:G78" si="10">IF(EXACT(F67,"X"),C67," ")</f>
        <v>0</v>
      </c>
      <c r="H67" s="123"/>
      <c r="I67" s="124" t="str">
        <f t="shared" si="8"/>
        <v xml:space="preserve"> </v>
      </c>
      <c r="J67" s="88" t="s">
        <v>7</v>
      </c>
      <c r="K67" s="89">
        <f t="shared" ref="K67:K78" si="11">IF(EXACT(J67,"X"),G67," ")</f>
        <v>0</v>
      </c>
      <c r="L67" s="90"/>
      <c r="M67" s="91" t="str">
        <f t="shared" si="9"/>
        <v xml:space="preserve"> </v>
      </c>
      <c r="N67" s="57"/>
      <c r="O67" s="307"/>
      <c r="P67" s="67"/>
      <c r="Q67" s="67"/>
      <c r="R67" s="67"/>
      <c r="S67" s="67"/>
      <c r="T67" s="67"/>
      <c r="U67" s="67"/>
      <c r="V67" s="67"/>
      <c r="W67" s="67"/>
      <c r="X67" s="67"/>
      <c r="Y67" s="67"/>
      <c r="Z67" s="67"/>
      <c r="AA67" s="67"/>
      <c r="AB67" s="67"/>
      <c r="AC67" s="67"/>
      <c r="AD67" s="67"/>
      <c r="AE67" s="67"/>
      <c r="AF67" s="67"/>
      <c r="AG67" s="308"/>
    </row>
    <row r="68" spans="1:33">
      <c r="A68" s="83" t="s">
        <v>157</v>
      </c>
      <c r="B68" s="344"/>
      <c r="C68" s="37">
        <f>'[1]Development Costs'!H66</f>
        <v>0</v>
      </c>
      <c r="D68" s="100">
        <f>SUM('[1]Development Costs'!J66:K66)</f>
        <v>0</v>
      </c>
      <c r="E68" s="255"/>
      <c r="F68" s="92"/>
      <c r="G68" s="93" t="str">
        <f t="shared" si="10"/>
        <v xml:space="preserve"> </v>
      </c>
      <c r="H68" s="86" t="s">
        <v>7</v>
      </c>
      <c r="I68" s="87">
        <f t="shared" si="8"/>
        <v>0</v>
      </c>
      <c r="J68" s="88"/>
      <c r="K68" s="89" t="str">
        <f t="shared" si="11"/>
        <v xml:space="preserve"> </v>
      </c>
      <c r="L68" s="90" t="s">
        <v>7</v>
      </c>
      <c r="M68" s="91">
        <f t="shared" si="9"/>
        <v>0</v>
      </c>
      <c r="N68" s="57"/>
      <c r="O68" s="307"/>
      <c r="P68" s="67"/>
      <c r="Q68" s="67"/>
      <c r="R68" s="67"/>
      <c r="S68" s="67"/>
      <c r="T68" s="67"/>
      <c r="U68" s="67"/>
      <c r="V68" s="67"/>
      <c r="W68" s="67"/>
      <c r="X68" s="67"/>
      <c r="Y68" s="67"/>
      <c r="Z68" s="67"/>
      <c r="AA68" s="67"/>
      <c r="AB68" s="67"/>
      <c r="AC68" s="67"/>
      <c r="AD68" s="67"/>
      <c r="AE68" s="67"/>
      <c r="AF68" s="67"/>
      <c r="AG68" s="308"/>
    </row>
    <row r="69" spans="1:33">
      <c r="A69" s="83" t="s">
        <v>158</v>
      </c>
      <c r="B69" s="344"/>
      <c r="C69" s="37">
        <f>'[1]Development Costs'!H67</f>
        <v>0</v>
      </c>
      <c r="D69" s="100">
        <f>SUM('[1]Development Costs'!J67:K67)</f>
        <v>0</v>
      </c>
      <c r="E69" s="255"/>
      <c r="F69" s="92"/>
      <c r="G69" s="93" t="str">
        <f t="shared" si="10"/>
        <v xml:space="preserve"> </v>
      </c>
      <c r="H69" s="86" t="s">
        <v>7</v>
      </c>
      <c r="I69" s="87">
        <f t="shared" si="8"/>
        <v>0</v>
      </c>
      <c r="J69" s="88"/>
      <c r="K69" s="89" t="str">
        <f t="shared" si="11"/>
        <v xml:space="preserve"> </v>
      </c>
      <c r="L69" s="90" t="s">
        <v>7</v>
      </c>
      <c r="M69" s="91">
        <f t="shared" si="9"/>
        <v>0</v>
      </c>
      <c r="N69" s="57"/>
      <c r="O69" s="307"/>
      <c r="P69" s="67"/>
      <c r="Q69" s="67"/>
      <c r="R69" s="67"/>
      <c r="S69" s="67"/>
      <c r="T69" s="67"/>
      <c r="U69" s="67"/>
      <c r="V69" s="67"/>
      <c r="W69" s="67"/>
      <c r="X69" s="67"/>
      <c r="Y69" s="67"/>
      <c r="Z69" s="67"/>
      <c r="AA69" s="67"/>
      <c r="AB69" s="67"/>
      <c r="AC69" s="67"/>
      <c r="AD69" s="67"/>
      <c r="AE69" s="67"/>
      <c r="AF69" s="67"/>
      <c r="AG69" s="308"/>
    </row>
    <row r="70" spans="1:33">
      <c r="A70" s="120" t="s">
        <v>159</v>
      </c>
      <c r="B70" s="348"/>
      <c r="C70" s="37">
        <f>'[1]Development Costs'!H68</f>
        <v>0</v>
      </c>
      <c r="D70" s="100">
        <f>SUM('[1]Development Costs'!J68:K68)</f>
        <v>0</v>
      </c>
      <c r="E70" s="255"/>
      <c r="F70" s="92"/>
      <c r="G70" s="93" t="str">
        <f t="shared" si="10"/>
        <v xml:space="preserve"> </v>
      </c>
      <c r="H70" s="86" t="s">
        <v>7</v>
      </c>
      <c r="I70" s="87">
        <f t="shared" si="8"/>
        <v>0</v>
      </c>
      <c r="J70" s="88"/>
      <c r="K70" s="89" t="str">
        <f t="shared" si="11"/>
        <v xml:space="preserve"> </v>
      </c>
      <c r="L70" s="90" t="s">
        <v>7</v>
      </c>
      <c r="M70" s="91">
        <f t="shared" si="9"/>
        <v>0</v>
      </c>
      <c r="N70" s="57"/>
      <c r="O70" s="307"/>
      <c r="P70" s="67"/>
      <c r="Q70" s="67"/>
      <c r="R70" s="67"/>
      <c r="S70" s="67"/>
      <c r="T70" s="67"/>
      <c r="U70" s="67"/>
      <c r="V70" s="67"/>
      <c r="W70" s="67"/>
      <c r="X70" s="67"/>
      <c r="Y70" s="67"/>
      <c r="Z70" s="67"/>
      <c r="AA70" s="67"/>
      <c r="AB70" s="67"/>
      <c r="AC70" s="67"/>
      <c r="AD70" s="67"/>
      <c r="AE70" s="67"/>
      <c r="AF70" s="67"/>
      <c r="AG70" s="308"/>
    </row>
    <row r="71" spans="1:33">
      <c r="A71" s="120" t="s">
        <v>59</v>
      </c>
      <c r="B71" s="348"/>
      <c r="C71" s="37">
        <f>'[1]Development Costs'!H69</f>
        <v>0</v>
      </c>
      <c r="D71" s="100">
        <f>SUM('[1]Development Costs'!J69:K69)</f>
        <v>0</v>
      </c>
      <c r="E71" s="255"/>
      <c r="F71" s="92"/>
      <c r="G71" s="93" t="str">
        <f t="shared" si="10"/>
        <v xml:space="preserve"> </v>
      </c>
      <c r="H71" s="86" t="s">
        <v>7</v>
      </c>
      <c r="I71" s="87">
        <f t="shared" si="8"/>
        <v>0</v>
      </c>
      <c r="J71" s="88"/>
      <c r="K71" s="89" t="str">
        <f t="shared" si="11"/>
        <v xml:space="preserve"> </v>
      </c>
      <c r="L71" s="90" t="s">
        <v>7</v>
      </c>
      <c r="M71" s="91">
        <f t="shared" si="9"/>
        <v>0</v>
      </c>
      <c r="N71" s="57"/>
      <c r="O71" s="307"/>
      <c r="P71" s="67"/>
      <c r="Q71" s="67"/>
      <c r="R71" s="67"/>
      <c r="S71" s="67"/>
      <c r="T71" s="67"/>
      <c r="U71" s="67"/>
      <c r="V71" s="67"/>
      <c r="W71" s="67"/>
      <c r="X71" s="67"/>
      <c r="Y71" s="67"/>
      <c r="Z71" s="67"/>
      <c r="AA71" s="67"/>
      <c r="AB71" s="67"/>
      <c r="AC71" s="67"/>
      <c r="AD71" s="67"/>
      <c r="AE71" s="67"/>
      <c r="AF71" s="67"/>
      <c r="AG71" s="308"/>
    </row>
    <row r="72" spans="1:33">
      <c r="A72" s="120" t="s">
        <v>60</v>
      </c>
      <c r="B72" s="348"/>
      <c r="C72" s="37">
        <f>'[1]Development Costs'!H70</f>
        <v>0</v>
      </c>
      <c r="D72" s="100">
        <f>SUM('[1]Development Costs'!J70:K70)</f>
        <v>0</v>
      </c>
      <c r="E72" s="255"/>
      <c r="F72" s="92" t="s">
        <v>7</v>
      </c>
      <c r="G72" s="93">
        <f t="shared" si="10"/>
        <v>0</v>
      </c>
      <c r="H72" s="86"/>
      <c r="I72" s="87" t="str">
        <f t="shared" si="8"/>
        <v xml:space="preserve"> </v>
      </c>
      <c r="J72" s="88" t="s">
        <v>7</v>
      </c>
      <c r="K72" s="89">
        <f t="shared" si="11"/>
        <v>0</v>
      </c>
      <c r="L72" s="90"/>
      <c r="M72" s="91" t="str">
        <f t="shared" si="9"/>
        <v xml:space="preserve"> </v>
      </c>
      <c r="N72" s="57"/>
      <c r="O72" s="307"/>
      <c r="P72" s="67"/>
      <c r="Q72" s="67"/>
      <c r="R72" s="67"/>
      <c r="S72" s="67"/>
      <c r="T72" s="67"/>
      <c r="U72" s="67"/>
      <c r="V72" s="67"/>
      <c r="W72" s="67"/>
      <c r="X72" s="67"/>
      <c r="Y72" s="67"/>
      <c r="Z72" s="67"/>
      <c r="AA72" s="67"/>
      <c r="AB72" s="67"/>
      <c r="AC72" s="67"/>
      <c r="AD72" s="67"/>
      <c r="AE72" s="67"/>
      <c r="AF72" s="67"/>
      <c r="AG72" s="308"/>
    </row>
    <row r="73" spans="1:33">
      <c r="A73" s="120" t="s">
        <v>160</v>
      </c>
      <c r="B73" s="348"/>
      <c r="C73" s="37">
        <f>'[1]Development Costs'!H71</f>
        <v>0</v>
      </c>
      <c r="D73" s="100">
        <f>SUM('[1]Development Costs'!J71:K71)</f>
        <v>0</v>
      </c>
      <c r="E73" s="255"/>
      <c r="F73" s="92"/>
      <c r="G73" s="93" t="str">
        <f t="shared" si="10"/>
        <v xml:space="preserve"> </v>
      </c>
      <c r="H73" s="86" t="s">
        <v>7</v>
      </c>
      <c r="I73" s="87">
        <f t="shared" si="8"/>
        <v>0</v>
      </c>
      <c r="J73" s="88"/>
      <c r="K73" s="89" t="str">
        <f t="shared" si="11"/>
        <v xml:space="preserve"> </v>
      </c>
      <c r="L73" s="90" t="s">
        <v>7</v>
      </c>
      <c r="M73" s="91">
        <f t="shared" si="9"/>
        <v>0</v>
      </c>
      <c r="N73" s="57"/>
      <c r="O73" s="307"/>
      <c r="P73" s="67"/>
      <c r="Q73" s="67"/>
      <c r="R73" s="67"/>
      <c r="S73" s="67"/>
      <c r="T73" s="67"/>
      <c r="U73" s="67"/>
      <c r="V73" s="67"/>
      <c r="W73" s="67"/>
      <c r="X73" s="67"/>
      <c r="Y73" s="67"/>
      <c r="Z73" s="67"/>
      <c r="AA73" s="67"/>
      <c r="AB73" s="67"/>
      <c r="AC73" s="67"/>
      <c r="AD73" s="67"/>
      <c r="AE73" s="67"/>
      <c r="AF73" s="67"/>
      <c r="AG73" s="308"/>
    </row>
    <row r="74" spans="1:33">
      <c r="A74" s="120" t="s">
        <v>62</v>
      </c>
      <c r="B74" s="348"/>
      <c r="C74" s="37">
        <f>'[1]Development Costs'!H72</f>
        <v>0</v>
      </c>
      <c r="D74" s="100">
        <f>SUM('[1]Development Costs'!J72:K72)</f>
        <v>0</v>
      </c>
      <c r="E74" s="255"/>
      <c r="F74" s="92"/>
      <c r="G74" s="93" t="str">
        <f t="shared" si="10"/>
        <v xml:space="preserve"> </v>
      </c>
      <c r="H74" s="97" t="s">
        <v>7</v>
      </c>
      <c r="I74" s="98">
        <f t="shared" si="8"/>
        <v>0</v>
      </c>
      <c r="J74" s="88"/>
      <c r="K74" s="89" t="str">
        <f t="shared" si="11"/>
        <v xml:space="preserve"> </v>
      </c>
      <c r="L74" s="323" t="s">
        <v>7</v>
      </c>
      <c r="M74" s="324">
        <f t="shared" si="9"/>
        <v>0</v>
      </c>
      <c r="N74" s="57"/>
      <c r="O74" s="307"/>
      <c r="P74" s="67"/>
      <c r="Q74" s="67"/>
      <c r="R74" s="67"/>
      <c r="S74" s="67"/>
      <c r="T74" s="67"/>
      <c r="U74" s="67"/>
      <c r="V74" s="67"/>
      <c r="W74" s="67"/>
      <c r="X74" s="67"/>
      <c r="Y74" s="67"/>
      <c r="Z74" s="67"/>
      <c r="AA74" s="67"/>
      <c r="AB74" s="67"/>
      <c r="AC74" s="67"/>
      <c r="AD74" s="67"/>
      <c r="AE74" s="67"/>
      <c r="AF74" s="67"/>
      <c r="AG74" s="308"/>
    </row>
    <row r="75" spans="1:33">
      <c r="A75" s="120" t="s">
        <v>161</v>
      </c>
      <c r="B75" s="353">
        <f>'[1]Development Costs'!D73</f>
        <v>0</v>
      </c>
      <c r="C75" s="37">
        <f>'[1]Development Costs'!H73</f>
        <v>0</v>
      </c>
      <c r="D75" s="100">
        <f>SUM('[1]Development Costs'!J73:K73)</f>
        <v>0</v>
      </c>
      <c r="E75" s="255"/>
      <c r="F75" s="92"/>
      <c r="G75" s="93" t="str">
        <f t="shared" si="10"/>
        <v xml:space="preserve"> </v>
      </c>
      <c r="H75" s="97" t="s">
        <v>7</v>
      </c>
      <c r="I75" s="98">
        <f t="shared" si="8"/>
        <v>0</v>
      </c>
      <c r="J75" s="88"/>
      <c r="K75" s="89" t="str">
        <f t="shared" si="11"/>
        <v xml:space="preserve"> </v>
      </c>
      <c r="L75" s="323" t="s">
        <v>7</v>
      </c>
      <c r="M75" s="324">
        <f t="shared" si="9"/>
        <v>0</v>
      </c>
      <c r="N75" s="57"/>
      <c r="O75" s="307"/>
      <c r="P75" s="67"/>
      <c r="Q75" s="67"/>
      <c r="R75" s="67"/>
      <c r="S75" s="67"/>
      <c r="T75" s="67"/>
      <c r="U75" s="67"/>
      <c r="V75" s="67"/>
      <c r="W75" s="67"/>
      <c r="X75" s="67"/>
      <c r="Y75" s="67"/>
      <c r="Z75" s="67"/>
      <c r="AA75" s="67"/>
      <c r="AB75" s="67"/>
      <c r="AC75" s="67"/>
      <c r="AD75" s="67"/>
      <c r="AE75" s="67"/>
      <c r="AF75" s="67"/>
      <c r="AG75" s="308"/>
    </row>
    <row r="76" spans="1:33">
      <c r="A76" s="120" t="s">
        <v>161</v>
      </c>
      <c r="B76" s="353">
        <f>'[1]Development Costs'!D74</f>
        <v>0</v>
      </c>
      <c r="C76" s="37">
        <f>'[1]Development Costs'!H74</f>
        <v>0</v>
      </c>
      <c r="D76" s="100">
        <f>SUM('[1]Development Costs'!J74:K74)</f>
        <v>0</v>
      </c>
      <c r="E76" s="255"/>
      <c r="F76" s="92"/>
      <c r="G76" s="93" t="str">
        <f t="shared" si="10"/>
        <v xml:space="preserve"> </v>
      </c>
      <c r="H76" s="97" t="s">
        <v>7</v>
      </c>
      <c r="I76" s="98">
        <f t="shared" si="8"/>
        <v>0</v>
      </c>
      <c r="J76" s="88"/>
      <c r="K76" s="89" t="str">
        <f t="shared" si="11"/>
        <v xml:space="preserve"> </v>
      </c>
      <c r="L76" s="323" t="s">
        <v>7</v>
      </c>
      <c r="M76" s="324">
        <f t="shared" si="9"/>
        <v>0</v>
      </c>
      <c r="N76" s="57"/>
      <c r="O76" s="307"/>
      <c r="P76" s="67"/>
      <c r="Q76" s="67"/>
      <c r="R76" s="67"/>
      <c r="S76" s="67"/>
      <c r="T76" s="67"/>
      <c r="U76" s="67"/>
      <c r="V76" s="67"/>
      <c r="W76" s="67"/>
      <c r="X76" s="67"/>
      <c r="Y76" s="67"/>
      <c r="Z76" s="67"/>
      <c r="AA76" s="67"/>
      <c r="AB76" s="67"/>
      <c r="AC76" s="67"/>
      <c r="AD76" s="67"/>
      <c r="AE76" s="67"/>
      <c r="AF76" s="67"/>
      <c r="AG76" s="308"/>
    </row>
    <row r="77" spans="1:33">
      <c r="A77" s="120" t="s">
        <v>161</v>
      </c>
      <c r="B77" s="353">
        <f>'[1]Development Costs'!D75</f>
        <v>0</v>
      </c>
      <c r="C77" s="37">
        <f>'[1]Development Costs'!H75</f>
        <v>0</v>
      </c>
      <c r="D77" s="100">
        <f>SUM('[1]Development Costs'!J75:K75)</f>
        <v>0</v>
      </c>
      <c r="E77" s="255"/>
      <c r="F77" s="92"/>
      <c r="G77" s="93" t="str">
        <f t="shared" si="10"/>
        <v xml:space="preserve"> </v>
      </c>
      <c r="H77" s="97" t="s">
        <v>7</v>
      </c>
      <c r="I77" s="98">
        <f t="shared" si="8"/>
        <v>0</v>
      </c>
      <c r="J77" s="88"/>
      <c r="K77" s="89" t="str">
        <f t="shared" si="11"/>
        <v xml:space="preserve"> </v>
      </c>
      <c r="L77" s="323" t="s">
        <v>7</v>
      </c>
      <c r="M77" s="324">
        <f t="shared" si="9"/>
        <v>0</v>
      </c>
      <c r="N77" s="57"/>
      <c r="O77" s="307"/>
      <c r="P77" s="67"/>
      <c r="Q77" s="67"/>
      <c r="R77" s="67"/>
      <c r="S77" s="67"/>
      <c r="T77" s="67"/>
      <c r="U77" s="67"/>
      <c r="V77" s="67"/>
      <c r="W77" s="67"/>
      <c r="X77" s="67"/>
      <c r="Y77" s="67"/>
      <c r="Z77" s="67"/>
      <c r="AA77" s="67"/>
      <c r="AB77" s="67"/>
      <c r="AC77" s="67"/>
      <c r="AD77" s="67"/>
      <c r="AE77" s="67"/>
      <c r="AF77" s="67"/>
      <c r="AG77" s="308"/>
    </row>
    <row r="78" spans="1:33">
      <c r="A78" s="120" t="s">
        <v>161</v>
      </c>
      <c r="B78" s="353">
        <f>'[1]Development Costs'!D76</f>
        <v>0</v>
      </c>
      <c r="C78" s="37">
        <f>'[1]Development Costs'!H76</f>
        <v>0</v>
      </c>
      <c r="D78" s="100">
        <f>SUM('[1]Development Costs'!J76:K76)</f>
        <v>0</v>
      </c>
      <c r="E78" s="255"/>
      <c r="F78" s="92"/>
      <c r="G78" s="93" t="str">
        <f t="shared" si="10"/>
        <v xml:space="preserve"> </v>
      </c>
      <c r="H78" s="97" t="s">
        <v>7</v>
      </c>
      <c r="I78" s="98">
        <f t="shared" si="8"/>
        <v>0</v>
      </c>
      <c r="J78" s="88"/>
      <c r="K78" s="89" t="str">
        <f t="shared" si="11"/>
        <v xml:space="preserve"> </v>
      </c>
      <c r="L78" s="323" t="s">
        <v>7</v>
      </c>
      <c r="M78" s="324">
        <f t="shared" si="9"/>
        <v>0</v>
      </c>
      <c r="N78" s="57"/>
      <c r="O78" s="307"/>
      <c r="P78" s="67"/>
      <c r="Q78" s="67"/>
      <c r="R78" s="67"/>
      <c r="S78" s="67"/>
      <c r="T78" s="67"/>
      <c r="U78" s="67"/>
      <c r="V78" s="67"/>
      <c r="W78" s="67"/>
      <c r="X78" s="67"/>
      <c r="Y78" s="67"/>
      <c r="Z78" s="67"/>
      <c r="AA78" s="67"/>
      <c r="AB78" s="67"/>
      <c r="AC78" s="67"/>
      <c r="AD78" s="67"/>
      <c r="AE78" s="67"/>
      <c r="AF78" s="67"/>
      <c r="AG78" s="308"/>
    </row>
    <row r="79" spans="1:33">
      <c r="A79" s="119" t="s">
        <v>64</v>
      </c>
      <c r="B79" s="349"/>
      <c r="C79" s="23">
        <f>SUM(C53:C78)</f>
        <v>0</v>
      </c>
      <c r="D79" s="100">
        <f>SUM('[1]Development Costs'!J77:K77)</f>
        <v>0</v>
      </c>
      <c r="E79" s="256"/>
      <c r="F79" s="92"/>
      <c r="G79" s="86"/>
      <c r="H79" s="86"/>
      <c r="I79" s="95"/>
      <c r="J79" s="88"/>
      <c r="K79" s="90"/>
      <c r="L79" s="90"/>
      <c r="M79" s="96"/>
      <c r="N79" s="57"/>
      <c r="O79" s="307"/>
      <c r="P79" s="67"/>
      <c r="Q79" s="67"/>
      <c r="R79" s="67"/>
      <c r="S79" s="67"/>
      <c r="T79" s="67"/>
      <c r="U79" s="67"/>
      <c r="V79" s="67"/>
      <c r="W79" s="67"/>
      <c r="X79" s="67"/>
      <c r="Y79" s="67"/>
      <c r="Z79" s="67"/>
      <c r="AA79" s="67"/>
      <c r="AB79" s="67"/>
      <c r="AC79" s="67"/>
      <c r="AD79" s="67"/>
      <c r="AE79" s="67"/>
      <c r="AF79" s="67"/>
      <c r="AG79" s="308"/>
    </row>
    <row r="80" spans="1:33">
      <c r="A80" s="81" t="s">
        <v>65</v>
      </c>
      <c r="B80" s="104"/>
      <c r="C80" s="105"/>
      <c r="D80" s="106"/>
      <c r="E80" s="255"/>
      <c r="F80" s="107"/>
      <c r="G80" s="72"/>
      <c r="H80" s="72"/>
      <c r="I80" s="108"/>
      <c r="J80" s="109"/>
      <c r="K80" s="110"/>
      <c r="L80" s="110"/>
      <c r="M80" s="111"/>
      <c r="N80" s="57"/>
      <c r="O80" s="307"/>
      <c r="P80" s="67"/>
      <c r="Q80" s="67"/>
      <c r="R80" s="67"/>
      <c r="S80" s="67"/>
      <c r="T80" s="67"/>
      <c r="U80" s="67"/>
      <c r="V80" s="67"/>
      <c r="W80" s="67"/>
      <c r="X80" s="67"/>
      <c r="Y80" s="67"/>
      <c r="Z80" s="67"/>
      <c r="AA80" s="67"/>
      <c r="AB80" s="67"/>
      <c r="AC80" s="67"/>
      <c r="AD80" s="67"/>
      <c r="AE80" s="67"/>
      <c r="AF80" s="67"/>
      <c r="AG80" s="308"/>
    </row>
    <row r="81" spans="1:33">
      <c r="A81" s="83" t="s">
        <v>66</v>
      </c>
      <c r="B81" s="352"/>
      <c r="C81" s="37">
        <f>'[1]Development Costs'!H79</f>
        <v>0</v>
      </c>
      <c r="D81" s="100">
        <f>SUM('[1]Development Costs'!J79:K79)</f>
        <v>0</v>
      </c>
      <c r="E81" s="255"/>
      <c r="F81" s="327" t="s">
        <v>7</v>
      </c>
      <c r="G81" s="328">
        <f>IF(EXACT(F81,"X"),C81," ")</f>
        <v>0</v>
      </c>
      <c r="H81" s="123"/>
      <c r="I81" s="124" t="str">
        <f>IF(EXACT(H81,"X"),$C81," ")</f>
        <v xml:space="preserve"> </v>
      </c>
      <c r="J81" s="329" t="s">
        <v>7</v>
      </c>
      <c r="K81" s="330">
        <f>IF(EXACT(J81,"X"),C81," ")</f>
        <v>0</v>
      </c>
      <c r="L81" s="127"/>
      <c r="M81" s="128" t="str">
        <f>IF(EXACT(L81,"X"),$C81," ")</f>
        <v xml:space="preserve"> </v>
      </c>
      <c r="N81" s="57"/>
      <c r="O81" s="307"/>
      <c r="P81" s="67"/>
      <c r="Q81" s="67"/>
      <c r="R81" s="67"/>
      <c r="S81" s="67"/>
      <c r="T81" s="67"/>
      <c r="U81" s="67"/>
      <c r="V81" s="67"/>
      <c r="W81" s="67"/>
      <c r="X81" s="67"/>
      <c r="Y81" s="67"/>
      <c r="Z81" s="67"/>
      <c r="AA81" s="67"/>
      <c r="AB81" s="67"/>
      <c r="AC81" s="67"/>
      <c r="AD81" s="67"/>
      <c r="AE81" s="67"/>
      <c r="AF81" s="67"/>
      <c r="AG81" s="308"/>
    </row>
    <row r="82" spans="1:33">
      <c r="A82" s="83" t="s">
        <v>162</v>
      </c>
      <c r="B82" s="352"/>
      <c r="C82" s="37">
        <f>'[1]Development Costs'!H80</f>
        <v>0</v>
      </c>
      <c r="D82" s="100">
        <f>SUM('[1]Development Costs'!J80:K80)</f>
        <v>0</v>
      </c>
      <c r="E82" s="255"/>
      <c r="F82" s="92"/>
      <c r="G82" s="93" t="str">
        <f>IF(EXACT(F82,"X"),C82," ")</f>
        <v xml:space="preserve"> </v>
      </c>
      <c r="H82" s="86" t="s">
        <v>7</v>
      </c>
      <c r="I82" s="87">
        <f>IF(EXACT(H82,"X"),$C82," ")</f>
        <v>0</v>
      </c>
      <c r="J82" s="88"/>
      <c r="K82" s="89" t="str">
        <f>IF(EXACT(J82,"X"),G82," ")</f>
        <v xml:space="preserve"> </v>
      </c>
      <c r="L82" s="90" t="s">
        <v>7</v>
      </c>
      <c r="M82" s="91">
        <f>IF(EXACT(L82,"X"),$C82," ")</f>
        <v>0</v>
      </c>
      <c r="N82" s="57"/>
      <c r="O82" s="307"/>
      <c r="P82" s="67"/>
      <c r="Q82" s="67"/>
      <c r="R82" s="67"/>
      <c r="S82" s="67"/>
      <c r="T82" s="67"/>
      <c r="U82" s="67"/>
      <c r="V82" s="67"/>
      <c r="W82" s="67"/>
      <c r="X82" s="67"/>
      <c r="Y82" s="67"/>
      <c r="Z82" s="67"/>
      <c r="AA82" s="67"/>
      <c r="AB82" s="67"/>
      <c r="AC82" s="67"/>
      <c r="AD82" s="67"/>
      <c r="AE82" s="67"/>
      <c r="AF82" s="67"/>
      <c r="AG82" s="308"/>
    </row>
    <row r="83" spans="1:33">
      <c r="A83" s="83" t="s">
        <v>68</v>
      </c>
      <c r="B83" s="352"/>
      <c r="C83" s="37">
        <f>'[1]Development Costs'!H81</f>
        <v>0</v>
      </c>
      <c r="D83" s="100">
        <f>SUM('[1]Development Costs'!J81:K81)</f>
        <v>0</v>
      </c>
      <c r="E83" s="255"/>
      <c r="F83" s="125" t="s">
        <v>7</v>
      </c>
      <c r="G83" s="93">
        <f>IF(EXACT(F83,"X"),C83," ")</f>
        <v>0</v>
      </c>
      <c r="H83" s="123"/>
      <c r="I83" s="124" t="str">
        <f t="shared" ref="I83" si="12">IF(EXACT(H83,"X"),$C83," ")</f>
        <v xml:space="preserve"> </v>
      </c>
      <c r="J83" s="88" t="s">
        <v>7</v>
      </c>
      <c r="K83" s="89">
        <f>IF(EXACT(J83,"X"),G83," ")</f>
        <v>0</v>
      </c>
      <c r="L83" s="90"/>
      <c r="M83" s="91" t="str">
        <f>IF(EXACT(L83,"X"),$C83," ")</f>
        <v xml:space="preserve"> </v>
      </c>
      <c r="N83" s="57"/>
      <c r="O83" s="307"/>
      <c r="P83" s="67"/>
      <c r="Q83" s="67"/>
      <c r="R83" s="67"/>
      <c r="S83" s="67"/>
      <c r="T83" s="67"/>
      <c r="U83" s="67"/>
      <c r="V83" s="67"/>
      <c r="W83" s="67"/>
      <c r="X83" s="67"/>
      <c r="Y83" s="67"/>
      <c r="Z83" s="67"/>
      <c r="AA83" s="67"/>
      <c r="AB83" s="67"/>
      <c r="AC83" s="67"/>
      <c r="AD83" s="67"/>
      <c r="AE83" s="67"/>
      <c r="AF83" s="67"/>
      <c r="AG83" s="308"/>
    </row>
    <row r="84" spans="1:33">
      <c r="A84" s="83" t="s">
        <v>163</v>
      </c>
      <c r="B84" s="352"/>
      <c r="C84" s="37">
        <f>'[1]Development Costs'!H82</f>
        <v>0</v>
      </c>
      <c r="D84" s="100">
        <f>SUM('[1]Development Costs'!J82:K82)</f>
        <v>0</v>
      </c>
      <c r="E84" s="255"/>
      <c r="F84" s="92"/>
      <c r="G84" s="93" t="str">
        <f>IF(EXACT(F84,"X"),C84," ")</f>
        <v xml:space="preserve"> </v>
      </c>
      <c r="H84" s="86" t="s">
        <v>7</v>
      </c>
      <c r="I84" s="87">
        <f>IF(EXACT(H84,"X"),$C84," ")</f>
        <v>0</v>
      </c>
      <c r="J84" s="88"/>
      <c r="K84" s="89" t="str">
        <f>IF(EXACT(J84,"X"),G84," ")</f>
        <v xml:space="preserve"> </v>
      </c>
      <c r="L84" s="90" t="s">
        <v>7</v>
      </c>
      <c r="M84" s="91">
        <f>IF(EXACT(L84,"X"),$C84," ")</f>
        <v>0</v>
      </c>
      <c r="N84" s="57"/>
      <c r="O84" s="307"/>
      <c r="P84" s="67"/>
      <c r="Q84" s="67"/>
      <c r="R84" s="67"/>
      <c r="S84" s="67"/>
      <c r="T84" s="67"/>
      <c r="U84" s="67"/>
      <c r="V84" s="67"/>
      <c r="W84" s="67"/>
      <c r="X84" s="67"/>
      <c r="Y84" s="67"/>
      <c r="Z84" s="67"/>
      <c r="AA84" s="67"/>
      <c r="AB84" s="67"/>
      <c r="AC84" s="67"/>
      <c r="AD84" s="67"/>
      <c r="AE84" s="67"/>
      <c r="AF84" s="67"/>
      <c r="AG84" s="308"/>
    </row>
    <row r="85" spans="1:33">
      <c r="A85" s="83" t="s">
        <v>38</v>
      </c>
      <c r="B85" s="353">
        <f>'[1]Development Costs'!D83</f>
        <v>0</v>
      </c>
      <c r="C85" s="37">
        <f>'[1]Development Costs'!H83</f>
        <v>0</v>
      </c>
      <c r="D85" s="100">
        <f>SUM('[1]Development Costs'!J83:K83)</f>
        <v>0</v>
      </c>
      <c r="E85" s="255"/>
      <c r="F85" s="92"/>
      <c r="G85" s="93" t="str">
        <f>IF(EXACT(F85,"X"),C85," ")</f>
        <v xml:space="preserve"> </v>
      </c>
      <c r="H85" s="86" t="s">
        <v>7</v>
      </c>
      <c r="I85" s="87">
        <f>IF(EXACT(H85,"X"),$C85," ")</f>
        <v>0</v>
      </c>
      <c r="J85" s="88"/>
      <c r="K85" s="89" t="str">
        <f>IF(EXACT(J85,"X"),G85," ")</f>
        <v xml:space="preserve"> </v>
      </c>
      <c r="L85" s="90" t="s">
        <v>7</v>
      </c>
      <c r="M85" s="91">
        <f>IF(EXACT(L85,"X"),$C85," ")</f>
        <v>0</v>
      </c>
      <c r="N85" s="57"/>
      <c r="O85" s="307"/>
      <c r="P85" s="67"/>
      <c r="Q85" s="67"/>
      <c r="R85" s="67"/>
      <c r="S85" s="67"/>
      <c r="T85" s="67"/>
      <c r="U85" s="67"/>
      <c r="V85" s="67"/>
      <c r="W85" s="67"/>
      <c r="X85" s="67"/>
      <c r="Y85" s="67"/>
      <c r="Z85" s="67"/>
      <c r="AA85" s="67"/>
      <c r="AB85" s="67"/>
      <c r="AC85" s="67"/>
      <c r="AD85" s="67"/>
      <c r="AE85" s="67"/>
      <c r="AF85" s="67"/>
      <c r="AG85" s="308"/>
    </row>
    <row r="86" spans="1:33">
      <c r="A86" s="99" t="s">
        <v>71</v>
      </c>
      <c r="B86" s="354"/>
      <c r="C86" s="22">
        <f>SUM(C81:C85)</f>
        <v>0</v>
      </c>
      <c r="D86" s="100">
        <f>SUM('[1]Development Costs'!J84:K84)</f>
        <v>0</v>
      </c>
      <c r="E86" s="258"/>
      <c r="F86" s="92"/>
      <c r="G86" s="86"/>
      <c r="H86" s="86"/>
      <c r="I86" s="95"/>
      <c r="J86" s="88"/>
      <c r="K86" s="90"/>
      <c r="L86" s="90"/>
      <c r="M86" s="96"/>
      <c r="N86" s="57"/>
      <c r="O86" s="307"/>
      <c r="P86" s="67"/>
      <c r="Q86" s="67"/>
      <c r="R86" s="67"/>
      <c r="S86" s="67"/>
      <c r="T86" s="67"/>
      <c r="U86" s="67"/>
      <c r="V86" s="67"/>
      <c r="W86" s="67"/>
      <c r="X86" s="67"/>
      <c r="Y86" s="67"/>
      <c r="Z86" s="67"/>
      <c r="AA86" s="67"/>
      <c r="AB86" s="67"/>
      <c r="AC86" s="67"/>
      <c r="AD86" s="67"/>
      <c r="AE86" s="67"/>
      <c r="AF86" s="67"/>
      <c r="AG86" s="308"/>
    </row>
    <row r="87" spans="1:33">
      <c r="A87" s="81" t="s">
        <v>72</v>
      </c>
      <c r="B87" s="337"/>
      <c r="C87" s="105"/>
      <c r="D87" s="106"/>
      <c r="E87" s="255"/>
      <c r="F87" s="107"/>
      <c r="G87" s="72"/>
      <c r="H87" s="72"/>
      <c r="I87" s="108"/>
      <c r="J87" s="109"/>
      <c r="K87" s="110"/>
      <c r="L87" s="110"/>
      <c r="M87" s="111"/>
      <c r="N87" s="57"/>
      <c r="O87" s="307"/>
      <c r="P87" s="67"/>
      <c r="Q87" s="67"/>
      <c r="R87" s="67"/>
      <c r="S87" s="67"/>
      <c r="T87" s="67"/>
      <c r="U87" s="67"/>
      <c r="V87" s="67"/>
      <c r="W87" s="67"/>
      <c r="X87" s="67"/>
      <c r="Y87" s="67"/>
      <c r="Z87" s="67"/>
      <c r="AA87" s="67"/>
      <c r="AB87" s="67"/>
      <c r="AC87" s="67"/>
      <c r="AD87" s="67"/>
      <c r="AE87" s="67"/>
      <c r="AF87" s="67"/>
      <c r="AG87" s="308"/>
    </row>
    <row r="88" spans="1:33">
      <c r="A88" s="120" t="s">
        <v>164</v>
      </c>
      <c r="B88" s="355"/>
      <c r="C88" s="37">
        <f>'[1]Development Costs'!H86</f>
        <v>0</v>
      </c>
      <c r="D88" s="100">
        <f>SUM('[1]Development Costs'!J86:K86)</f>
        <v>0</v>
      </c>
      <c r="E88" s="255"/>
      <c r="F88" s="92"/>
      <c r="G88" s="93" t="str">
        <f>IF(EXACT(F88,"X"),C88," ")</f>
        <v xml:space="preserve"> </v>
      </c>
      <c r="H88" s="86" t="s">
        <v>7</v>
      </c>
      <c r="I88" s="87">
        <f>IF(EXACT(H88,"X"),$C88," ")</f>
        <v>0</v>
      </c>
      <c r="J88" s="88"/>
      <c r="K88" s="89" t="str">
        <f>IF(EXACT(J88,"X"),G88," ")</f>
        <v xml:space="preserve"> </v>
      </c>
      <c r="L88" s="90" t="s">
        <v>7</v>
      </c>
      <c r="M88" s="91">
        <f>IF(EXACT(L88,"X"),$C88," ")</f>
        <v>0</v>
      </c>
      <c r="N88" s="57"/>
      <c r="O88" s="307"/>
      <c r="P88" s="67"/>
      <c r="Q88" s="67"/>
      <c r="R88" s="67"/>
      <c r="S88" s="67"/>
      <c r="T88" s="67"/>
      <c r="U88" s="67"/>
      <c r="V88" s="67"/>
      <c r="W88" s="67"/>
      <c r="X88" s="67"/>
      <c r="Y88" s="67"/>
      <c r="Z88" s="67"/>
      <c r="AA88" s="67"/>
      <c r="AB88" s="67"/>
      <c r="AC88" s="67"/>
      <c r="AD88" s="67"/>
      <c r="AE88" s="67"/>
      <c r="AF88" s="67"/>
      <c r="AG88" s="308"/>
    </row>
    <row r="89" spans="1:33">
      <c r="A89" s="120" t="s">
        <v>74</v>
      </c>
      <c r="B89" s="355"/>
      <c r="C89" s="37">
        <f>'[1]Development Costs'!H87</f>
        <v>0</v>
      </c>
      <c r="D89" s="100">
        <f>SUM('[1]Development Costs'!J87:K87)</f>
        <v>0</v>
      </c>
      <c r="E89" s="255"/>
      <c r="F89" s="92"/>
      <c r="G89" s="93" t="str">
        <f>IF(EXACT(F89,"X"),C89," ")</f>
        <v xml:space="preserve"> </v>
      </c>
      <c r="H89" s="86" t="s">
        <v>7</v>
      </c>
      <c r="I89" s="87">
        <f>IF(EXACT(H89,"X"),$C89," ")</f>
        <v>0</v>
      </c>
      <c r="J89" s="88"/>
      <c r="K89" s="89" t="str">
        <f>IF(EXACT(J89,"X"),G89," ")</f>
        <v xml:space="preserve"> </v>
      </c>
      <c r="L89" s="90" t="s">
        <v>7</v>
      </c>
      <c r="M89" s="91">
        <f>IF(EXACT(L89,"X"),$C89," ")</f>
        <v>0</v>
      </c>
      <c r="N89" s="57"/>
      <c r="O89" s="307"/>
      <c r="P89" s="67"/>
      <c r="Q89" s="67"/>
      <c r="R89" s="67"/>
      <c r="S89" s="67"/>
      <c r="T89" s="67"/>
      <c r="U89" s="67"/>
      <c r="V89" s="67"/>
      <c r="W89" s="67"/>
      <c r="X89" s="67"/>
      <c r="Y89" s="67"/>
      <c r="Z89" s="67"/>
      <c r="AA89" s="67"/>
      <c r="AB89" s="67"/>
      <c r="AC89" s="67"/>
      <c r="AD89" s="67"/>
      <c r="AE89" s="67"/>
      <c r="AF89" s="67"/>
      <c r="AG89" s="308"/>
    </row>
    <row r="90" spans="1:33">
      <c r="A90" s="120" t="s">
        <v>165</v>
      </c>
      <c r="B90" s="355"/>
      <c r="C90" s="37">
        <f>'[1]Development Costs'!H88</f>
        <v>0</v>
      </c>
      <c r="D90" s="100">
        <f>SUM('[1]Development Costs'!J88:K88)</f>
        <v>0</v>
      </c>
      <c r="E90" s="255"/>
      <c r="F90" s="92"/>
      <c r="G90" s="93" t="str">
        <f>IF(EXACT(F90,"X"),C90," ")</f>
        <v xml:space="preserve"> </v>
      </c>
      <c r="H90" s="86" t="s">
        <v>7</v>
      </c>
      <c r="I90" s="87">
        <f>IF(EXACT(H90,"X"),$C90," ")</f>
        <v>0</v>
      </c>
      <c r="J90" s="88"/>
      <c r="K90" s="89" t="str">
        <f>IF(EXACT(J90,"X"),G90," ")</f>
        <v xml:space="preserve"> </v>
      </c>
      <c r="L90" s="90" t="s">
        <v>7</v>
      </c>
      <c r="M90" s="91">
        <f>IF(EXACT(L90,"X"),$C90," ")</f>
        <v>0</v>
      </c>
      <c r="N90" s="57"/>
      <c r="O90" s="307"/>
      <c r="P90" s="67"/>
      <c r="Q90" s="67"/>
      <c r="R90" s="67"/>
      <c r="S90" s="67"/>
      <c r="T90" s="67"/>
      <c r="U90" s="67"/>
      <c r="V90" s="67"/>
      <c r="W90" s="67"/>
      <c r="X90" s="67"/>
      <c r="Y90" s="67"/>
      <c r="Z90" s="67"/>
      <c r="AA90" s="67"/>
      <c r="AB90" s="67"/>
      <c r="AC90" s="67"/>
      <c r="AD90" s="67"/>
      <c r="AE90" s="67"/>
      <c r="AF90" s="67"/>
      <c r="AG90" s="308"/>
    </row>
    <row r="91" spans="1:33">
      <c r="A91" s="120" t="s">
        <v>76</v>
      </c>
      <c r="B91" s="355"/>
      <c r="C91" s="37">
        <f>'[1]Development Costs'!H89</f>
        <v>0</v>
      </c>
      <c r="D91" s="100">
        <f>SUM('[1]Development Costs'!J89:K89)</f>
        <v>0</v>
      </c>
      <c r="E91" s="255"/>
      <c r="F91" s="92"/>
      <c r="G91" s="93" t="str">
        <f>IF(EXACT(F91,"X"),C91," ")</f>
        <v xml:space="preserve"> </v>
      </c>
      <c r="H91" s="86" t="s">
        <v>7</v>
      </c>
      <c r="I91" s="87">
        <f>IF(EXACT(H91,"X"),$C91," ")</f>
        <v>0</v>
      </c>
      <c r="J91" s="88"/>
      <c r="K91" s="89"/>
      <c r="L91" s="90" t="s">
        <v>7</v>
      </c>
      <c r="M91" s="91">
        <f>IF(EXACT(L91,"X"),$C91," ")</f>
        <v>0</v>
      </c>
      <c r="N91" s="57"/>
      <c r="O91" s="307"/>
      <c r="P91" s="67"/>
      <c r="Q91" s="67"/>
      <c r="R91" s="67"/>
      <c r="S91" s="67"/>
      <c r="T91" s="67"/>
      <c r="U91" s="67"/>
      <c r="V91" s="67"/>
      <c r="W91" s="67"/>
      <c r="X91" s="67"/>
      <c r="Y91" s="67"/>
      <c r="Z91" s="67"/>
      <c r="AA91" s="67"/>
      <c r="AB91" s="67"/>
      <c r="AC91" s="67"/>
      <c r="AD91" s="67"/>
      <c r="AE91" s="67"/>
      <c r="AF91" s="67"/>
      <c r="AG91" s="308"/>
    </row>
    <row r="92" spans="1:33">
      <c r="A92" s="120" t="s">
        <v>161</v>
      </c>
      <c r="B92" s="356">
        <f>'[1]Development Costs'!D90</f>
        <v>0</v>
      </c>
      <c r="C92" s="37">
        <f>'[1]Development Costs'!H90</f>
        <v>0</v>
      </c>
      <c r="D92" s="100">
        <f>SUM('[1]Development Costs'!J90:K90)</f>
        <v>0</v>
      </c>
      <c r="E92" s="255"/>
      <c r="F92" s="92"/>
      <c r="G92" s="93" t="str">
        <f>IF(EXACT(F92,"X"),C92," ")</f>
        <v xml:space="preserve"> </v>
      </c>
      <c r="H92" s="86" t="s">
        <v>7</v>
      </c>
      <c r="I92" s="87">
        <f>IF(EXACT(H92,"X"),$C92," ")</f>
        <v>0</v>
      </c>
      <c r="J92" s="88"/>
      <c r="K92" s="89" t="str">
        <f>IF(EXACT(J92,"X"),G92," ")</f>
        <v xml:space="preserve"> </v>
      </c>
      <c r="L92" s="90" t="s">
        <v>7</v>
      </c>
      <c r="M92" s="91">
        <f>IF(EXACT(L92,"X"),$C92," ")</f>
        <v>0</v>
      </c>
      <c r="N92" s="57"/>
      <c r="O92" s="307"/>
      <c r="P92" s="67"/>
      <c r="Q92" s="67"/>
      <c r="R92" s="67"/>
      <c r="S92" s="67"/>
      <c r="T92" s="67"/>
      <c r="U92" s="67"/>
      <c r="V92" s="67"/>
      <c r="W92" s="67"/>
      <c r="X92" s="67"/>
      <c r="Y92" s="67"/>
      <c r="Z92" s="67"/>
      <c r="AA92" s="67"/>
      <c r="AB92" s="67"/>
      <c r="AC92" s="67"/>
      <c r="AD92" s="67"/>
      <c r="AE92" s="67"/>
      <c r="AF92" s="67"/>
      <c r="AG92" s="308"/>
    </row>
    <row r="93" spans="1:33">
      <c r="A93" s="119" t="s">
        <v>166</v>
      </c>
      <c r="B93" s="357"/>
      <c r="C93" s="22">
        <f>SUM(C88:C92)</f>
        <v>0</v>
      </c>
      <c r="D93" s="100">
        <f>SUM('[1]Development Costs'!J91:K91)</f>
        <v>0</v>
      </c>
      <c r="E93" s="258"/>
      <c r="F93" s="92"/>
      <c r="G93" s="86"/>
      <c r="H93" s="86"/>
      <c r="I93" s="95"/>
      <c r="J93" s="88"/>
      <c r="K93" s="90"/>
      <c r="L93" s="90"/>
      <c r="M93" s="96"/>
      <c r="N93" s="57"/>
      <c r="O93" s="307"/>
      <c r="P93" s="67"/>
      <c r="Q93" s="67"/>
      <c r="R93" s="67"/>
      <c r="S93" s="67"/>
      <c r="T93" s="67"/>
      <c r="U93" s="67"/>
      <c r="V93" s="67"/>
      <c r="W93" s="67"/>
      <c r="X93" s="67"/>
      <c r="Y93" s="67"/>
      <c r="Z93" s="67"/>
      <c r="AA93" s="67"/>
      <c r="AB93" s="67"/>
      <c r="AC93" s="67"/>
      <c r="AD93" s="67"/>
      <c r="AE93" s="67"/>
      <c r="AF93" s="67"/>
      <c r="AG93" s="308"/>
    </row>
    <row r="94" spans="1:33">
      <c r="A94" s="81" t="s">
        <v>78</v>
      </c>
      <c r="B94" s="337"/>
      <c r="C94" s="105"/>
      <c r="D94" s="106"/>
      <c r="E94" s="255"/>
      <c r="F94" s="107"/>
      <c r="G94" s="72"/>
      <c r="H94" s="72"/>
      <c r="I94" s="108"/>
      <c r="J94" s="109"/>
      <c r="K94" s="110"/>
      <c r="L94" s="110"/>
      <c r="M94" s="111"/>
      <c r="N94" s="57"/>
      <c r="O94" s="307"/>
      <c r="P94" s="67"/>
      <c r="Q94" s="67"/>
      <c r="R94" s="67"/>
      <c r="S94" s="67"/>
      <c r="T94" s="67"/>
      <c r="U94" s="67"/>
      <c r="V94" s="67"/>
      <c r="W94" s="67"/>
      <c r="X94" s="67"/>
      <c r="Y94" s="67"/>
      <c r="Z94" s="67"/>
      <c r="AA94" s="67"/>
      <c r="AB94" s="67"/>
      <c r="AC94" s="67"/>
      <c r="AD94" s="67"/>
      <c r="AE94" s="67"/>
      <c r="AF94" s="67"/>
      <c r="AG94" s="308"/>
    </row>
    <row r="95" spans="1:33">
      <c r="A95" s="119" t="s">
        <v>79</v>
      </c>
      <c r="B95" s="357"/>
      <c r="C95" s="37"/>
      <c r="D95" s="100"/>
      <c r="E95" s="255"/>
      <c r="F95" s="84"/>
      <c r="G95" s="123"/>
      <c r="H95" s="123"/>
      <c r="I95" s="132"/>
      <c r="J95" s="125"/>
      <c r="K95" s="127"/>
      <c r="L95" s="127"/>
      <c r="M95" s="133"/>
      <c r="N95" s="57"/>
      <c r="O95" s="307"/>
      <c r="P95" s="67"/>
      <c r="Q95" s="67"/>
      <c r="R95" s="67"/>
      <c r="S95" s="67"/>
      <c r="T95" s="67"/>
      <c r="U95" s="67"/>
      <c r="V95" s="67"/>
      <c r="W95" s="67"/>
      <c r="X95" s="67"/>
      <c r="Y95" s="67"/>
      <c r="Z95" s="67"/>
      <c r="AA95" s="67"/>
      <c r="AB95" s="67"/>
      <c r="AC95" s="67"/>
      <c r="AD95" s="67"/>
      <c r="AE95" s="67"/>
      <c r="AF95" s="67"/>
      <c r="AG95" s="308"/>
    </row>
    <row r="96" spans="1:33">
      <c r="A96" s="120" t="s">
        <v>80</v>
      </c>
      <c r="B96" s="355"/>
      <c r="C96" s="37">
        <f>'[1]Development Costs'!H94</f>
        <v>0</v>
      </c>
      <c r="D96" s="100">
        <f>SUM('[1]Development Costs'!J94:K94)</f>
        <v>0</v>
      </c>
      <c r="E96" s="255"/>
      <c r="F96" s="84" t="s">
        <v>7</v>
      </c>
      <c r="G96" s="85">
        <f>IF(EXACT(F96,"X"),C96," ")</f>
        <v>0</v>
      </c>
      <c r="H96" s="123"/>
      <c r="I96" s="124" t="str">
        <f>IF(EXACT(H96,"X"),$C96," ")</f>
        <v xml:space="preserve"> </v>
      </c>
      <c r="J96" s="125" t="s">
        <v>7</v>
      </c>
      <c r="K96" s="126">
        <f>IF(EXACT(J96,"X"),G96," ")</f>
        <v>0</v>
      </c>
      <c r="L96" s="127"/>
      <c r="M96" s="128" t="str">
        <f>IF(EXACT(L96,"X"),$C96," ")</f>
        <v xml:space="preserve"> </v>
      </c>
      <c r="N96" s="57"/>
      <c r="O96" s="307"/>
      <c r="P96" s="67"/>
      <c r="Q96" s="67"/>
      <c r="R96" s="67"/>
      <c r="S96" s="67"/>
      <c r="T96" s="67"/>
      <c r="U96" s="67"/>
      <c r="V96" s="67"/>
      <c r="W96" s="67"/>
      <c r="X96" s="67"/>
      <c r="Y96" s="67"/>
      <c r="Z96" s="67"/>
      <c r="AA96" s="67"/>
      <c r="AB96" s="67"/>
      <c r="AC96" s="67"/>
      <c r="AD96" s="67"/>
      <c r="AE96" s="67"/>
      <c r="AF96" s="67"/>
      <c r="AG96" s="308"/>
    </row>
    <row r="97" spans="1:33">
      <c r="A97" s="120" t="s">
        <v>167</v>
      </c>
      <c r="B97" s="355"/>
      <c r="C97" s="37">
        <f>'[1]Development Costs'!H95</f>
        <v>0</v>
      </c>
      <c r="D97" s="100">
        <f>SUM('[1]Development Costs'!J95:K95)</f>
        <v>0</v>
      </c>
      <c r="E97" s="255"/>
      <c r="F97" s="84" t="s">
        <v>7</v>
      </c>
      <c r="G97" s="85">
        <f>IF(EXACT(F97,"X"),C97," ")</f>
        <v>0</v>
      </c>
      <c r="H97" s="123"/>
      <c r="I97" s="124" t="str">
        <f>IF(EXACT(H97,"X"),$C97," ")</f>
        <v xml:space="preserve"> </v>
      </c>
      <c r="J97" s="125" t="s">
        <v>7</v>
      </c>
      <c r="K97" s="126">
        <f>IF(EXACT(J97,"X"),G97," ")</f>
        <v>0</v>
      </c>
      <c r="L97" s="127"/>
      <c r="M97" s="128" t="str">
        <f>IF(EXACT(L97,"X"),$C97," ")</f>
        <v xml:space="preserve"> </v>
      </c>
      <c r="N97" s="57"/>
      <c r="O97" s="307"/>
      <c r="P97" s="67"/>
      <c r="Q97" s="67"/>
      <c r="R97" s="67"/>
      <c r="S97" s="67"/>
      <c r="T97" s="67"/>
      <c r="U97" s="67"/>
      <c r="V97" s="67"/>
      <c r="W97" s="67"/>
      <c r="X97" s="67"/>
      <c r="Y97" s="67"/>
      <c r="Z97" s="67"/>
      <c r="AA97" s="67"/>
      <c r="AB97" s="67"/>
      <c r="AC97" s="67"/>
      <c r="AD97" s="67"/>
      <c r="AE97" s="67"/>
      <c r="AF97" s="67"/>
      <c r="AG97" s="308"/>
    </row>
    <row r="98" spans="1:33">
      <c r="A98" s="120" t="s">
        <v>82</v>
      </c>
      <c r="B98" s="355"/>
      <c r="C98" s="37">
        <f>'[1]Development Costs'!H96</f>
        <v>0</v>
      </c>
      <c r="D98" s="100">
        <f>SUM('[1]Development Costs'!J96:K96)</f>
        <v>0</v>
      </c>
      <c r="E98" s="255"/>
      <c r="F98" s="84" t="s">
        <v>7</v>
      </c>
      <c r="G98" s="85">
        <f>IF(EXACT(F98,"X"),C98," ")</f>
        <v>0</v>
      </c>
      <c r="H98" s="123"/>
      <c r="I98" s="124"/>
      <c r="J98" s="125" t="s">
        <v>7</v>
      </c>
      <c r="K98" s="126">
        <f>IF(EXACT(J98,"X"),G98," ")</f>
        <v>0</v>
      </c>
      <c r="L98" s="127"/>
      <c r="M98" s="128"/>
      <c r="N98" s="57"/>
      <c r="O98" s="307"/>
      <c r="P98" s="67"/>
      <c r="Q98" s="67"/>
      <c r="R98" s="67"/>
      <c r="S98" s="67"/>
      <c r="T98" s="67"/>
      <c r="U98" s="67"/>
      <c r="V98" s="67"/>
      <c r="W98" s="67"/>
      <c r="X98" s="67"/>
      <c r="Y98" s="67"/>
      <c r="Z98" s="67"/>
      <c r="AA98" s="67"/>
      <c r="AB98" s="67"/>
      <c r="AC98" s="67"/>
      <c r="AD98" s="67"/>
      <c r="AE98" s="67"/>
      <c r="AF98" s="67"/>
      <c r="AG98" s="308"/>
    </row>
    <row r="99" spans="1:33">
      <c r="A99" s="120" t="s">
        <v>168</v>
      </c>
      <c r="B99" s="355"/>
      <c r="C99" s="37">
        <f>'[1]Development Costs'!H97</f>
        <v>0</v>
      </c>
      <c r="D99" s="100">
        <f>SUM('[1]Development Costs'!J97:K97)</f>
        <v>0</v>
      </c>
      <c r="E99" s="255"/>
      <c r="F99" s="84" t="s">
        <v>7</v>
      </c>
      <c r="G99" s="85">
        <f>IF(EXACT(F99,"X"),C99," ")</f>
        <v>0</v>
      </c>
      <c r="H99" s="123"/>
      <c r="I99" s="124" t="str">
        <f t="shared" ref="I99:I105" si="13">IF(EXACT(H99,"X"),$C99," ")</f>
        <v xml:space="preserve"> </v>
      </c>
      <c r="J99" s="125" t="s">
        <v>7</v>
      </c>
      <c r="K99" s="126">
        <f>IF(EXACT(J99,"X"),G99," ")</f>
        <v>0</v>
      </c>
      <c r="L99" s="127"/>
      <c r="M99" s="128" t="str">
        <f>IF(EXACT(L99,"X"),$C99," ")</f>
        <v xml:space="preserve"> </v>
      </c>
      <c r="N99" s="57"/>
      <c r="O99" s="307"/>
      <c r="P99" s="67"/>
      <c r="Q99" s="67"/>
      <c r="R99" s="67"/>
      <c r="S99" s="67"/>
      <c r="T99" s="67"/>
      <c r="U99" s="67"/>
      <c r="V99" s="67"/>
      <c r="W99" s="67"/>
      <c r="X99" s="67"/>
      <c r="Y99" s="67"/>
      <c r="Z99" s="67"/>
      <c r="AA99" s="67"/>
      <c r="AB99" s="67"/>
      <c r="AC99" s="67"/>
      <c r="AD99" s="67"/>
      <c r="AE99" s="67"/>
      <c r="AF99" s="67"/>
      <c r="AG99" s="308"/>
    </row>
    <row r="100" spans="1:33">
      <c r="A100" s="121" t="s">
        <v>169</v>
      </c>
      <c r="B100" s="358"/>
      <c r="C100" s="37">
        <f>'[1]Development Costs'!H98</f>
        <v>0</v>
      </c>
      <c r="D100" s="100">
        <f>SUM('[1]Development Costs'!J98:K98)</f>
        <v>0</v>
      </c>
      <c r="E100" s="255"/>
      <c r="F100" s="84"/>
      <c r="G100" s="85"/>
      <c r="H100" s="123" t="s">
        <v>7</v>
      </c>
      <c r="I100" s="124">
        <f>IF(EXACT(H100,"X"),$C100," ")</f>
        <v>0</v>
      </c>
      <c r="J100" s="125"/>
      <c r="K100" s="126"/>
      <c r="L100" s="127" t="s">
        <v>7</v>
      </c>
      <c r="M100" s="128">
        <f>IF(EXACT(L100,"X"),$C100," ")</f>
        <v>0</v>
      </c>
      <c r="N100" s="57"/>
      <c r="O100" s="307"/>
      <c r="P100" s="67"/>
      <c r="Q100" s="67"/>
      <c r="R100" s="67"/>
      <c r="S100" s="67"/>
      <c r="T100" s="67"/>
      <c r="U100" s="67"/>
      <c r="V100" s="67"/>
      <c r="W100" s="67"/>
      <c r="X100" s="67"/>
      <c r="Y100" s="67"/>
      <c r="Z100" s="67"/>
      <c r="AA100" s="67"/>
      <c r="AB100" s="67"/>
      <c r="AC100" s="67"/>
      <c r="AD100" s="67"/>
      <c r="AE100" s="67"/>
      <c r="AF100" s="67"/>
      <c r="AG100" s="308"/>
    </row>
    <row r="101" spans="1:33">
      <c r="A101" s="120" t="s">
        <v>84</v>
      </c>
      <c r="B101" s="355"/>
      <c r="C101" s="37">
        <f>'[1]Development Costs'!H99</f>
        <v>0</v>
      </c>
      <c r="D101" s="100">
        <f>SUM('[1]Development Costs'!J99:K99)</f>
        <v>0</v>
      </c>
      <c r="E101" s="255"/>
      <c r="F101" s="84"/>
      <c r="G101" s="85"/>
      <c r="H101" s="123" t="s">
        <v>7</v>
      </c>
      <c r="I101" s="124">
        <f t="shared" si="13"/>
        <v>0</v>
      </c>
      <c r="J101" s="125"/>
      <c r="K101" s="126"/>
      <c r="L101" s="127" t="s">
        <v>7</v>
      </c>
      <c r="M101" s="128">
        <f t="shared" ref="M101:M123" si="14">IF(EXACT(L101,"X"),$C101," ")</f>
        <v>0</v>
      </c>
      <c r="N101" s="57"/>
      <c r="O101" s="307"/>
      <c r="P101" s="67"/>
      <c r="Q101" s="67"/>
      <c r="R101" s="67"/>
      <c r="S101" s="67"/>
      <c r="T101" s="67"/>
      <c r="U101" s="67"/>
      <c r="V101" s="67"/>
      <c r="W101" s="67"/>
      <c r="X101" s="67"/>
      <c r="Y101" s="67"/>
      <c r="Z101" s="67"/>
      <c r="AA101" s="67"/>
      <c r="AB101" s="67"/>
      <c r="AC101" s="67"/>
      <c r="AD101" s="67"/>
      <c r="AE101" s="67"/>
      <c r="AF101" s="67"/>
      <c r="AG101" s="308"/>
    </row>
    <row r="102" spans="1:33">
      <c r="A102" s="120" t="s">
        <v>288</v>
      </c>
      <c r="B102" s="355"/>
      <c r="C102" s="37">
        <f>'[1]Development Costs'!H100</f>
        <v>0</v>
      </c>
      <c r="D102" s="100">
        <f>SUM('[1]Development Costs'!J100:K100)</f>
        <v>0</v>
      </c>
      <c r="E102" s="255"/>
      <c r="F102" s="84"/>
      <c r="G102" s="85" t="str">
        <f>IF(EXACT(F102,"X"),C102," ")</f>
        <v xml:space="preserve"> </v>
      </c>
      <c r="H102" s="123" t="s">
        <v>7</v>
      </c>
      <c r="I102" s="124">
        <f t="shared" si="13"/>
        <v>0</v>
      </c>
      <c r="J102" s="125"/>
      <c r="K102" s="126" t="str">
        <f>IF(EXACT(J102,"X"),G102," ")</f>
        <v xml:space="preserve"> </v>
      </c>
      <c r="L102" s="127" t="s">
        <v>7</v>
      </c>
      <c r="M102" s="128">
        <f t="shared" si="14"/>
        <v>0</v>
      </c>
      <c r="N102" s="57"/>
      <c r="O102" s="307"/>
      <c r="P102" s="67"/>
      <c r="Q102" s="67"/>
      <c r="R102" s="67"/>
      <c r="S102" s="67"/>
      <c r="T102" s="67"/>
      <c r="U102" s="67"/>
      <c r="V102" s="67"/>
      <c r="W102" s="67"/>
      <c r="X102" s="67"/>
      <c r="Y102" s="67"/>
      <c r="Z102" s="67"/>
      <c r="AA102" s="67"/>
      <c r="AB102" s="67"/>
      <c r="AC102" s="67"/>
      <c r="AD102" s="67"/>
      <c r="AE102" s="67"/>
      <c r="AF102" s="67"/>
      <c r="AG102" s="308"/>
    </row>
    <row r="103" spans="1:33" s="302" customFormat="1">
      <c r="A103" s="120" t="s">
        <v>287</v>
      </c>
      <c r="B103" s="355"/>
      <c r="C103" s="37">
        <f>'[1]Development Costs'!H101</f>
        <v>0</v>
      </c>
      <c r="D103" s="100">
        <f>SUM('[1]Development Costs'!J101:K101)</f>
        <v>0</v>
      </c>
      <c r="E103" s="255"/>
      <c r="F103" s="84"/>
      <c r="G103" s="85" t="str">
        <f>IF(EXACT(F103,"X"),C103," ")</f>
        <v xml:space="preserve"> </v>
      </c>
      <c r="H103" s="123" t="s">
        <v>7</v>
      </c>
      <c r="I103" s="124">
        <f t="shared" si="13"/>
        <v>0</v>
      </c>
      <c r="J103" s="125"/>
      <c r="K103" s="126" t="str">
        <f>IF(EXACT(J103,"X"),G103," ")</f>
        <v xml:space="preserve"> </v>
      </c>
      <c r="L103" s="127" t="s">
        <v>7</v>
      </c>
      <c r="M103" s="128">
        <f t="shared" si="14"/>
        <v>0</v>
      </c>
      <c r="N103" s="57"/>
      <c r="O103" s="307"/>
      <c r="P103" s="67"/>
      <c r="Q103" s="67"/>
      <c r="R103" s="67"/>
      <c r="S103" s="67"/>
      <c r="T103" s="67"/>
      <c r="U103" s="67"/>
      <c r="V103" s="67"/>
      <c r="W103" s="67"/>
      <c r="X103" s="67"/>
      <c r="Y103" s="67"/>
      <c r="Z103" s="67"/>
      <c r="AA103" s="67"/>
      <c r="AB103" s="67"/>
      <c r="AC103" s="67"/>
      <c r="AD103" s="67"/>
      <c r="AE103" s="67"/>
      <c r="AF103" s="67"/>
      <c r="AG103" s="308"/>
    </row>
    <row r="104" spans="1:33">
      <c r="A104" s="120" t="s">
        <v>170</v>
      </c>
      <c r="B104" s="355"/>
      <c r="C104" s="37">
        <f>'[1]Development Costs'!H102</f>
        <v>0</v>
      </c>
      <c r="D104" s="100">
        <f>SUM('[1]Development Costs'!J102:K102)</f>
        <v>0</v>
      </c>
      <c r="E104" s="255"/>
      <c r="F104" s="84"/>
      <c r="G104" s="85" t="str">
        <f>IF(EXACT(F104,"X"),C104," ")</f>
        <v xml:space="preserve"> </v>
      </c>
      <c r="H104" s="123" t="s">
        <v>7</v>
      </c>
      <c r="I104" s="124">
        <f t="shared" si="13"/>
        <v>0</v>
      </c>
      <c r="J104" s="125"/>
      <c r="K104" s="126" t="str">
        <f>IF(EXACT(J104,"X"),G104," ")</f>
        <v xml:space="preserve"> </v>
      </c>
      <c r="L104" s="127" t="s">
        <v>7</v>
      </c>
      <c r="M104" s="128">
        <f t="shared" si="14"/>
        <v>0</v>
      </c>
      <c r="N104" s="57"/>
      <c r="O104" s="307"/>
      <c r="P104" s="67"/>
      <c r="Q104" s="67"/>
      <c r="R104" s="67"/>
      <c r="S104" s="67"/>
      <c r="T104" s="67"/>
      <c r="U104" s="67"/>
      <c r="V104" s="67"/>
      <c r="W104" s="67"/>
      <c r="X104" s="67"/>
      <c r="Y104" s="67"/>
      <c r="Z104" s="67"/>
      <c r="AA104" s="67"/>
      <c r="AB104" s="67"/>
      <c r="AC104" s="67"/>
      <c r="AD104" s="67"/>
      <c r="AE104" s="67"/>
      <c r="AF104" s="67"/>
      <c r="AG104" s="308"/>
    </row>
    <row r="105" spans="1:33">
      <c r="A105" s="134" t="s">
        <v>38</v>
      </c>
      <c r="B105" s="356">
        <f>'[1]Development Costs'!D103</f>
        <v>0</v>
      </c>
      <c r="C105" s="37">
        <f>'[1]Development Costs'!H103</f>
        <v>0</v>
      </c>
      <c r="D105" s="100">
        <f>SUM('[1]Development Costs'!J103:K103)</f>
        <v>0</v>
      </c>
      <c r="E105" s="255"/>
      <c r="F105" s="84"/>
      <c r="G105" s="85"/>
      <c r="H105" s="123" t="s">
        <v>7</v>
      </c>
      <c r="I105" s="124">
        <f t="shared" si="13"/>
        <v>0</v>
      </c>
      <c r="J105" s="125"/>
      <c r="K105" s="126"/>
      <c r="L105" s="127" t="s">
        <v>7</v>
      </c>
      <c r="M105" s="128">
        <f t="shared" si="14"/>
        <v>0</v>
      </c>
      <c r="N105" s="57"/>
      <c r="O105" s="307"/>
      <c r="P105" s="67"/>
      <c r="Q105" s="67"/>
      <c r="R105" s="67"/>
      <c r="S105" s="67"/>
      <c r="T105" s="67"/>
      <c r="U105" s="67"/>
      <c r="V105" s="67"/>
      <c r="W105" s="67"/>
      <c r="X105" s="67"/>
      <c r="Y105" s="67"/>
      <c r="Z105" s="67"/>
      <c r="AA105" s="67"/>
      <c r="AB105" s="67"/>
      <c r="AC105" s="67"/>
      <c r="AD105" s="67"/>
      <c r="AE105" s="67"/>
      <c r="AF105" s="67"/>
      <c r="AG105" s="308"/>
    </row>
    <row r="106" spans="1:33">
      <c r="A106" s="119" t="s">
        <v>86</v>
      </c>
      <c r="B106" s="357"/>
      <c r="C106" s="37">
        <f>'[1]Development Costs'!H104</f>
        <v>0</v>
      </c>
      <c r="D106" s="100">
        <f>SUM('[1]Development Costs'!J104:K104)</f>
        <v>0</v>
      </c>
      <c r="E106" s="255"/>
      <c r="F106" s="84"/>
      <c r="G106" s="85"/>
      <c r="H106" s="123"/>
      <c r="I106" s="124"/>
      <c r="J106" s="125"/>
      <c r="K106" s="126"/>
      <c r="L106" s="127"/>
      <c r="M106" s="128" t="str">
        <f t="shared" si="14"/>
        <v xml:space="preserve"> </v>
      </c>
      <c r="N106" s="57"/>
      <c r="O106" s="307"/>
      <c r="P106" s="67"/>
      <c r="Q106" s="67"/>
      <c r="R106" s="67"/>
      <c r="S106" s="67"/>
      <c r="T106" s="67"/>
      <c r="U106" s="67"/>
      <c r="V106" s="67"/>
      <c r="W106" s="67"/>
      <c r="X106" s="67"/>
      <c r="Y106" s="67"/>
      <c r="Z106" s="67"/>
      <c r="AA106" s="67"/>
      <c r="AB106" s="67"/>
      <c r="AC106" s="67"/>
      <c r="AD106" s="67"/>
      <c r="AE106" s="67"/>
      <c r="AF106" s="67"/>
      <c r="AG106" s="308"/>
    </row>
    <row r="107" spans="1:33">
      <c r="A107" s="120" t="s">
        <v>284</v>
      </c>
      <c r="B107" s="355"/>
      <c r="C107" s="37">
        <f>'[1]Development Costs'!H105</f>
        <v>800</v>
      </c>
      <c r="D107" s="100">
        <f>SUM('[1]Development Costs'!J105:K105)</f>
        <v>0</v>
      </c>
      <c r="E107" s="255"/>
      <c r="F107" s="84"/>
      <c r="G107" s="85" t="str">
        <f>IF(EXACT(F107,"X"),C107," ")</f>
        <v xml:space="preserve"> </v>
      </c>
      <c r="H107" s="123" t="s">
        <v>7</v>
      </c>
      <c r="I107" s="124">
        <f>IF(EXACT(H107,"X"),$C107," ")</f>
        <v>800</v>
      </c>
      <c r="J107" s="125"/>
      <c r="K107" s="126" t="str">
        <f>IF(EXACT(J107,"X"),G107," ")</f>
        <v xml:space="preserve"> </v>
      </c>
      <c r="L107" s="127" t="s">
        <v>7</v>
      </c>
      <c r="M107" s="128">
        <f t="shared" si="14"/>
        <v>800</v>
      </c>
      <c r="N107" s="57"/>
      <c r="O107" s="307"/>
      <c r="P107" s="67"/>
      <c r="Q107" s="67"/>
      <c r="R107" s="67"/>
      <c r="S107" s="67"/>
      <c r="T107" s="67"/>
      <c r="U107" s="67"/>
      <c r="V107" s="67"/>
      <c r="W107" s="67"/>
      <c r="X107" s="67"/>
      <c r="Y107" s="67"/>
      <c r="Z107" s="67"/>
      <c r="AA107" s="67"/>
      <c r="AB107" s="67"/>
      <c r="AC107" s="67"/>
      <c r="AD107" s="67"/>
      <c r="AE107" s="67"/>
      <c r="AF107" s="67"/>
      <c r="AG107" s="308"/>
    </row>
    <row r="108" spans="1:33">
      <c r="A108" s="121" t="s">
        <v>171</v>
      </c>
      <c r="B108" s="358"/>
      <c r="C108" s="37">
        <f>'[1]Development Costs'!H106</f>
        <v>0</v>
      </c>
      <c r="D108" s="100">
        <f>SUM('[1]Development Costs'!J106:K106)</f>
        <v>0</v>
      </c>
      <c r="E108" s="255"/>
      <c r="F108" s="84"/>
      <c r="G108" s="85"/>
      <c r="H108" s="123" t="s">
        <v>7</v>
      </c>
      <c r="I108" s="124">
        <f t="shared" ref="I108:I123" si="15">IF(EXACT(H108,"X"),$C108," ")</f>
        <v>0</v>
      </c>
      <c r="J108" s="125"/>
      <c r="K108" s="126"/>
      <c r="L108" s="127" t="s">
        <v>7</v>
      </c>
      <c r="M108" s="128">
        <f t="shared" si="14"/>
        <v>0</v>
      </c>
      <c r="N108" s="57"/>
      <c r="O108" s="307"/>
      <c r="P108" s="67"/>
      <c r="Q108" s="67"/>
      <c r="R108" s="67"/>
      <c r="S108" s="67"/>
      <c r="T108" s="67"/>
      <c r="U108" s="67"/>
      <c r="V108" s="67"/>
      <c r="W108" s="67"/>
      <c r="X108" s="67"/>
      <c r="Y108" s="67"/>
      <c r="Z108" s="67"/>
      <c r="AA108" s="67"/>
      <c r="AB108" s="67"/>
      <c r="AC108" s="67"/>
      <c r="AD108" s="67"/>
      <c r="AE108" s="67"/>
      <c r="AF108" s="67"/>
      <c r="AG108" s="308"/>
    </row>
    <row r="109" spans="1:33">
      <c r="A109" s="135" t="s">
        <v>88</v>
      </c>
      <c r="B109" s="359"/>
      <c r="C109" s="37">
        <f>'[1]Development Costs'!H107</f>
        <v>0</v>
      </c>
      <c r="D109" s="100">
        <f>SUM('[1]Development Costs'!J107:K107)</f>
        <v>0</v>
      </c>
      <c r="E109" s="255"/>
      <c r="F109" s="84"/>
      <c r="G109" s="85" t="str">
        <f>IF(EXACT(F109,"X"),C109," ")</f>
        <v xml:space="preserve"> </v>
      </c>
      <c r="H109" s="123" t="s">
        <v>7</v>
      </c>
      <c r="I109" s="124">
        <f t="shared" si="15"/>
        <v>0</v>
      </c>
      <c r="J109" s="125"/>
      <c r="K109" s="126" t="str">
        <f>IF(EXACT(J109,"X"),G109," ")</f>
        <v xml:space="preserve"> </v>
      </c>
      <c r="L109" s="127" t="s">
        <v>7</v>
      </c>
      <c r="M109" s="128">
        <f t="shared" si="14"/>
        <v>0</v>
      </c>
      <c r="N109" s="57"/>
      <c r="O109" s="307"/>
      <c r="P109" s="67"/>
      <c r="Q109" s="67"/>
      <c r="R109" s="67"/>
      <c r="S109" s="67"/>
      <c r="T109" s="67"/>
      <c r="U109" s="67"/>
      <c r="V109" s="67"/>
      <c r="W109" s="67"/>
      <c r="X109" s="67"/>
      <c r="Y109" s="67"/>
      <c r="Z109" s="67"/>
      <c r="AA109" s="67"/>
      <c r="AB109" s="67"/>
      <c r="AC109" s="67"/>
      <c r="AD109" s="67"/>
      <c r="AE109" s="67"/>
      <c r="AF109" s="67"/>
      <c r="AG109" s="308"/>
    </row>
    <row r="110" spans="1:33">
      <c r="A110" s="135" t="s">
        <v>89</v>
      </c>
      <c r="B110" s="359"/>
      <c r="C110" s="37">
        <f>'[1]Development Costs'!H108</f>
        <v>0</v>
      </c>
      <c r="D110" s="100">
        <f>SUM('[1]Development Costs'!J108:K108)</f>
        <v>0</v>
      </c>
      <c r="E110" s="255"/>
      <c r="F110" s="84"/>
      <c r="G110" s="85"/>
      <c r="H110" s="123" t="s">
        <v>7</v>
      </c>
      <c r="I110" s="124">
        <f t="shared" si="15"/>
        <v>0</v>
      </c>
      <c r="J110" s="125"/>
      <c r="K110" s="126"/>
      <c r="L110" s="127" t="s">
        <v>7</v>
      </c>
      <c r="M110" s="128">
        <f t="shared" si="14"/>
        <v>0</v>
      </c>
      <c r="N110" s="57"/>
      <c r="O110" s="307"/>
      <c r="P110" s="67"/>
      <c r="Q110" s="67"/>
      <c r="R110" s="67"/>
      <c r="S110" s="67"/>
      <c r="T110" s="67"/>
      <c r="U110" s="67"/>
      <c r="V110" s="67"/>
      <c r="W110" s="67"/>
      <c r="X110" s="67"/>
      <c r="Y110" s="67"/>
      <c r="Z110" s="67"/>
      <c r="AA110" s="67"/>
      <c r="AB110" s="67"/>
      <c r="AC110" s="67"/>
      <c r="AD110" s="67"/>
      <c r="AE110" s="67"/>
      <c r="AF110" s="67"/>
      <c r="AG110" s="308"/>
    </row>
    <row r="111" spans="1:33">
      <c r="A111" s="135" t="s">
        <v>90</v>
      </c>
      <c r="B111" s="359"/>
      <c r="C111" s="37">
        <f>'[1]Development Costs'!H109</f>
        <v>0</v>
      </c>
      <c r="D111" s="100">
        <f>SUM('[1]Development Costs'!J109:K109)</f>
        <v>0</v>
      </c>
      <c r="E111" s="255"/>
      <c r="F111" s="84"/>
      <c r="G111" s="85"/>
      <c r="H111" s="123" t="s">
        <v>7</v>
      </c>
      <c r="I111" s="124">
        <f t="shared" si="15"/>
        <v>0</v>
      </c>
      <c r="J111" s="125"/>
      <c r="K111" s="126"/>
      <c r="L111" s="127" t="s">
        <v>7</v>
      </c>
      <c r="M111" s="128">
        <f t="shared" si="14"/>
        <v>0</v>
      </c>
      <c r="N111" s="57"/>
      <c r="O111" s="307"/>
      <c r="P111" s="67"/>
      <c r="Q111" s="67"/>
      <c r="R111" s="67"/>
      <c r="S111" s="67"/>
      <c r="T111" s="67"/>
      <c r="U111" s="67"/>
      <c r="V111" s="67"/>
      <c r="W111" s="67"/>
      <c r="X111" s="67"/>
      <c r="Y111" s="67"/>
      <c r="Z111" s="67"/>
      <c r="AA111" s="67"/>
      <c r="AB111" s="67"/>
      <c r="AC111" s="67"/>
      <c r="AD111" s="67"/>
      <c r="AE111" s="67"/>
      <c r="AF111" s="67"/>
      <c r="AG111" s="308"/>
    </row>
    <row r="112" spans="1:33">
      <c r="A112" s="120" t="s">
        <v>91</v>
      </c>
      <c r="B112" s="355"/>
      <c r="C112" s="37">
        <f>'[1]Development Costs'!H110</f>
        <v>0</v>
      </c>
      <c r="D112" s="100">
        <f>SUM('[1]Development Costs'!J110:K110)</f>
        <v>0</v>
      </c>
      <c r="E112" s="255"/>
      <c r="F112" s="84"/>
      <c r="G112" s="85"/>
      <c r="H112" s="123" t="s">
        <v>7</v>
      </c>
      <c r="I112" s="124">
        <f t="shared" si="15"/>
        <v>0</v>
      </c>
      <c r="J112" s="125"/>
      <c r="K112" s="126"/>
      <c r="L112" s="127" t="s">
        <v>7</v>
      </c>
      <c r="M112" s="128">
        <f t="shared" si="14"/>
        <v>0</v>
      </c>
      <c r="N112" s="57"/>
      <c r="O112" s="307"/>
      <c r="P112" s="67"/>
      <c r="Q112" s="67"/>
      <c r="R112" s="67"/>
      <c r="S112" s="67"/>
      <c r="T112" s="67"/>
      <c r="U112" s="67"/>
      <c r="V112" s="67"/>
      <c r="W112" s="67"/>
      <c r="X112" s="67"/>
      <c r="Y112" s="67"/>
      <c r="Z112" s="67"/>
      <c r="AA112" s="67"/>
      <c r="AB112" s="67"/>
      <c r="AC112" s="67"/>
      <c r="AD112" s="67"/>
      <c r="AE112" s="67"/>
      <c r="AF112" s="67"/>
      <c r="AG112" s="308"/>
    </row>
    <row r="113" spans="1:33">
      <c r="A113" s="120" t="s">
        <v>172</v>
      </c>
      <c r="B113" s="355"/>
      <c r="C113" s="37">
        <f>'[1]Development Costs'!H111</f>
        <v>0</v>
      </c>
      <c r="D113" s="100">
        <f>SUM('[1]Development Costs'!J111:K111)</f>
        <v>0</v>
      </c>
      <c r="E113" s="255"/>
      <c r="F113" s="84"/>
      <c r="G113" s="85"/>
      <c r="H113" s="123" t="s">
        <v>7</v>
      </c>
      <c r="I113" s="124">
        <f t="shared" si="15"/>
        <v>0</v>
      </c>
      <c r="J113" s="125"/>
      <c r="K113" s="126"/>
      <c r="L113" s="127" t="s">
        <v>7</v>
      </c>
      <c r="M113" s="128">
        <f t="shared" si="14"/>
        <v>0</v>
      </c>
      <c r="N113" s="57"/>
      <c r="O113" s="307"/>
      <c r="P113" s="67"/>
      <c r="Q113" s="67"/>
      <c r="R113" s="67"/>
      <c r="S113" s="67"/>
      <c r="T113" s="67"/>
      <c r="U113" s="67"/>
      <c r="V113" s="67"/>
      <c r="W113" s="67"/>
      <c r="X113" s="67"/>
      <c r="Y113" s="67"/>
      <c r="Z113" s="67"/>
      <c r="AA113" s="67"/>
      <c r="AB113" s="67"/>
      <c r="AC113" s="67"/>
      <c r="AD113" s="67"/>
      <c r="AE113" s="67"/>
      <c r="AF113" s="67"/>
      <c r="AG113" s="308"/>
    </row>
    <row r="114" spans="1:33">
      <c r="A114" s="134" t="s">
        <v>92</v>
      </c>
      <c r="B114" s="355"/>
      <c r="C114" s="37">
        <f>'[1]Development Costs'!H112</f>
        <v>0</v>
      </c>
      <c r="D114" s="100">
        <f>SUM('[1]Development Costs'!J112:K112)</f>
        <v>0</v>
      </c>
      <c r="E114" s="255"/>
      <c r="F114" s="84"/>
      <c r="G114" s="85"/>
      <c r="H114" s="123" t="s">
        <v>7</v>
      </c>
      <c r="I114" s="124">
        <f t="shared" si="15"/>
        <v>0</v>
      </c>
      <c r="J114" s="125"/>
      <c r="K114" s="126"/>
      <c r="L114" s="127" t="s">
        <v>7</v>
      </c>
      <c r="M114" s="128">
        <f t="shared" si="14"/>
        <v>0</v>
      </c>
      <c r="N114" s="57"/>
      <c r="O114" s="307"/>
      <c r="P114" s="67"/>
      <c r="Q114" s="67"/>
      <c r="R114" s="67"/>
      <c r="S114" s="67"/>
      <c r="T114" s="67"/>
      <c r="U114" s="67"/>
      <c r="V114" s="67"/>
      <c r="W114" s="67"/>
      <c r="X114" s="67"/>
      <c r="Y114" s="67"/>
      <c r="Z114" s="67"/>
      <c r="AA114" s="67"/>
      <c r="AB114" s="67"/>
      <c r="AC114" s="67"/>
      <c r="AD114" s="67"/>
      <c r="AE114" s="67"/>
      <c r="AF114" s="67"/>
      <c r="AG114" s="308"/>
    </row>
    <row r="115" spans="1:33">
      <c r="A115" s="120" t="s">
        <v>93</v>
      </c>
      <c r="B115" s="355"/>
      <c r="C115" s="37">
        <f>'[1]Development Costs'!H113</f>
        <v>0</v>
      </c>
      <c r="D115" s="100">
        <f>SUM('[1]Development Costs'!J113:K113)</f>
        <v>0</v>
      </c>
      <c r="E115" s="255"/>
      <c r="F115" s="84"/>
      <c r="G115" s="85"/>
      <c r="H115" s="123" t="s">
        <v>7</v>
      </c>
      <c r="I115" s="124">
        <f t="shared" si="15"/>
        <v>0</v>
      </c>
      <c r="J115" s="125"/>
      <c r="K115" s="126"/>
      <c r="L115" s="127" t="s">
        <v>7</v>
      </c>
      <c r="M115" s="128">
        <f t="shared" si="14"/>
        <v>0</v>
      </c>
      <c r="N115" s="57"/>
      <c r="O115" s="307"/>
      <c r="P115" s="67"/>
      <c r="Q115" s="67"/>
      <c r="R115" s="67"/>
      <c r="S115" s="67"/>
      <c r="T115" s="67"/>
      <c r="U115" s="67"/>
      <c r="V115" s="67"/>
      <c r="W115" s="67"/>
      <c r="X115" s="67"/>
      <c r="Y115" s="67"/>
      <c r="Z115" s="67"/>
      <c r="AA115" s="67"/>
      <c r="AB115" s="67"/>
      <c r="AC115" s="67"/>
      <c r="AD115" s="67"/>
      <c r="AE115" s="67"/>
      <c r="AF115" s="67"/>
      <c r="AG115" s="308"/>
    </row>
    <row r="116" spans="1:33">
      <c r="A116" s="120" t="s">
        <v>94</v>
      </c>
      <c r="B116" s="355"/>
      <c r="C116" s="37">
        <f>'[1]Development Costs'!H114</f>
        <v>0</v>
      </c>
      <c r="D116" s="100">
        <f>SUM('[1]Development Costs'!J114:K114)</f>
        <v>0</v>
      </c>
      <c r="E116" s="255"/>
      <c r="F116" s="84"/>
      <c r="G116" s="85" t="str">
        <f>IF(EXACT(F116,"X"),C116," ")</f>
        <v xml:space="preserve"> </v>
      </c>
      <c r="H116" s="123" t="s">
        <v>7</v>
      </c>
      <c r="I116" s="124">
        <f t="shared" si="15"/>
        <v>0</v>
      </c>
      <c r="J116" s="125"/>
      <c r="K116" s="126" t="str">
        <f>IF(EXACT(J116,"X"),G116," ")</f>
        <v xml:space="preserve"> </v>
      </c>
      <c r="L116" s="127" t="s">
        <v>7</v>
      </c>
      <c r="M116" s="128">
        <f t="shared" si="14"/>
        <v>0</v>
      </c>
      <c r="N116" s="57"/>
      <c r="O116" s="307"/>
      <c r="P116" s="67"/>
      <c r="Q116" s="67"/>
      <c r="R116" s="67"/>
      <c r="S116" s="67"/>
      <c r="T116" s="67"/>
      <c r="U116" s="67"/>
      <c r="V116" s="67"/>
      <c r="W116" s="67"/>
      <c r="X116" s="67"/>
      <c r="Y116" s="67"/>
      <c r="Z116" s="67"/>
      <c r="AA116" s="67"/>
      <c r="AB116" s="67"/>
      <c r="AC116" s="67"/>
      <c r="AD116" s="67"/>
      <c r="AE116" s="67"/>
      <c r="AF116" s="67"/>
      <c r="AG116" s="308"/>
    </row>
    <row r="117" spans="1:33">
      <c r="A117" s="120" t="s">
        <v>95</v>
      </c>
      <c r="B117" s="355"/>
      <c r="C117" s="37">
        <f>'[1]Development Costs'!H115</f>
        <v>0</v>
      </c>
      <c r="D117" s="100">
        <f>SUM('[1]Development Costs'!J115:K115)</f>
        <v>0</v>
      </c>
      <c r="E117" s="255"/>
      <c r="F117" s="84"/>
      <c r="G117" s="85"/>
      <c r="H117" s="123" t="s">
        <v>7</v>
      </c>
      <c r="I117" s="124">
        <f t="shared" si="15"/>
        <v>0</v>
      </c>
      <c r="J117" s="125"/>
      <c r="K117" s="126"/>
      <c r="L117" s="127" t="s">
        <v>7</v>
      </c>
      <c r="M117" s="128">
        <f t="shared" si="14"/>
        <v>0</v>
      </c>
      <c r="N117" s="57"/>
      <c r="O117" s="307"/>
      <c r="P117" s="67"/>
      <c r="Q117" s="67"/>
      <c r="R117" s="67"/>
      <c r="S117" s="67"/>
      <c r="T117" s="67"/>
      <c r="U117" s="67"/>
      <c r="V117" s="67"/>
      <c r="W117" s="67"/>
      <c r="X117" s="67"/>
      <c r="Y117" s="67"/>
      <c r="Z117" s="67"/>
      <c r="AA117" s="67"/>
      <c r="AB117" s="67"/>
      <c r="AC117" s="67"/>
      <c r="AD117" s="67"/>
      <c r="AE117" s="67"/>
      <c r="AF117" s="67"/>
      <c r="AG117" s="308"/>
    </row>
    <row r="118" spans="1:33">
      <c r="A118" s="120" t="s">
        <v>96</v>
      </c>
      <c r="B118" s="355"/>
      <c r="C118" s="37">
        <f>'[1]Development Costs'!H116</f>
        <v>0</v>
      </c>
      <c r="D118" s="100">
        <f>SUM('[1]Development Costs'!J116:K116)</f>
        <v>0</v>
      </c>
      <c r="E118" s="255"/>
      <c r="F118" s="84"/>
      <c r="G118" s="85"/>
      <c r="H118" s="123" t="s">
        <v>7</v>
      </c>
      <c r="I118" s="124">
        <f t="shared" si="15"/>
        <v>0</v>
      </c>
      <c r="J118" s="125"/>
      <c r="K118" s="126"/>
      <c r="L118" s="127" t="s">
        <v>7</v>
      </c>
      <c r="M118" s="128">
        <f t="shared" si="14"/>
        <v>0</v>
      </c>
      <c r="N118" s="57"/>
      <c r="O118" s="307"/>
      <c r="P118" s="67"/>
      <c r="Q118" s="67"/>
      <c r="R118" s="67"/>
      <c r="S118" s="67"/>
      <c r="T118" s="67"/>
      <c r="U118" s="67"/>
      <c r="V118" s="67"/>
      <c r="W118" s="67"/>
      <c r="X118" s="67"/>
      <c r="Y118" s="67"/>
      <c r="Z118" s="67"/>
      <c r="AA118" s="67"/>
      <c r="AB118" s="67"/>
      <c r="AC118" s="67"/>
      <c r="AD118" s="67"/>
      <c r="AE118" s="67"/>
      <c r="AF118" s="67"/>
      <c r="AG118" s="308"/>
    </row>
    <row r="119" spans="1:33">
      <c r="A119" s="120" t="s">
        <v>97</v>
      </c>
      <c r="B119" s="355"/>
      <c r="C119" s="37">
        <f>'[1]Development Costs'!H117</f>
        <v>0</v>
      </c>
      <c r="D119" s="100">
        <f>SUM('[1]Development Costs'!J117:K117)</f>
        <v>0</v>
      </c>
      <c r="E119" s="255"/>
      <c r="F119" s="84"/>
      <c r="G119" s="85"/>
      <c r="H119" s="123" t="s">
        <v>7</v>
      </c>
      <c r="I119" s="124">
        <f t="shared" si="15"/>
        <v>0</v>
      </c>
      <c r="J119" s="125"/>
      <c r="K119" s="126"/>
      <c r="L119" s="127" t="s">
        <v>7</v>
      </c>
      <c r="M119" s="128">
        <f t="shared" si="14"/>
        <v>0</v>
      </c>
      <c r="N119" s="57"/>
      <c r="O119" s="307"/>
      <c r="P119" s="67"/>
      <c r="Q119" s="67"/>
      <c r="R119" s="67"/>
      <c r="S119" s="67"/>
      <c r="T119" s="67"/>
      <c r="U119" s="67"/>
      <c r="V119" s="67"/>
      <c r="W119" s="67"/>
      <c r="X119" s="67"/>
      <c r="Y119" s="67"/>
      <c r="Z119" s="67"/>
      <c r="AA119" s="67"/>
      <c r="AB119" s="67"/>
      <c r="AC119" s="67"/>
      <c r="AD119" s="67"/>
      <c r="AE119" s="67"/>
      <c r="AF119" s="67"/>
      <c r="AG119" s="308"/>
    </row>
    <row r="120" spans="1:33">
      <c r="A120" s="121" t="s">
        <v>173</v>
      </c>
      <c r="B120" s="358"/>
      <c r="C120" s="37">
        <f>'[1]Development Costs'!H118</f>
        <v>0</v>
      </c>
      <c r="D120" s="100">
        <f>SUM('[1]Development Costs'!J118:K118)</f>
        <v>0</v>
      </c>
      <c r="E120" s="255"/>
      <c r="F120" s="136" t="s">
        <v>7</v>
      </c>
      <c r="G120" s="85">
        <f>IF(EXACT(F120,"X"),C120," ")</f>
        <v>0</v>
      </c>
      <c r="H120" s="137"/>
      <c r="I120" s="124" t="str">
        <f>IF(EXACT(H120,"X"),C120," ")</f>
        <v xml:space="preserve"> </v>
      </c>
      <c r="J120" s="136" t="s">
        <v>7</v>
      </c>
      <c r="K120" s="85">
        <f>IF(EXACT(J120,"X"),C120," ")</f>
        <v>0</v>
      </c>
      <c r="L120" s="137"/>
      <c r="M120" s="124" t="str">
        <f>IF(EXACT(L120,"X"),C120," ")</f>
        <v xml:space="preserve"> </v>
      </c>
      <c r="N120" s="57"/>
      <c r="O120" s="307"/>
      <c r="P120" s="67"/>
      <c r="Q120" s="67"/>
      <c r="R120" s="67"/>
      <c r="S120" s="67"/>
      <c r="T120" s="67"/>
      <c r="U120" s="67"/>
      <c r="V120" s="67"/>
      <c r="W120" s="67"/>
      <c r="X120" s="67"/>
      <c r="Y120" s="67"/>
      <c r="Z120" s="67"/>
      <c r="AA120" s="67"/>
      <c r="AB120" s="67"/>
      <c r="AC120" s="67"/>
      <c r="AD120" s="67"/>
      <c r="AE120" s="67"/>
      <c r="AF120" s="67"/>
      <c r="AG120" s="308"/>
    </row>
    <row r="121" spans="1:33">
      <c r="A121" s="138" t="s">
        <v>38</v>
      </c>
      <c r="B121" s="360">
        <f>'[1]Development Costs'!D119</f>
        <v>0</v>
      </c>
      <c r="C121" s="37">
        <f>'[1]Development Costs'!H119</f>
        <v>0</v>
      </c>
      <c r="D121" s="100">
        <f>SUM('[1]Development Costs'!J119:K119)</f>
        <v>0</v>
      </c>
      <c r="E121" s="255"/>
      <c r="F121" s="84"/>
      <c r="G121" s="85" t="str">
        <f>IF(EXACT(F121,"X"),C121," ")</f>
        <v xml:space="preserve"> </v>
      </c>
      <c r="H121" s="123" t="s">
        <v>7</v>
      </c>
      <c r="I121" s="124">
        <f>IF(EXACT(H121,"X"),$C121," ")</f>
        <v>0</v>
      </c>
      <c r="J121" s="125"/>
      <c r="K121" s="126" t="str">
        <f>IF(EXACT(J121,"X"),G121," ")</f>
        <v xml:space="preserve"> </v>
      </c>
      <c r="L121" s="127" t="s">
        <v>7</v>
      </c>
      <c r="M121" s="128">
        <f t="shared" si="14"/>
        <v>0</v>
      </c>
      <c r="N121" s="57"/>
      <c r="O121" s="307"/>
      <c r="P121" s="67"/>
      <c r="Q121" s="67"/>
      <c r="R121" s="67"/>
      <c r="S121" s="67"/>
      <c r="T121" s="67"/>
      <c r="U121" s="67"/>
      <c r="V121" s="67"/>
      <c r="W121" s="67"/>
      <c r="X121" s="67"/>
      <c r="Y121" s="67"/>
      <c r="Z121" s="67"/>
      <c r="AA121" s="67"/>
      <c r="AB121" s="67"/>
      <c r="AC121" s="67"/>
      <c r="AD121" s="67"/>
      <c r="AE121" s="67"/>
      <c r="AF121" s="67"/>
      <c r="AG121" s="308"/>
    </row>
    <row r="122" spans="1:33">
      <c r="A122" s="138" t="s">
        <v>38</v>
      </c>
      <c r="B122" s="360">
        <f>'[1]Development Costs'!D120</f>
        <v>0</v>
      </c>
      <c r="C122" s="37">
        <f>'[1]Development Costs'!H120</f>
        <v>0</v>
      </c>
      <c r="D122" s="100">
        <f>SUM('[1]Development Costs'!J120:K120)</f>
        <v>0</v>
      </c>
      <c r="E122" s="255"/>
      <c r="F122" s="84"/>
      <c r="G122" s="85" t="str">
        <f>IF(EXACT(F122,"X"),C122," ")</f>
        <v xml:space="preserve"> </v>
      </c>
      <c r="H122" s="123" t="s">
        <v>7</v>
      </c>
      <c r="I122" s="124">
        <f t="shared" si="15"/>
        <v>0</v>
      </c>
      <c r="J122" s="125"/>
      <c r="K122" s="126" t="str">
        <f>IF(EXACT(J122,"X"),G122," ")</f>
        <v xml:space="preserve"> </v>
      </c>
      <c r="L122" s="127" t="s">
        <v>7</v>
      </c>
      <c r="M122" s="128">
        <f t="shared" si="14"/>
        <v>0</v>
      </c>
      <c r="N122" s="57"/>
      <c r="O122" s="307"/>
      <c r="P122" s="67"/>
      <c r="Q122" s="67"/>
      <c r="R122" s="67"/>
      <c r="S122" s="67"/>
      <c r="T122" s="67"/>
      <c r="U122" s="67"/>
      <c r="V122" s="67"/>
      <c r="W122" s="67"/>
      <c r="X122" s="67"/>
      <c r="Y122" s="67"/>
      <c r="Z122" s="67"/>
      <c r="AA122" s="67"/>
      <c r="AB122" s="67"/>
      <c r="AC122" s="67"/>
      <c r="AD122" s="67"/>
      <c r="AE122" s="67"/>
      <c r="AF122" s="67"/>
      <c r="AG122" s="308"/>
    </row>
    <row r="123" spans="1:33">
      <c r="A123" s="138" t="s">
        <v>38</v>
      </c>
      <c r="B123" s="360">
        <f>'[1]Development Costs'!D121</f>
        <v>0</v>
      </c>
      <c r="C123" s="37">
        <f>'[1]Development Costs'!H121</f>
        <v>0</v>
      </c>
      <c r="D123" s="100">
        <f>SUM('[1]Development Costs'!J121:K121)</f>
        <v>0</v>
      </c>
      <c r="E123" s="255"/>
      <c r="F123" s="84"/>
      <c r="G123" s="85" t="str">
        <f>IF(EXACT(F123,"X"),C123," ")</f>
        <v xml:space="preserve"> </v>
      </c>
      <c r="H123" s="123" t="s">
        <v>7</v>
      </c>
      <c r="I123" s="124">
        <f t="shared" si="15"/>
        <v>0</v>
      </c>
      <c r="J123" s="125"/>
      <c r="K123" s="126" t="str">
        <f>IF(EXACT(J123,"X"),G123," ")</f>
        <v xml:space="preserve"> </v>
      </c>
      <c r="L123" s="127" t="s">
        <v>7</v>
      </c>
      <c r="M123" s="128">
        <f t="shared" si="14"/>
        <v>0</v>
      </c>
      <c r="N123" s="57"/>
      <c r="O123" s="307"/>
      <c r="P123" s="67"/>
      <c r="Q123" s="67"/>
      <c r="R123" s="67"/>
      <c r="S123" s="67"/>
      <c r="T123" s="67"/>
      <c r="U123" s="67"/>
      <c r="V123" s="67"/>
      <c r="W123" s="67"/>
      <c r="X123" s="67"/>
      <c r="Y123" s="67"/>
      <c r="Z123" s="67"/>
      <c r="AA123" s="67"/>
      <c r="AB123" s="67"/>
      <c r="AC123" s="67"/>
      <c r="AD123" s="67"/>
      <c r="AE123" s="67"/>
      <c r="AF123" s="67"/>
      <c r="AG123" s="308"/>
    </row>
    <row r="124" spans="1:33">
      <c r="A124" s="119" t="s">
        <v>174</v>
      </c>
      <c r="B124" s="357"/>
      <c r="C124" s="22">
        <f>SUM(C96:C103,C104:C123)</f>
        <v>800</v>
      </c>
      <c r="D124" s="100">
        <f>SUM('[1]Development Costs'!J122:K122)</f>
        <v>0</v>
      </c>
      <c r="E124" s="258"/>
      <c r="F124" s="84"/>
      <c r="G124" s="123"/>
      <c r="H124" s="123"/>
      <c r="I124" s="132"/>
      <c r="J124" s="125"/>
      <c r="K124" s="127"/>
      <c r="L124" s="127"/>
      <c r="M124" s="133"/>
      <c r="N124" s="57"/>
      <c r="O124" s="307"/>
      <c r="P124" s="67"/>
      <c r="Q124" s="67"/>
      <c r="R124" s="67"/>
      <c r="S124" s="67"/>
      <c r="T124" s="67"/>
      <c r="U124" s="67"/>
      <c r="V124" s="67"/>
      <c r="W124" s="67"/>
      <c r="X124" s="67"/>
      <c r="Y124" s="67"/>
      <c r="Z124" s="67"/>
      <c r="AA124" s="67"/>
      <c r="AB124" s="67"/>
      <c r="AC124" s="67"/>
      <c r="AD124" s="67"/>
      <c r="AE124" s="67"/>
      <c r="AF124" s="67"/>
      <c r="AG124" s="308"/>
    </row>
    <row r="125" spans="1:33" ht="21" customHeight="1">
      <c r="A125" s="112" t="s">
        <v>101</v>
      </c>
      <c r="B125" s="361"/>
      <c r="C125" s="22">
        <f>C17+C43+C50+C79+C86+C93+C124</f>
        <v>800</v>
      </c>
      <c r="D125" s="100">
        <f>SUM('[1]Development Costs'!J123:K123)</f>
        <v>0</v>
      </c>
      <c r="E125" s="258"/>
      <c r="F125" s="92"/>
      <c r="G125" s="86"/>
      <c r="H125" s="86"/>
      <c r="I125" s="95"/>
      <c r="J125" s="88"/>
      <c r="K125" s="90"/>
      <c r="L125" s="90"/>
      <c r="M125" s="96"/>
      <c r="N125" s="57"/>
      <c r="O125" s="307"/>
      <c r="P125" s="67"/>
      <c r="Q125" s="67"/>
      <c r="R125" s="67"/>
      <c r="S125" s="67"/>
      <c r="T125" s="67"/>
      <c r="U125" s="67"/>
      <c r="V125" s="67"/>
      <c r="W125" s="67"/>
      <c r="X125" s="67"/>
      <c r="Y125" s="67"/>
      <c r="Z125" s="67"/>
      <c r="AA125" s="67"/>
      <c r="AB125" s="67"/>
      <c r="AC125" s="67"/>
      <c r="AD125" s="67"/>
      <c r="AE125" s="67"/>
      <c r="AF125" s="67"/>
      <c r="AG125" s="308"/>
    </row>
    <row r="126" spans="1:33" s="140" customFormat="1" ht="17.25" customHeight="1">
      <c r="A126" s="81" t="s">
        <v>102</v>
      </c>
      <c r="B126" s="337"/>
      <c r="C126" s="105"/>
      <c r="D126" s="106"/>
      <c r="E126" s="255"/>
      <c r="F126" s="107"/>
      <c r="G126" s="72"/>
      <c r="H126" s="72"/>
      <c r="I126" s="108"/>
      <c r="J126" s="109"/>
      <c r="K126" s="110"/>
      <c r="L126" s="110"/>
      <c r="M126" s="111"/>
      <c r="N126" s="139"/>
      <c r="O126" s="310"/>
      <c r="P126" s="304"/>
      <c r="Q126" s="304"/>
      <c r="R126" s="304"/>
      <c r="S126" s="304"/>
      <c r="T126" s="304"/>
      <c r="U126" s="304"/>
      <c r="V126" s="304"/>
      <c r="W126" s="304"/>
      <c r="X126" s="304"/>
      <c r="Y126" s="304"/>
      <c r="Z126" s="304"/>
      <c r="AA126" s="304"/>
      <c r="AB126" s="304"/>
      <c r="AC126" s="304"/>
      <c r="AD126" s="304"/>
      <c r="AE126" s="304"/>
      <c r="AF126" s="304"/>
      <c r="AG126" s="311"/>
    </row>
    <row r="127" spans="1:33">
      <c r="A127" s="138">
        <f>[1]!DevelopmentCostsReservesNonMortgageableCostsDesc1</f>
        <v>0</v>
      </c>
      <c r="B127" s="360"/>
      <c r="C127" s="37">
        <f>'[1]Development Costs'!H125</f>
        <v>0</v>
      </c>
      <c r="D127" s="100">
        <f>SUM('[1]Development Costs'!J125:K125)</f>
        <v>0</v>
      </c>
      <c r="E127" s="255"/>
      <c r="F127" s="92"/>
      <c r="G127" s="86"/>
      <c r="H127" s="141" t="s">
        <v>7</v>
      </c>
      <c r="I127" s="142">
        <f>IF(EXACT(H127,"X"),$C127," ")</f>
        <v>0</v>
      </c>
      <c r="J127" s="88"/>
      <c r="K127" s="89" t="str">
        <f>IF(EXACT(J127,"X"),G127," ")</f>
        <v xml:space="preserve"> </v>
      </c>
      <c r="L127" s="143" t="s">
        <v>7</v>
      </c>
      <c r="M127" s="144">
        <f>IF(EXACT(L127,"X"),$C127," ")</f>
        <v>0</v>
      </c>
      <c r="N127" s="57"/>
      <c r="O127" s="307"/>
      <c r="P127" s="67"/>
      <c r="Q127" s="67"/>
      <c r="R127" s="67"/>
      <c r="S127" s="67"/>
      <c r="T127" s="67"/>
      <c r="U127" s="67"/>
      <c r="V127" s="67"/>
      <c r="W127" s="67"/>
      <c r="X127" s="67"/>
      <c r="Y127" s="67"/>
      <c r="Z127" s="67"/>
      <c r="AA127" s="67"/>
      <c r="AB127" s="67"/>
      <c r="AC127" s="67"/>
      <c r="AD127" s="67"/>
      <c r="AE127" s="67"/>
      <c r="AF127" s="67"/>
      <c r="AG127" s="308"/>
    </row>
    <row r="128" spans="1:33">
      <c r="A128" s="138">
        <f>[1]!DevelopmentCostsReservesNonMortgageableCostsDesc2</f>
        <v>0</v>
      </c>
      <c r="B128" s="360"/>
      <c r="C128" s="37">
        <f>'[1]Development Costs'!H126</f>
        <v>0</v>
      </c>
      <c r="D128" s="100">
        <f>SUM('[1]Development Costs'!J126:K126)</f>
        <v>0</v>
      </c>
      <c r="E128" s="255"/>
      <c r="F128" s="92"/>
      <c r="G128" s="86"/>
      <c r="H128" s="141" t="s">
        <v>7</v>
      </c>
      <c r="I128" s="142">
        <f>IF(EXACT(H128,"X"),$C128," ")</f>
        <v>0</v>
      </c>
      <c r="J128" s="88"/>
      <c r="K128" s="89" t="str">
        <f>IF(EXACT(J128,"X"),G128," ")</f>
        <v xml:space="preserve"> </v>
      </c>
      <c r="L128" s="143" t="s">
        <v>7</v>
      </c>
      <c r="M128" s="144">
        <f>IF(EXACT(L128,"X"),$C128," ")</f>
        <v>0</v>
      </c>
      <c r="N128" s="57"/>
      <c r="O128" s="307"/>
      <c r="P128" s="67"/>
      <c r="Q128" s="67"/>
      <c r="R128" s="67"/>
      <c r="S128" s="67"/>
      <c r="T128" s="67"/>
      <c r="U128" s="67"/>
      <c r="V128" s="67"/>
      <c r="W128" s="67"/>
      <c r="X128" s="67"/>
      <c r="Y128" s="67"/>
      <c r="Z128" s="67"/>
      <c r="AA128" s="67"/>
      <c r="AB128" s="67"/>
      <c r="AC128" s="67"/>
      <c r="AD128" s="67"/>
      <c r="AE128" s="67"/>
      <c r="AF128" s="67"/>
      <c r="AG128" s="308"/>
    </row>
    <row r="129" spans="1:33">
      <c r="A129" s="138">
        <f>[1]!DevelopmentCostsReservesNonMortgageableCostsDesc3</f>
        <v>0</v>
      </c>
      <c r="B129" s="360"/>
      <c r="C129" s="37">
        <f>'[1]Development Costs'!H127</f>
        <v>0</v>
      </c>
      <c r="D129" s="100">
        <f>SUM('[1]Development Costs'!J127:K127)</f>
        <v>0</v>
      </c>
      <c r="E129" s="255"/>
      <c r="F129" s="92"/>
      <c r="G129" s="86"/>
      <c r="H129" s="141" t="s">
        <v>7</v>
      </c>
      <c r="I129" s="142">
        <f>IF(EXACT(H129,"X"),$C129," ")</f>
        <v>0</v>
      </c>
      <c r="J129" s="88"/>
      <c r="K129" s="89" t="str">
        <f>IF(EXACT(J129,"X"),G129," ")</f>
        <v xml:space="preserve"> </v>
      </c>
      <c r="L129" s="143" t="s">
        <v>7</v>
      </c>
      <c r="M129" s="144">
        <f>IF(EXACT(L129,"X"),$C129," ")</f>
        <v>0</v>
      </c>
      <c r="N129" s="57"/>
      <c r="O129" s="307"/>
      <c r="P129" s="67"/>
      <c r="Q129" s="67"/>
      <c r="R129" s="67"/>
      <c r="S129" s="67"/>
      <c r="T129" s="67"/>
      <c r="U129" s="67"/>
      <c r="V129" s="67"/>
      <c r="W129" s="67"/>
      <c r="X129" s="67"/>
      <c r="Y129" s="67"/>
      <c r="Z129" s="67"/>
      <c r="AA129" s="67"/>
      <c r="AB129" s="67"/>
      <c r="AC129" s="67"/>
      <c r="AD129" s="67"/>
      <c r="AE129" s="67"/>
      <c r="AF129" s="67"/>
      <c r="AG129" s="308"/>
    </row>
    <row r="130" spans="1:33">
      <c r="A130" s="138">
        <f>[1]!DevelopmentCostsReservesNonMortgageableCostsDesc4</f>
        <v>0</v>
      </c>
      <c r="B130" s="360">
        <f>'[1]Development Costs'!D128</f>
        <v>0</v>
      </c>
      <c r="C130" s="37">
        <f>'[1]Development Costs'!H128</f>
        <v>0</v>
      </c>
      <c r="D130" s="100">
        <f>SUM('[1]Development Costs'!J128:K128)</f>
        <v>0</v>
      </c>
      <c r="E130" s="255"/>
      <c r="F130" s="92"/>
      <c r="G130" s="86"/>
      <c r="H130" s="141" t="s">
        <v>7</v>
      </c>
      <c r="I130" s="142">
        <f>IF(EXACT(H130,"X"),$C130," ")</f>
        <v>0</v>
      </c>
      <c r="J130" s="88"/>
      <c r="K130" s="89" t="str">
        <f>IF(EXACT(J130,"X"),G130," ")</f>
        <v xml:space="preserve"> </v>
      </c>
      <c r="L130" s="143" t="s">
        <v>7</v>
      </c>
      <c r="M130" s="144">
        <f>IF(EXACT(L130,"X"),$C130," ")</f>
        <v>0</v>
      </c>
      <c r="N130" s="57"/>
      <c r="O130" s="307"/>
      <c r="P130" s="67"/>
      <c r="Q130" s="67"/>
      <c r="R130" s="67"/>
      <c r="S130" s="67"/>
      <c r="T130" s="67"/>
      <c r="U130" s="67"/>
      <c r="V130" s="67"/>
      <c r="W130" s="67"/>
      <c r="X130" s="67"/>
      <c r="Y130" s="67"/>
      <c r="Z130" s="67"/>
      <c r="AA130" s="67"/>
      <c r="AB130" s="67"/>
      <c r="AC130" s="67"/>
      <c r="AD130" s="67"/>
      <c r="AE130" s="67"/>
      <c r="AF130" s="67"/>
      <c r="AG130" s="308"/>
    </row>
    <row r="131" spans="1:33">
      <c r="A131" s="138">
        <f>[1]!DevelopmentCostsReservesNonMortgageableCostsDesc5</f>
        <v>0</v>
      </c>
      <c r="B131" s="362"/>
      <c r="C131" s="37">
        <f>'[1]Development Costs'!H129</f>
        <v>0</v>
      </c>
      <c r="D131" s="100">
        <f>SUM('[1]Development Costs'!J129:K129)</f>
        <v>0</v>
      </c>
      <c r="E131" s="255"/>
      <c r="F131" s="92"/>
      <c r="G131" s="86"/>
      <c r="H131" s="141" t="s">
        <v>7</v>
      </c>
      <c r="I131" s="142">
        <f>IF(EXACT(H131,"X"),$C131," ")</f>
        <v>0</v>
      </c>
      <c r="J131" s="88"/>
      <c r="K131" s="89" t="str">
        <f>IF(EXACT(J131,"X"),G131," ")</f>
        <v xml:space="preserve"> </v>
      </c>
      <c r="L131" s="143" t="s">
        <v>7</v>
      </c>
      <c r="M131" s="144">
        <f>IF(EXACT(L131,"X"),$C131," ")</f>
        <v>0</v>
      </c>
      <c r="N131" s="57"/>
      <c r="O131" s="307"/>
      <c r="P131" s="67"/>
      <c r="Q131" s="67"/>
      <c r="R131" s="67"/>
      <c r="S131" s="67"/>
      <c r="T131" s="67"/>
      <c r="U131" s="67"/>
      <c r="V131" s="67"/>
      <c r="W131" s="67"/>
      <c r="X131" s="67"/>
      <c r="Y131" s="67"/>
      <c r="Z131" s="67"/>
      <c r="AA131" s="67"/>
      <c r="AB131" s="67"/>
      <c r="AC131" s="67"/>
      <c r="AD131" s="67"/>
      <c r="AE131" s="67"/>
      <c r="AF131" s="67"/>
      <c r="AG131" s="308"/>
    </row>
    <row r="132" spans="1:33">
      <c r="A132" s="119" t="s">
        <v>175</v>
      </c>
      <c r="B132" s="131"/>
      <c r="C132" s="22">
        <f>SUM(C127:C131)</f>
        <v>0</v>
      </c>
      <c r="D132" s="100">
        <f>SUM('[1]Development Costs'!J130:K130)</f>
        <v>0</v>
      </c>
      <c r="E132" s="258"/>
      <c r="F132" s="102"/>
      <c r="G132" s="93"/>
      <c r="H132" s="93"/>
      <c r="I132" s="87"/>
      <c r="J132" s="102"/>
      <c r="K132" s="93"/>
      <c r="L132" s="93"/>
      <c r="M132" s="87"/>
      <c r="N132" s="57"/>
      <c r="O132" s="307"/>
      <c r="P132" s="67"/>
      <c r="Q132" s="67"/>
      <c r="R132" s="67"/>
      <c r="S132" s="67"/>
      <c r="T132" s="67"/>
      <c r="U132" s="67"/>
      <c r="V132" s="67"/>
      <c r="W132" s="67"/>
      <c r="X132" s="67"/>
      <c r="Y132" s="67"/>
      <c r="Z132" s="67"/>
      <c r="AA132" s="67"/>
      <c r="AB132" s="67"/>
      <c r="AC132" s="67"/>
      <c r="AD132" s="67"/>
      <c r="AE132" s="67"/>
      <c r="AF132" s="67"/>
      <c r="AG132" s="308"/>
    </row>
    <row r="133" spans="1:33">
      <c r="A133" s="145" t="s">
        <v>105</v>
      </c>
      <c r="B133" s="146"/>
      <c r="C133" s="105"/>
      <c r="D133" s="106"/>
      <c r="E133" s="255"/>
      <c r="F133" s="147"/>
      <c r="G133" s="71"/>
      <c r="H133" s="71"/>
      <c r="I133" s="106"/>
      <c r="J133" s="147"/>
      <c r="K133" s="71"/>
      <c r="L133" s="71"/>
      <c r="M133" s="106"/>
      <c r="N133" s="57"/>
      <c r="O133" s="307"/>
      <c r="P133" s="67"/>
      <c r="Q133" s="67"/>
      <c r="R133" s="67"/>
      <c r="S133" s="67"/>
      <c r="T133" s="67"/>
      <c r="U133" s="67"/>
      <c r="V133" s="67"/>
      <c r="W133" s="67"/>
      <c r="X133" s="67"/>
      <c r="Y133" s="67"/>
      <c r="Z133" s="67"/>
      <c r="AA133" s="67"/>
      <c r="AB133" s="67"/>
      <c r="AC133" s="67"/>
      <c r="AD133" s="67"/>
      <c r="AE133" s="67"/>
      <c r="AF133" s="67"/>
      <c r="AG133" s="308"/>
    </row>
    <row r="134" spans="1:33" ht="15.75" thickBot="1">
      <c r="A134" s="396" t="s">
        <v>180</v>
      </c>
      <c r="B134" s="397"/>
      <c r="C134" s="28">
        <f>C125+C132</f>
        <v>800</v>
      </c>
      <c r="D134" s="28">
        <f>D125+D132</f>
        <v>0</v>
      </c>
      <c r="E134" s="259"/>
      <c r="F134" s="148"/>
      <c r="G134" s="28">
        <f>SUM(G8:G131)</f>
        <v>0</v>
      </c>
      <c r="H134" s="28"/>
      <c r="I134" s="28">
        <f>SUM(I8:I131)</f>
        <v>800</v>
      </c>
      <c r="J134" s="148"/>
      <c r="K134" s="28">
        <f>SUM(K8:K131)</f>
        <v>0</v>
      </c>
      <c r="L134" s="28"/>
      <c r="M134" s="29">
        <f>SUM(M8:M131)</f>
        <v>800</v>
      </c>
      <c r="N134" s="57"/>
      <c r="O134" s="307"/>
      <c r="P134" s="67"/>
      <c r="Q134" s="67"/>
      <c r="R134" s="67"/>
      <c r="S134" s="67"/>
      <c r="T134" s="67"/>
      <c r="U134" s="67"/>
      <c r="V134" s="67"/>
      <c r="W134" s="67"/>
      <c r="X134" s="67"/>
      <c r="Y134" s="67"/>
      <c r="Z134" s="67"/>
      <c r="AA134" s="67"/>
      <c r="AB134" s="67"/>
      <c r="AC134" s="67"/>
      <c r="AD134" s="67"/>
      <c r="AE134" s="67"/>
      <c r="AF134" s="67"/>
      <c r="AG134" s="308"/>
    </row>
    <row r="135" spans="1:33" ht="15.75" thickBot="1">
      <c r="A135" s="26"/>
      <c r="B135" s="26"/>
      <c r="C135" s="27"/>
      <c r="D135" s="27"/>
      <c r="E135" s="27"/>
      <c r="F135" s="149"/>
      <c r="G135" s="27"/>
      <c r="H135" s="27"/>
      <c r="I135" s="27"/>
      <c r="J135" s="149"/>
      <c r="K135" s="27"/>
      <c r="L135" s="27"/>
      <c r="M135" s="27"/>
      <c r="N135" s="57"/>
      <c r="O135" s="307"/>
      <c r="P135" s="67"/>
      <c r="Q135" s="67"/>
      <c r="R135" s="67"/>
      <c r="S135" s="67"/>
      <c r="T135" s="67"/>
      <c r="U135" s="67"/>
      <c r="V135" s="67"/>
      <c r="W135" s="67"/>
      <c r="X135" s="67"/>
      <c r="Y135" s="67"/>
      <c r="Z135" s="67"/>
      <c r="AA135" s="67"/>
      <c r="AB135" s="67"/>
      <c r="AC135" s="67"/>
      <c r="AD135" s="67"/>
      <c r="AE135" s="67"/>
      <c r="AF135" s="67"/>
      <c r="AG135" s="308"/>
    </row>
    <row r="136" spans="1:33" ht="30.75" customHeight="1">
      <c r="A136" s="150" t="s">
        <v>307</v>
      </c>
      <c r="B136" s="151"/>
      <c r="C136" s="151"/>
      <c r="D136" s="152"/>
      <c r="E136" s="153"/>
      <c r="F136" s="153"/>
      <c r="G136" s="429" t="s">
        <v>264</v>
      </c>
      <c r="H136" s="430"/>
      <c r="I136" s="431"/>
      <c r="J136" s="157"/>
      <c r="K136" s="336" t="s">
        <v>274</v>
      </c>
      <c r="L136" s="155"/>
      <c r="M136" s="156"/>
      <c r="N136" s="57"/>
      <c r="O136" s="307"/>
      <c r="P136" s="67"/>
      <c r="Q136" s="67"/>
      <c r="R136" s="67"/>
      <c r="S136" s="67"/>
      <c r="T136" s="67"/>
      <c r="U136" s="67"/>
      <c r="V136" s="67"/>
      <c r="W136" s="67"/>
      <c r="X136" s="67"/>
      <c r="Y136" s="67"/>
      <c r="Z136" s="67"/>
      <c r="AA136" s="67"/>
      <c r="AB136" s="67"/>
      <c r="AC136" s="67"/>
      <c r="AD136" s="67"/>
      <c r="AE136" s="67"/>
      <c r="AF136" s="67"/>
      <c r="AG136" s="308"/>
    </row>
    <row r="137" spans="1:33">
      <c r="A137" s="418" t="s">
        <v>183</v>
      </c>
      <c r="B137" s="419"/>
      <c r="C137" s="25">
        <f>D134</f>
        <v>0</v>
      </c>
      <c r="D137" s="158"/>
      <c r="E137" s="176"/>
      <c r="G137" s="398" t="s">
        <v>184</v>
      </c>
      <c r="H137" s="399"/>
      <c r="I137" s="30">
        <f>G134</f>
        <v>0</v>
      </c>
      <c r="J137" s="149"/>
      <c r="K137" s="398" t="s">
        <v>185</v>
      </c>
      <c r="L137" s="399"/>
      <c r="M137" s="30">
        <f>K134</f>
        <v>0</v>
      </c>
      <c r="N137" s="57"/>
      <c r="O137" s="307"/>
      <c r="P137" s="67"/>
      <c r="Q137" s="67"/>
      <c r="R137" s="67"/>
      <c r="S137" s="67"/>
      <c r="T137" s="67"/>
      <c r="U137" s="67"/>
      <c r="V137" s="67"/>
      <c r="W137" s="67"/>
      <c r="X137" s="67"/>
      <c r="Y137" s="67"/>
      <c r="Z137" s="67"/>
      <c r="AA137" s="67"/>
      <c r="AB137" s="67"/>
      <c r="AC137" s="67"/>
      <c r="AD137" s="67"/>
      <c r="AE137" s="67"/>
      <c r="AF137" s="67"/>
      <c r="AG137" s="308"/>
    </row>
    <row r="138" spans="1:33">
      <c r="A138" s="420" t="s">
        <v>179</v>
      </c>
      <c r="B138" s="421"/>
      <c r="C138" s="276">
        <f>'[1]Determination of Credit'!J29</f>
        <v>0</v>
      </c>
      <c r="D138" s="159"/>
      <c r="E138" s="260"/>
      <c r="G138" s="398" t="s">
        <v>181</v>
      </c>
      <c r="H138" s="399"/>
      <c r="I138" s="335">
        <f>C150</f>
        <v>0</v>
      </c>
      <c r="J138" s="160"/>
      <c r="K138" s="398" t="s">
        <v>193</v>
      </c>
      <c r="L138" s="399"/>
      <c r="M138" s="285"/>
      <c r="N138" s="57"/>
      <c r="O138" s="307"/>
      <c r="P138" s="67"/>
      <c r="Q138" s="67"/>
      <c r="R138" s="67"/>
      <c r="S138" s="67"/>
      <c r="T138" s="67"/>
      <c r="U138" s="67"/>
      <c r="V138" s="67"/>
      <c r="W138" s="67"/>
      <c r="X138" s="67"/>
      <c r="Y138" s="67"/>
      <c r="Z138" s="67"/>
      <c r="AA138" s="67"/>
      <c r="AB138" s="67"/>
      <c r="AC138" s="67"/>
      <c r="AD138" s="67"/>
      <c r="AE138" s="67"/>
      <c r="AF138" s="67"/>
      <c r="AG138" s="308"/>
    </row>
    <row r="139" spans="1:33">
      <c r="A139" s="422" t="s">
        <v>240</v>
      </c>
      <c r="B139" s="423"/>
      <c r="C139" s="274"/>
      <c r="D139" s="159"/>
      <c r="E139" s="260"/>
      <c r="G139" s="403" t="s">
        <v>190</v>
      </c>
      <c r="H139" s="404"/>
      <c r="I139" s="161">
        <f>IF(I138&gt;0,I137/I138,0)</f>
        <v>0</v>
      </c>
      <c r="J139" s="160"/>
      <c r="K139" s="403" t="s">
        <v>265</v>
      </c>
      <c r="L139" s="404"/>
      <c r="M139" s="161">
        <f>IF(M138&gt;0,M137/M138,0)</f>
        <v>0</v>
      </c>
      <c r="N139" s="57"/>
      <c r="O139" s="307"/>
      <c r="P139" s="67"/>
      <c r="Q139" s="67"/>
      <c r="R139" s="67"/>
      <c r="S139" s="67"/>
      <c r="T139" s="67"/>
      <c r="U139" s="67"/>
      <c r="V139" s="67"/>
      <c r="W139" s="67"/>
      <c r="X139" s="67"/>
      <c r="Y139" s="67"/>
      <c r="Z139" s="67"/>
      <c r="AA139" s="67"/>
      <c r="AB139" s="67"/>
      <c r="AC139" s="67"/>
      <c r="AD139" s="67"/>
      <c r="AE139" s="67"/>
      <c r="AF139" s="67"/>
      <c r="AG139" s="308"/>
    </row>
    <row r="140" spans="1:33">
      <c r="A140" s="422" t="s">
        <v>241</v>
      </c>
      <c r="B140" s="424"/>
      <c r="C140" s="274"/>
      <c r="D140" s="159"/>
      <c r="E140" s="260"/>
      <c r="G140" s="398"/>
      <c r="H140" s="399"/>
      <c r="I140" s="161"/>
      <c r="J140" s="160"/>
      <c r="K140" s="398"/>
      <c r="L140" s="399"/>
      <c r="M140" s="161"/>
      <c r="N140" s="57"/>
      <c r="O140" s="307"/>
      <c r="P140" s="67"/>
      <c r="Q140" s="67"/>
      <c r="R140" s="67"/>
      <c r="S140" s="67"/>
      <c r="T140" s="67"/>
      <c r="U140" s="67"/>
      <c r="V140" s="67"/>
      <c r="W140" s="67"/>
      <c r="X140" s="67"/>
      <c r="Y140" s="67"/>
      <c r="Z140" s="67"/>
      <c r="AA140" s="67"/>
      <c r="AB140" s="67"/>
      <c r="AC140" s="67"/>
      <c r="AD140" s="67"/>
      <c r="AE140" s="67"/>
      <c r="AF140" s="67"/>
      <c r="AG140" s="308"/>
    </row>
    <row r="141" spans="1:33">
      <c r="A141" s="422" t="s">
        <v>250</v>
      </c>
      <c r="B141" s="424"/>
      <c r="C141" s="275"/>
      <c r="D141" s="159"/>
      <c r="E141" s="260"/>
      <c r="G141" s="269" t="s">
        <v>186</v>
      </c>
      <c r="H141" s="270"/>
      <c r="I141" s="333">
        <f>I134</f>
        <v>800</v>
      </c>
      <c r="J141" s="160"/>
      <c r="K141" s="269" t="s">
        <v>187</v>
      </c>
      <c r="L141" s="270"/>
      <c r="M141" s="333">
        <f>M134</f>
        <v>800</v>
      </c>
      <c r="N141" s="57"/>
      <c r="O141" s="307"/>
      <c r="P141" s="67"/>
      <c r="Q141" s="67"/>
      <c r="R141" s="67"/>
      <c r="S141" s="67"/>
      <c r="T141" s="67"/>
      <c r="U141" s="67"/>
      <c r="V141" s="67"/>
      <c r="W141" s="67"/>
      <c r="X141" s="67"/>
      <c r="Y141" s="67"/>
      <c r="Z141" s="67"/>
      <c r="AA141" s="67"/>
      <c r="AB141" s="67"/>
      <c r="AC141" s="67"/>
      <c r="AD141" s="67"/>
      <c r="AE141" s="67"/>
      <c r="AF141" s="67"/>
      <c r="AG141" s="308"/>
    </row>
    <row r="142" spans="1:33">
      <c r="A142" s="251" t="s">
        <v>243</v>
      </c>
      <c r="B142" s="250"/>
      <c r="C142" s="250"/>
      <c r="D142" s="228"/>
      <c r="E142" s="284"/>
      <c r="G142" s="269" t="s">
        <v>191</v>
      </c>
      <c r="H142" s="270"/>
      <c r="I142" s="162">
        <v>0.03</v>
      </c>
      <c r="J142" s="160"/>
      <c r="K142" s="269" t="s">
        <v>195</v>
      </c>
      <c r="L142" s="270"/>
      <c r="M142" s="162">
        <v>0.03</v>
      </c>
      <c r="N142" s="57"/>
      <c r="O142" s="307"/>
      <c r="P142" s="67"/>
      <c r="Q142" s="67"/>
      <c r="R142" s="67"/>
      <c r="S142" s="67"/>
      <c r="T142" s="67"/>
      <c r="U142" s="67"/>
      <c r="V142" s="67"/>
      <c r="W142" s="67"/>
      <c r="X142" s="67"/>
      <c r="Y142" s="67"/>
      <c r="Z142" s="67"/>
      <c r="AA142" s="67"/>
      <c r="AB142" s="67"/>
      <c r="AC142" s="67"/>
      <c r="AD142" s="67"/>
      <c r="AE142" s="67"/>
      <c r="AF142" s="67"/>
      <c r="AG142" s="308"/>
    </row>
    <row r="143" spans="1:33">
      <c r="A143" s="250"/>
      <c r="B143" s="250"/>
      <c r="C143" s="250"/>
      <c r="D143" s="228"/>
      <c r="E143" s="284"/>
      <c r="G143" s="269" t="s">
        <v>192</v>
      </c>
      <c r="H143" s="270"/>
      <c r="I143" s="292">
        <f>I138*I142</f>
        <v>0</v>
      </c>
      <c r="J143" s="160"/>
      <c r="K143" s="269" t="s">
        <v>196</v>
      </c>
      <c r="L143" s="270"/>
      <c r="M143" s="292">
        <f>M138*M142</f>
        <v>0</v>
      </c>
      <c r="N143" s="57"/>
      <c r="O143" s="307"/>
      <c r="P143" s="67"/>
      <c r="Q143" s="67"/>
      <c r="R143" s="67"/>
      <c r="S143" s="67"/>
      <c r="T143" s="67"/>
      <c r="U143" s="67"/>
      <c r="V143" s="67"/>
      <c r="W143" s="67"/>
      <c r="X143" s="67"/>
      <c r="Y143" s="67"/>
      <c r="Z143" s="67"/>
      <c r="AA143" s="67"/>
      <c r="AB143" s="67"/>
      <c r="AC143" s="67"/>
      <c r="AD143" s="67"/>
      <c r="AE143" s="67"/>
      <c r="AF143" s="67"/>
      <c r="AG143" s="308"/>
    </row>
    <row r="144" spans="1:33" ht="15.75" customHeight="1">
      <c r="A144" s="250"/>
      <c r="B144" s="250"/>
      <c r="C144" s="250"/>
      <c r="D144" s="228"/>
      <c r="E144" s="284"/>
      <c r="G144" s="411" t="s">
        <v>266</v>
      </c>
      <c r="H144" s="412"/>
      <c r="I144" s="393"/>
      <c r="J144" s="291"/>
      <c r="K144" s="411" t="s">
        <v>267</v>
      </c>
      <c r="L144" s="412"/>
      <c r="M144" s="393"/>
      <c r="N144" s="57"/>
      <c r="O144" s="307"/>
      <c r="P144" s="67"/>
      <c r="Q144" s="67"/>
      <c r="R144" s="67"/>
      <c r="S144" s="67"/>
      <c r="T144" s="67"/>
      <c r="U144" s="67"/>
      <c r="V144" s="67"/>
      <c r="W144" s="67"/>
      <c r="X144" s="67"/>
      <c r="Y144" s="67"/>
      <c r="Z144" s="67"/>
      <c r="AA144" s="67"/>
      <c r="AB144" s="67"/>
      <c r="AC144" s="67"/>
      <c r="AD144" s="67"/>
      <c r="AE144" s="67"/>
      <c r="AF144" s="67"/>
      <c r="AG144" s="308"/>
    </row>
    <row r="145" spans="1:33" ht="15" customHeight="1">
      <c r="A145" s="425" t="s">
        <v>242</v>
      </c>
      <c r="B145" s="426"/>
      <c r="C145" s="68">
        <f>C8</f>
        <v>0</v>
      </c>
      <c r="D145" s="159"/>
      <c r="E145" s="260"/>
      <c r="G145" s="413"/>
      <c r="H145" s="414"/>
      <c r="I145" s="394"/>
      <c r="J145" s="291"/>
      <c r="K145" s="413"/>
      <c r="L145" s="414"/>
      <c r="M145" s="394"/>
      <c r="N145" s="57"/>
      <c r="O145" s="307"/>
      <c r="P145" s="67"/>
      <c r="Q145" s="67"/>
      <c r="R145" s="67"/>
      <c r="S145" s="67"/>
      <c r="T145" s="67"/>
      <c r="U145" s="67"/>
      <c r="V145" s="67"/>
      <c r="W145" s="67"/>
      <c r="X145" s="67"/>
      <c r="Y145" s="67"/>
      <c r="Z145" s="67"/>
      <c r="AA145" s="67"/>
      <c r="AB145" s="67"/>
      <c r="AC145" s="67"/>
      <c r="AD145" s="67"/>
      <c r="AE145" s="67"/>
      <c r="AF145" s="67"/>
      <c r="AG145" s="308"/>
    </row>
    <row r="146" spans="1:33" ht="15" customHeight="1">
      <c r="A146" s="425" t="s">
        <v>182</v>
      </c>
      <c r="B146" s="426"/>
      <c r="C146" s="164">
        <f>C137-C138-C139+C140+C141+C145</f>
        <v>0</v>
      </c>
      <c r="D146" s="159"/>
      <c r="E146" s="160"/>
      <c r="G146" s="413"/>
      <c r="H146" s="414"/>
      <c r="I146" s="394"/>
      <c r="J146" s="291"/>
      <c r="K146" s="413"/>
      <c r="L146" s="414"/>
      <c r="M146" s="394"/>
      <c r="N146" s="57"/>
      <c r="O146" s="307"/>
      <c r="P146" s="67"/>
      <c r="Q146" s="67"/>
      <c r="R146" s="67"/>
      <c r="S146" s="67"/>
      <c r="T146" s="67"/>
      <c r="U146" s="67"/>
      <c r="V146" s="67"/>
      <c r="W146" s="67"/>
      <c r="X146" s="67"/>
      <c r="Y146" s="67"/>
      <c r="Z146" s="67"/>
      <c r="AA146" s="67"/>
      <c r="AB146" s="67"/>
      <c r="AC146" s="67"/>
      <c r="AD146" s="67"/>
      <c r="AE146" s="67"/>
      <c r="AF146" s="67"/>
      <c r="AG146" s="308"/>
    </row>
    <row r="147" spans="1:33" ht="15" customHeight="1">
      <c r="A147" s="425" t="s">
        <v>291</v>
      </c>
      <c r="B147" s="426"/>
      <c r="C147" s="68">
        <f>ROUND(C146*25%,)</f>
        <v>0</v>
      </c>
      <c r="D147" s="159"/>
      <c r="E147" s="160"/>
      <c r="G147" s="413"/>
      <c r="H147" s="414"/>
      <c r="I147" s="394"/>
      <c r="J147" s="291"/>
      <c r="K147" s="413"/>
      <c r="L147" s="414"/>
      <c r="M147" s="394"/>
      <c r="N147" s="57"/>
      <c r="O147" s="307"/>
      <c r="P147" s="67"/>
      <c r="Q147" s="67"/>
      <c r="R147" s="67"/>
      <c r="S147" s="67"/>
      <c r="T147" s="67"/>
      <c r="U147" s="67"/>
      <c r="V147" s="67"/>
      <c r="W147" s="67"/>
      <c r="X147" s="67"/>
      <c r="Y147" s="67"/>
      <c r="Z147" s="67"/>
      <c r="AA147" s="67"/>
      <c r="AB147" s="67"/>
      <c r="AC147" s="67"/>
      <c r="AD147" s="67"/>
      <c r="AE147" s="67"/>
      <c r="AF147" s="67"/>
      <c r="AG147" s="308"/>
    </row>
    <row r="148" spans="1:33" ht="15" customHeight="1">
      <c r="A148" s="425" t="s">
        <v>106</v>
      </c>
      <c r="B148" s="426"/>
      <c r="C148" s="68">
        <f>ROUND(C146*D148,)</f>
        <v>0</v>
      </c>
      <c r="D148" s="165">
        <v>0.05</v>
      </c>
      <c r="E148" s="252"/>
      <c r="G148" s="415"/>
      <c r="H148" s="416"/>
      <c r="I148" s="395"/>
      <c r="J148" s="291"/>
      <c r="K148" s="415"/>
      <c r="L148" s="416"/>
      <c r="M148" s="395"/>
      <c r="N148" s="57"/>
      <c r="O148" s="307"/>
      <c r="P148" s="67"/>
      <c r="Q148" s="67"/>
      <c r="R148" s="67"/>
      <c r="S148" s="67"/>
      <c r="T148" s="67"/>
      <c r="U148" s="67"/>
      <c r="V148" s="67"/>
      <c r="W148" s="67"/>
      <c r="X148" s="67"/>
      <c r="Y148" s="67"/>
      <c r="Z148" s="67"/>
      <c r="AA148" s="67"/>
      <c r="AB148" s="67"/>
      <c r="AC148" s="67"/>
      <c r="AD148" s="67"/>
      <c r="AE148" s="67"/>
      <c r="AF148" s="67"/>
      <c r="AG148" s="308"/>
    </row>
    <row r="149" spans="1:33" ht="15" customHeight="1" thickBot="1">
      <c r="A149" s="425" t="s">
        <v>249</v>
      </c>
      <c r="B149" s="426"/>
      <c r="C149" s="166">
        <f>C147+C148</f>
        <v>0</v>
      </c>
      <c r="D149" s="159"/>
      <c r="E149" s="160"/>
      <c r="F149" s="302"/>
      <c r="G149" s="405" t="s">
        <v>252</v>
      </c>
      <c r="H149" s="406"/>
      <c r="I149" s="409" t="str">
        <f>IF(I144&gt;I141,"Yes","No")</f>
        <v>No</v>
      </c>
      <c r="J149" s="291"/>
      <c r="K149" s="405" t="s">
        <v>252</v>
      </c>
      <c r="L149" s="406"/>
      <c r="M149" s="409" t="str">
        <f>IF(M144&gt;M141,"Yes","No")</f>
        <v>No</v>
      </c>
      <c r="N149" s="57"/>
      <c r="O149" s="307"/>
      <c r="P149" s="67"/>
      <c r="Q149" s="67"/>
      <c r="R149" s="67"/>
      <c r="S149" s="67"/>
      <c r="T149" s="67"/>
      <c r="U149" s="67"/>
      <c r="V149" s="67"/>
      <c r="W149" s="67"/>
      <c r="X149" s="67"/>
      <c r="Y149" s="67"/>
      <c r="Z149" s="67"/>
      <c r="AA149" s="67"/>
      <c r="AB149" s="67"/>
      <c r="AC149" s="67"/>
      <c r="AD149" s="67"/>
      <c r="AE149" s="67"/>
      <c r="AF149" s="67"/>
      <c r="AG149" s="308"/>
    </row>
    <row r="150" spans="1:33" ht="15" customHeight="1" thickTop="1" thickBot="1">
      <c r="A150" s="396" t="s">
        <v>181</v>
      </c>
      <c r="B150" s="417"/>
      <c r="C150" s="332">
        <f>FLOOR(C149, 5000)</f>
        <v>0</v>
      </c>
      <c r="D150" s="168"/>
      <c r="E150" s="160"/>
      <c r="F150" s="302"/>
      <c r="G150" s="407"/>
      <c r="H150" s="408"/>
      <c r="I150" s="410"/>
      <c r="J150" s="296"/>
      <c r="K150" s="407"/>
      <c r="L150" s="408"/>
      <c r="M150" s="410"/>
      <c r="N150" s="57"/>
      <c r="O150" s="307"/>
      <c r="P150" s="67"/>
      <c r="Q150" s="67"/>
      <c r="R150" s="67"/>
      <c r="S150" s="67"/>
      <c r="T150" s="67"/>
      <c r="U150" s="67"/>
      <c r="V150" s="67"/>
      <c r="W150" s="67"/>
      <c r="X150" s="67"/>
      <c r="Y150" s="67"/>
      <c r="Z150" s="67"/>
      <c r="AA150" s="67"/>
      <c r="AB150" s="67"/>
      <c r="AC150" s="67"/>
      <c r="AD150" s="67"/>
      <c r="AE150" s="67"/>
      <c r="AF150" s="67"/>
      <c r="AG150" s="308"/>
    </row>
    <row r="151" spans="1:33" ht="15.75" thickBot="1">
      <c r="A151" s="26"/>
      <c r="B151" s="26"/>
      <c r="C151" s="293"/>
      <c r="D151" s="160"/>
      <c r="E151" s="160"/>
      <c r="F151" s="302"/>
      <c r="G151" s="163"/>
      <c r="H151" s="160"/>
      <c r="I151" s="163"/>
      <c r="J151" s="302"/>
      <c r="K151" s="302"/>
      <c r="L151" s="302"/>
      <c r="M151" s="302"/>
      <c r="N151" s="57"/>
      <c r="O151" s="307"/>
      <c r="P151" s="67"/>
      <c r="Q151" s="67"/>
      <c r="R151" s="67"/>
      <c r="S151" s="67"/>
      <c r="T151" s="67"/>
      <c r="U151" s="67"/>
      <c r="V151" s="67"/>
      <c r="W151" s="67"/>
      <c r="X151" s="67"/>
      <c r="Y151" s="67"/>
      <c r="Z151" s="67"/>
      <c r="AA151" s="67"/>
      <c r="AB151" s="67"/>
      <c r="AC151" s="67"/>
      <c r="AD151" s="67"/>
      <c r="AE151" s="67"/>
      <c r="AF151" s="67"/>
      <c r="AG151" s="308"/>
    </row>
    <row r="152" spans="1:33" ht="15.75">
      <c r="A152" s="26"/>
      <c r="B152" s="26"/>
      <c r="C152" s="293"/>
      <c r="D152" s="160"/>
      <c r="E152" s="160"/>
      <c r="F152" s="302"/>
      <c r="G152" s="154" t="s">
        <v>197</v>
      </c>
      <c r="H152" s="155"/>
      <c r="I152" s="156"/>
      <c r="J152" s="302"/>
      <c r="K152" s="302"/>
      <c r="L152" s="302"/>
      <c r="M152" s="302"/>
      <c r="N152" s="57"/>
      <c r="O152" s="307"/>
      <c r="P152" s="67"/>
      <c r="Q152" s="67"/>
      <c r="R152" s="67"/>
      <c r="S152" s="67"/>
      <c r="T152" s="67"/>
      <c r="U152" s="67"/>
      <c r="V152" s="67"/>
      <c r="W152" s="67"/>
      <c r="X152" s="67"/>
      <c r="Y152" s="67"/>
      <c r="Z152" s="67"/>
      <c r="AA152" s="67"/>
      <c r="AB152" s="67"/>
      <c r="AC152" s="67"/>
      <c r="AD152" s="67"/>
      <c r="AE152" s="67"/>
      <c r="AF152" s="67"/>
      <c r="AG152" s="308"/>
    </row>
    <row r="153" spans="1:33">
      <c r="A153" s="26"/>
      <c r="B153" s="26"/>
      <c r="C153" s="293"/>
      <c r="D153" s="160"/>
      <c r="E153" s="160"/>
      <c r="F153" s="302"/>
      <c r="G153" s="398" t="s">
        <v>198</v>
      </c>
      <c r="H153" s="399"/>
      <c r="I153" s="30" t="e">
        <f>C36+(C38+C39+C40)*(C36/(C36+C27))</f>
        <v>#DIV/0!</v>
      </c>
      <c r="J153" s="302"/>
      <c r="K153" s="302"/>
      <c r="L153" s="302"/>
      <c r="M153" s="302"/>
      <c r="N153" s="57"/>
      <c r="O153" s="307"/>
      <c r="P153" s="67"/>
      <c r="Q153" s="67"/>
      <c r="R153" s="67"/>
      <c r="S153" s="67"/>
      <c r="T153" s="67"/>
      <c r="U153" s="67"/>
      <c r="V153" s="67"/>
      <c r="W153" s="67"/>
      <c r="X153" s="67"/>
      <c r="Y153" s="67"/>
      <c r="Z153" s="67"/>
      <c r="AA153" s="67"/>
      <c r="AB153" s="67"/>
      <c r="AC153" s="67"/>
      <c r="AD153" s="67"/>
      <c r="AE153" s="67"/>
      <c r="AF153" s="67"/>
      <c r="AG153" s="308"/>
    </row>
    <row r="154" spans="1:33">
      <c r="A154" s="26"/>
      <c r="B154" s="26"/>
      <c r="C154" s="293"/>
      <c r="D154" s="160"/>
      <c r="E154" s="160"/>
      <c r="F154" s="302"/>
      <c r="G154" s="398" t="s">
        <v>280</v>
      </c>
      <c r="H154" s="399"/>
      <c r="I154" s="30">
        <f>C9</f>
        <v>0</v>
      </c>
      <c r="J154" s="302"/>
      <c r="K154" s="302"/>
      <c r="L154" s="302"/>
      <c r="M154" s="302"/>
      <c r="N154" s="57"/>
      <c r="O154" s="307"/>
      <c r="P154" s="67"/>
      <c r="Q154" s="67"/>
      <c r="R154" s="67"/>
      <c r="S154" s="67"/>
      <c r="T154" s="67"/>
      <c r="U154" s="67"/>
      <c r="V154" s="67"/>
      <c r="W154" s="67"/>
      <c r="X154" s="67"/>
      <c r="Y154" s="67"/>
      <c r="Z154" s="67"/>
      <c r="AA154" s="67"/>
      <c r="AB154" s="67"/>
      <c r="AC154" s="67"/>
      <c r="AD154" s="67"/>
      <c r="AE154" s="67"/>
      <c r="AF154" s="67"/>
      <c r="AG154" s="308"/>
    </row>
    <row r="155" spans="1:33">
      <c r="A155" s="170"/>
      <c r="C155" s="171"/>
      <c r="D155" s="172"/>
      <c r="E155" s="172"/>
      <c r="F155" s="302"/>
      <c r="G155" s="403" t="s">
        <v>199</v>
      </c>
      <c r="H155" s="404"/>
      <c r="I155" s="169">
        <f>IF(I154&gt;0,I153/I154,0)</f>
        <v>0</v>
      </c>
      <c r="J155" s="302"/>
      <c r="K155" s="302"/>
      <c r="L155" s="302"/>
      <c r="M155" s="302"/>
      <c r="N155" s="57"/>
      <c r="O155" s="307"/>
      <c r="P155" s="67"/>
      <c r="Q155" s="67"/>
      <c r="R155" s="67"/>
      <c r="S155" s="67"/>
      <c r="T155" s="67"/>
      <c r="U155" s="67"/>
      <c r="V155" s="67"/>
      <c r="W155" s="67"/>
      <c r="X155" s="67"/>
      <c r="Y155" s="67"/>
      <c r="Z155" s="67"/>
      <c r="AA155" s="67"/>
      <c r="AB155" s="67"/>
      <c r="AC155" s="67"/>
      <c r="AD155" s="67"/>
      <c r="AE155" s="67"/>
      <c r="AF155" s="67"/>
      <c r="AG155" s="308"/>
    </row>
    <row r="156" spans="1:33" ht="15" customHeight="1">
      <c r="A156" s="170" t="s">
        <v>200</v>
      </c>
      <c r="B156" s="174"/>
      <c r="C156" s="174"/>
      <c r="D156" s="174"/>
      <c r="E156" s="262"/>
      <c r="F156" s="174"/>
      <c r="G156" s="294"/>
      <c r="H156" s="294"/>
      <c r="I156" s="295"/>
      <c r="N156" s="57"/>
      <c r="O156" s="307"/>
      <c r="P156" s="67"/>
      <c r="Q156" s="67"/>
      <c r="R156" s="67"/>
      <c r="S156" s="67"/>
      <c r="T156" s="67"/>
      <c r="U156" s="67"/>
      <c r="V156" s="67"/>
      <c r="W156" s="67"/>
      <c r="X156" s="67"/>
      <c r="Y156" s="67"/>
      <c r="Z156" s="67"/>
      <c r="AA156" s="67"/>
      <c r="AB156" s="67"/>
      <c r="AC156" s="67"/>
      <c r="AD156" s="67"/>
      <c r="AE156" s="67"/>
      <c r="AF156" s="67"/>
      <c r="AG156" s="308"/>
    </row>
    <row r="157" spans="1:33" s="177" customFormat="1" ht="15" customHeight="1">
      <c r="A157" s="175" t="s">
        <v>254</v>
      </c>
      <c r="B157" s="317"/>
      <c r="C157" s="176"/>
      <c r="D157" s="176"/>
      <c r="E157" s="321"/>
      <c r="F157" s="322"/>
      <c r="I157" s="178"/>
      <c r="J157" s="300"/>
      <c r="K157" s="300"/>
      <c r="L157" s="300"/>
      <c r="M157" s="180"/>
      <c r="O157" s="318"/>
      <c r="P157" s="160"/>
      <c r="Q157" s="160"/>
      <c r="R157" s="160"/>
      <c r="S157" s="160"/>
      <c r="T157" s="160"/>
      <c r="U157" s="160"/>
      <c r="V157" s="160"/>
      <c r="W157" s="160"/>
      <c r="X157" s="160"/>
      <c r="Y157" s="160"/>
      <c r="Z157" s="160"/>
      <c r="AA157" s="160"/>
      <c r="AB157" s="160"/>
      <c r="AC157" s="160"/>
      <c r="AD157" s="160"/>
      <c r="AE157" s="160"/>
      <c r="AF157" s="160"/>
      <c r="AG157" s="319"/>
    </row>
    <row r="158" spans="1:33" s="177" customFormat="1" ht="15" customHeight="1">
      <c r="A158" s="287" t="s">
        <v>255</v>
      </c>
      <c r="B158" s="317"/>
      <c r="C158" s="176"/>
      <c r="D158" s="176"/>
      <c r="E158" s="325"/>
      <c r="F158" s="326"/>
      <c r="I158" s="178"/>
      <c r="J158" s="300"/>
      <c r="K158" s="300"/>
      <c r="L158" s="300"/>
      <c r="M158" s="180"/>
      <c r="O158" s="318"/>
      <c r="P158" s="160"/>
      <c r="Q158" s="160"/>
      <c r="R158" s="160"/>
      <c r="S158" s="160"/>
      <c r="T158" s="160"/>
      <c r="U158" s="160"/>
      <c r="V158" s="160"/>
      <c r="W158" s="160"/>
      <c r="X158" s="160"/>
      <c r="Y158" s="160"/>
      <c r="Z158" s="160"/>
      <c r="AA158" s="160"/>
      <c r="AB158" s="160"/>
      <c r="AC158" s="160"/>
      <c r="AD158" s="160"/>
      <c r="AE158" s="160"/>
      <c r="AF158" s="160"/>
      <c r="AG158" s="319"/>
    </row>
    <row r="159" spans="1:33" s="177" customFormat="1" ht="15" customHeight="1">
      <c r="A159" s="287" t="s">
        <v>259</v>
      </c>
      <c r="B159" s="317"/>
      <c r="C159" s="288"/>
      <c r="D159" s="176"/>
      <c r="E159" s="176"/>
      <c r="I159" s="178"/>
      <c r="J159" s="300"/>
      <c r="K159" s="300"/>
      <c r="L159" s="300"/>
      <c r="M159" s="180"/>
      <c r="O159" s="318"/>
      <c r="P159" s="160"/>
      <c r="Q159" s="160"/>
      <c r="R159" s="160"/>
      <c r="S159" s="160"/>
      <c r="T159" s="160"/>
      <c r="U159" s="160"/>
      <c r="V159" s="160"/>
      <c r="W159" s="160"/>
      <c r="X159" s="160"/>
      <c r="Y159" s="160"/>
      <c r="Z159" s="160"/>
      <c r="AA159" s="160"/>
      <c r="AB159" s="160"/>
      <c r="AC159" s="160"/>
      <c r="AD159" s="160"/>
      <c r="AE159" s="160"/>
      <c r="AF159" s="160"/>
      <c r="AG159" s="319"/>
    </row>
    <row r="160" spans="1:33" s="177" customFormat="1" ht="15" customHeight="1">
      <c r="A160" s="287" t="s">
        <v>260</v>
      </c>
      <c r="B160" s="317"/>
      <c r="C160" s="176"/>
      <c r="D160" s="176"/>
      <c r="E160" s="289"/>
      <c r="F160" s="290"/>
      <c r="G160" s="260"/>
      <c r="H160" s="334"/>
      <c r="I160" s="331"/>
      <c r="J160" s="300"/>
      <c r="K160" s="300"/>
      <c r="L160" s="300"/>
      <c r="M160" s="180"/>
      <c r="O160" s="318"/>
      <c r="P160" s="160"/>
      <c r="Q160" s="160"/>
      <c r="R160" s="160"/>
      <c r="S160" s="160"/>
      <c r="T160" s="160"/>
      <c r="U160" s="160"/>
      <c r="V160" s="160"/>
      <c r="W160" s="160"/>
      <c r="X160" s="160"/>
      <c r="Y160" s="160"/>
      <c r="Z160" s="160"/>
      <c r="AA160" s="160"/>
      <c r="AB160" s="160"/>
      <c r="AC160" s="160"/>
      <c r="AD160" s="160"/>
      <c r="AE160" s="160"/>
      <c r="AF160" s="160"/>
      <c r="AG160" s="319"/>
    </row>
    <row r="161" spans="1:33" s="177" customFormat="1" ht="15" customHeight="1">
      <c r="A161" s="287" t="s">
        <v>261</v>
      </c>
      <c r="B161" s="317"/>
      <c r="C161" s="176"/>
      <c r="D161" s="176"/>
      <c r="E161" s="289"/>
      <c r="F161" s="290"/>
      <c r="G161" s="260"/>
      <c r="I161" s="178"/>
      <c r="J161" s="300"/>
      <c r="K161" s="300"/>
      <c r="L161" s="320"/>
      <c r="M161" s="180"/>
      <c r="O161" s="318"/>
      <c r="P161" s="160"/>
      <c r="Q161" s="160"/>
      <c r="R161" s="160"/>
      <c r="S161" s="160"/>
      <c r="T161" s="160"/>
      <c r="U161" s="160"/>
      <c r="V161" s="160"/>
      <c r="W161" s="160"/>
      <c r="X161" s="160"/>
      <c r="Y161" s="160"/>
      <c r="Z161" s="160"/>
      <c r="AA161" s="160"/>
      <c r="AB161" s="160"/>
      <c r="AC161" s="160"/>
      <c r="AD161" s="160"/>
      <c r="AE161" s="160"/>
      <c r="AF161" s="160"/>
      <c r="AG161" s="319"/>
    </row>
    <row r="162" spans="1:33" s="177" customFormat="1" ht="15" customHeight="1">
      <c r="A162" s="181" t="s">
        <v>262</v>
      </c>
      <c r="B162" s="317"/>
      <c r="C162" s="182"/>
      <c r="D162" s="183"/>
      <c r="E162" s="183"/>
      <c r="G162" s="182"/>
      <c r="H162" s="182"/>
      <c r="I162" s="182"/>
      <c r="J162" s="182"/>
      <c r="K162" s="182"/>
      <c r="L162" s="182"/>
      <c r="O162" s="318"/>
      <c r="P162" s="160"/>
      <c r="Q162" s="160"/>
      <c r="R162" s="160"/>
      <c r="S162" s="160"/>
      <c r="T162" s="160"/>
      <c r="U162" s="160"/>
      <c r="V162" s="160"/>
      <c r="W162" s="160"/>
      <c r="X162" s="160"/>
      <c r="Y162" s="160"/>
      <c r="Z162" s="160"/>
      <c r="AA162" s="160"/>
      <c r="AB162" s="160"/>
      <c r="AC162" s="160"/>
      <c r="AD162" s="160"/>
      <c r="AE162" s="160"/>
      <c r="AF162" s="160"/>
      <c r="AG162" s="319"/>
    </row>
    <row r="163" spans="1:33" s="177" customFormat="1" ht="15" customHeight="1">
      <c r="A163" s="181" t="s">
        <v>292</v>
      </c>
      <c r="B163" s="317"/>
      <c r="C163" s="303"/>
      <c r="D163" s="303"/>
      <c r="E163" s="303"/>
      <c r="F163" s="303"/>
      <c r="O163" s="318"/>
      <c r="P163" s="160"/>
      <c r="Q163" s="160"/>
      <c r="R163" s="160"/>
      <c r="S163" s="160"/>
      <c r="T163" s="160"/>
      <c r="U163" s="160"/>
      <c r="V163" s="160"/>
      <c r="W163" s="160"/>
      <c r="X163" s="160"/>
      <c r="Y163" s="160"/>
      <c r="Z163" s="160"/>
      <c r="AA163" s="160"/>
      <c r="AB163" s="160"/>
      <c r="AC163" s="160"/>
      <c r="AD163" s="160"/>
      <c r="AE163" s="160"/>
      <c r="AF163" s="160"/>
      <c r="AG163" s="319"/>
    </row>
    <row r="164" spans="1:33" s="177" customFormat="1" ht="15" customHeight="1">
      <c r="A164" s="181" t="s">
        <v>305</v>
      </c>
      <c r="B164" s="181"/>
      <c r="C164" s="181"/>
      <c r="D164" s="181"/>
      <c r="E164" s="181"/>
      <c r="F164" s="181"/>
      <c r="G164" s="181"/>
      <c r="H164" s="181"/>
      <c r="I164" s="181"/>
      <c r="J164" s="181"/>
      <c r="K164" s="181"/>
      <c r="L164" s="181"/>
      <c r="M164" s="181"/>
      <c r="N164" s="181"/>
      <c r="O164" s="312"/>
      <c r="P164" s="160"/>
      <c r="Q164" s="160"/>
      <c r="R164" s="160"/>
      <c r="S164" s="160"/>
      <c r="T164" s="160"/>
      <c r="U164" s="160"/>
      <c r="V164" s="160"/>
      <c r="W164" s="160"/>
      <c r="X164" s="160"/>
      <c r="Y164" s="160"/>
      <c r="Z164" s="160"/>
      <c r="AA164" s="160"/>
      <c r="AB164" s="160"/>
      <c r="AC164" s="160"/>
      <c r="AD164" s="160"/>
      <c r="AE164" s="160"/>
      <c r="AF164" s="160"/>
      <c r="AG164" s="319"/>
    </row>
    <row r="165" spans="1:33" s="302" customFormat="1" ht="15" customHeight="1">
      <c r="A165" s="181" t="s">
        <v>281</v>
      </c>
      <c r="B165" s="181"/>
      <c r="C165" s="181"/>
      <c r="D165" s="181"/>
      <c r="E165" s="181"/>
      <c r="F165" s="181"/>
      <c r="G165" s="181"/>
      <c r="H165" s="181"/>
      <c r="I165" s="181"/>
      <c r="J165" s="181"/>
      <c r="K165" s="181"/>
      <c r="L165" s="181"/>
      <c r="M165" s="181"/>
      <c r="N165" s="181"/>
      <c r="O165" s="312"/>
      <c r="P165" s="67"/>
      <c r="Q165" s="67"/>
      <c r="R165" s="67"/>
      <c r="S165" s="67"/>
      <c r="T165" s="67"/>
      <c r="U165" s="67"/>
      <c r="V165" s="67"/>
      <c r="W165" s="67"/>
      <c r="X165" s="67"/>
      <c r="Y165" s="67"/>
      <c r="Z165" s="67"/>
      <c r="AA165" s="67"/>
      <c r="AB165" s="67"/>
      <c r="AC165" s="67"/>
      <c r="AD165" s="67"/>
      <c r="AE165" s="67"/>
      <c r="AF165" s="67"/>
      <c r="AG165" s="308"/>
    </row>
    <row r="166" spans="1:33" ht="15.75" thickBot="1">
      <c r="A166" s="302"/>
      <c r="C166" s="303"/>
      <c r="D166" s="303"/>
      <c r="E166" s="303"/>
      <c r="F166" s="303"/>
      <c r="G166" s="177"/>
      <c r="H166" s="177"/>
      <c r="I166" s="177"/>
      <c r="J166" s="177"/>
      <c r="K166" s="177"/>
      <c r="L166" s="177"/>
      <c r="M166" s="177"/>
      <c r="N166" s="302"/>
      <c r="O166" s="313"/>
      <c r="P166" s="67"/>
      <c r="Q166" s="67"/>
      <c r="R166" s="67"/>
      <c r="S166" s="67"/>
      <c r="T166" s="67"/>
      <c r="U166" s="67"/>
      <c r="V166" s="67"/>
      <c r="W166" s="67"/>
      <c r="X166" s="67"/>
      <c r="Y166" s="67"/>
      <c r="Z166" s="67"/>
      <c r="AA166" s="67"/>
      <c r="AB166" s="67"/>
      <c r="AC166" s="67"/>
      <c r="AD166" s="67"/>
      <c r="AE166" s="67"/>
      <c r="AF166" s="67"/>
      <c r="AG166" s="308"/>
    </row>
    <row r="167" spans="1:33">
      <c r="A167" s="185" t="s">
        <v>201</v>
      </c>
      <c r="B167" s="186"/>
      <c r="C167" s="187" t="s">
        <v>139</v>
      </c>
      <c r="D167" s="187" t="s">
        <v>183</v>
      </c>
      <c r="E167" s="186"/>
      <c r="F167" s="186"/>
      <c r="G167" s="186"/>
      <c r="H167" s="186"/>
      <c r="I167" s="186" t="s">
        <v>202</v>
      </c>
      <c r="J167" s="186"/>
      <c r="K167" s="186"/>
      <c r="L167" s="186"/>
      <c r="M167" s="188" t="s">
        <v>205</v>
      </c>
      <c r="O167" s="313"/>
      <c r="P167" s="67"/>
      <c r="Q167" s="67"/>
      <c r="R167" s="67"/>
      <c r="S167" s="67"/>
      <c r="T167" s="67"/>
      <c r="U167" s="67"/>
      <c r="V167" s="67"/>
      <c r="W167" s="67"/>
      <c r="X167" s="67"/>
      <c r="Y167" s="67"/>
      <c r="Z167" s="67"/>
      <c r="AA167" s="67"/>
      <c r="AB167" s="67"/>
      <c r="AC167" s="67"/>
      <c r="AD167" s="67"/>
      <c r="AE167" s="67"/>
      <c r="AF167" s="67"/>
      <c r="AG167" s="308"/>
    </row>
    <row r="168" spans="1:33">
      <c r="A168" s="189" t="s">
        <v>122</v>
      </c>
      <c r="B168" s="190"/>
      <c r="C168" s="191">
        <f>C134</f>
        <v>800</v>
      </c>
      <c r="D168" s="192">
        <f>SUM('[1]Development Costs'!J131:K131)</f>
        <v>0</v>
      </c>
      <c r="E168" s="192"/>
      <c r="F168" s="193"/>
      <c r="G168" s="194"/>
      <c r="H168" s="193"/>
      <c r="I168" s="32">
        <f>G134+I134</f>
        <v>800</v>
      </c>
      <c r="J168" s="193"/>
      <c r="K168" s="194"/>
      <c r="L168" s="193"/>
      <c r="M168" s="33">
        <f>K134+M134</f>
        <v>800</v>
      </c>
      <c r="O168" s="313"/>
      <c r="P168" s="67"/>
      <c r="Q168" s="67"/>
      <c r="R168" s="67"/>
      <c r="S168" s="67"/>
      <c r="T168" s="67"/>
      <c r="U168" s="67"/>
      <c r="V168" s="67"/>
      <c r="W168" s="67"/>
      <c r="X168" s="67"/>
      <c r="Y168" s="67"/>
      <c r="Z168" s="67"/>
      <c r="AA168" s="67"/>
      <c r="AB168" s="67"/>
      <c r="AC168" s="67"/>
      <c r="AD168" s="67"/>
      <c r="AE168" s="67"/>
      <c r="AF168" s="67"/>
      <c r="AG168" s="308"/>
    </row>
    <row r="169" spans="1:33" ht="15.75" thickBot="1">
      <c r="A169" s="195" t="s">
        <v>109</v>
      </c>
      <c r="B169" s="196"/>
      <c r="C169" s="34"/>
      <c r="D169" s="197"/>
      <c r="E169" s="197"/>
      <c r="F169" s="197"/>
      <c r="G169" s="197"/>
      <c r="H169" s="197"/>
      <c r="I169" s="198">
        <f>C168-I168</f>
        <v>0</v>
      </c>
      <c r="J169" s="197"/>
      <c r="K169" s="197"/>
      <c r="L169" s="197"/>
      <c r="M169" s="199">
        <f>C168-M168</f>
        <v>0</v>
      </c>
      <c r="O169" s="313"/>
      <c r="P169" s="67"/>
      <c r="Q169" s="67"/>
      <c r="R169" s="67"/>
      <c r="S169" s="67"/>
      <c r="T169" s="67"/>
      <c r="U169" s="67"/>
      <c r="V169" s="67"/>
      <c r="W169" s="67"/>
      <c r="X169" s="67"/>
      <c r="Y169" s="67"/>
      <c r="Z169" s="67"/>
      <c r="AA169" s="67"/>
      <c r="AB169" s="67"/>
      <c r="AC169" s="67"/>
      <c r="AD169" s="67"/>
      <c r="AE169" s="67"/>
      <c r="AF169" s="67"/>
      <c r="AG169" s="308"/>
    </row>
    <row r="170" spans="1:33" ht="15.75" thickBot="1">
      <c r="C170" s="177"/>
      <c r="D170" s="177"/>
      <c r="E170" s="177"/>
      <c r="F170" s="177"/>
      <c r="G170" s="177"/>
      <c r="H170" s="177"/>
      <c r="I170" s="177"/>
      <c r="J170" s="177"/>
      <c r="K170" s="177"/>
      <c r="L170" s="177"/>
      <c r="M170" s="177"/>
      <c r="O170" s="314"/>
      <c r="P170" s="315"/>
      <c r="Q170" s="315"/>
      <c r="R170" s="315"/>
      <c r="S170" s="315"/>
      <c r="T170" s="315"/>
      <c r="U170" s="315"/>
      <c r="V170" s="315"/>
      <c r="W170" s="315"/>
      <c r="X170" s="315"/>
      <c r="Y170" s="315"/>
      <c r="Z170" s="315"/>
      <c r="AA170" s="315"/>
      <c r="AB170" s="315"/>
      <c r="AC170" s="315"/>
      <c r="AD170" s="315"/>
      <c r="AE170" s="315"/>
      <c r="AF170" s="315"/>
      <c r="AG170" s="316"/>
    </row>
    <row r="171" spans="1:33" ht="15.75" thickTop="1">
      <c r="C171" s="177"/>
      <c r="D171" s="177"/>
      <c r="E171" s="177"/>
      <c r="F171" s="177"/>
      <c r="G171" s="177"/>
      <c r="H171" s="177"/>
      <c r="I171" s="177"/>
      <c r="J171" s="177"/>
      <c r="K171" s="177"/>
      <c r="L171" s="177"/>
      <c r="M171" s="177"/>
    </row>
  </sheetData>
  <mergeCells count="36">
    <mergeCell ref="G155:H155"/>
    <mergeCell ref="K140:L140"/>
    <mergeCell ref="A141:B141"/>
    <mergeCell ref="G136:I136"/>
    <mergeCell ref="I144:I148"/>
    <mergeCell ref="K144:L148"/>
    <mergeCell ref="A1:M1"/>
    <mergeCell ref="A150:B150"/>
    <mergeCell ref="A137:B137"/>
    <mergeCell ref="A138:B138"/>
    <mergeCell ref="A139:B139"/>
    <mergeCell ref="A140:B140"/>
    <mergeCell ref="A145:B145"/>
    <mergeCell ref="A146:B146"/>
    <mergeCell ref="A147:B147"/>
    <mergeCell ref="A148:B148"/>
    <mergeCell ref="A149:B149"/>
    <mergeCell ref="A3:M3"/>
    <mergeCell ref="G140:H140"/>
    <mergeCell ref="K137:L137"/>
    <mergeCell ref="K138:L138"/>
    <mergeCell ref="K139:L139"/>
    <mergeCell ref="M144:M148"/>
    <mergeCell ref="A134:B134"/>
    <mergeCell ref="G154:H154"/>
    <mergeCell ref="F5:I5"/>
    <mergeCell ref="J5:M5"/>
    <mergeCell ref="G137:H137"/>
    <mergeCell ref="G138:H138"/>
    <mergeCell ref="G139:H139"/>
    <mergeCell ref="K149:L150"/>
    <mergeCell ref="M149:M150"/>
    <mergeCell ref="G149:H150"/>
    <mergeCell ref="I149:I150"/>
    <mergeCell ref="G153:H153"/>
    <mergeCell ref="G144:H148"/>
  </mergeCells>
  <conditionalFormatting sqref="I149:I150">
    <cfRule type="containsText" dxfId="3" priority="1" operator="containsText" text="Yes">
      <formula>NOT(ISERROR(SEARCH("Yes",I149)))</formula>
    </cfRule>
    <cfRule type="containsText" dxfId="2" priority="2" operator="containsText" text="No">
      <formula>NOT(ISERROR(SEARCH("No",I149)))</formula>
    </cfRule>
  </conditionalFormatting>
  <conditionalFormatting sqref="M149:M150">
    <cfRule type="containsText" dxfId="1" priority="3" operator="containsText" text="Yes">
      <formula>NOT(ISERROR(SEARCH("Yes",M149)))</formula>
    </cfRule>
    <cfRule type="containsText" dxfId="0" priority="4" operator="containsText" text="No">
      <formula>NOT(ISERROR(SEARCH("No",M149)))</formula>
    </cfRule>
  </conditionalFormatting>
  <dataValidations count="2">
    <dataValidation operator="lessThan" allowBlank="1" showInputMessage="1" showErrorMessage="1" sqref="D65670:E65670 IX65670:IY65670 ST65670:SU65670 ACP65670:ACQ65670 AML65670:AMM65670 AWH65670:AWI65670 BGD65670:BGE65670 BPZ65670:BQA65670 BZV65670:BZW65670 CJR65670:CJS65670 CTN65670:CTO65670 DDJ65670:DDK65670 DNF65670:DNG65670 DXB65670:DXC65670 EGX65670:EGY65670 EQT65670:EQU65670 FAP65670:FAQ65670 FKL65670:FKM65670 FUH65670:FUI65670 GED65670:GEE65670 GNZ65670:GOA65670 GXV65670:GXW65670 HHR65670:HHS65670 HRN65670:HRO65670 IBJ65670:IBK65670 ILF65670:ILG65670 IVB65670:IVC65670 JEX65670:JEY65670 JOT65670:JOU65670 JYP65670:JYQ65670 KIL65670:KIM65670 KSH65670:KSI65670 LCD65670:LCE65670 LLZ65670:LMA65670 LVV65670:LVW65670 MFR65670:MFS65670 MPN65670:MPO65670 MZJ65670:MZK65670 NJF65670:NJG65670 NTB65670:NTC65670 OCX65670:OCY65670 OMT65670:OMU65670 OWP65670:OWQ65670 PGL65670:PGM65670 PQH65670:PQI65670 QAD65670:QAE65670 QJZ65670:QKA65670 QTV65670:QTW65670 RDR65670:RDS65670 RNN65670:RNO65670 RXJ65670:RXK65670 SHF65670:SHG65670 SRB65670:SRC65670 TAX65670:TAY65670 TKT65670:TKU65670 TUP65670:TUQ65670 UEL65670:UEM65670 UOH65670:UOI65670 UYD65670:UYE65670 VHZ65670:VIA65670 VRV65670:VRW65670 WBR65670:WBS65670 WLN65670:WLO65670 WVJ65670:WVK65670 D131206:E131206 IX131206:IY131206 ST131206:SU131206 ACP131206:ACQ131206 AML131206:AMM131206 AWH131206:AWI131206 BGD131206:BGE131206 BPZ131206:BQA131206 BZV131206:BZW131206 CJR131206:CJS131206 CTN131206:CTO131206 DDJ131206:DDK131206 DNF131206:DNG131206 DXB131206:DXC131206 EGX131206:EGY131206 EQT131206:EQU131206 FAP131206:FAQ131206 FKL131206:FKM131206 FUH131206:FUI131206 GED131206:GEE131206 GNZ131206:GOA131206 GXV131206:GXW131206 HHR131206:HHS131206 HRN131206:HRO131206 IBJ131206:IBK131206 ILF131206:ILG131206 IVB131206:IVC131206 JEX131206:JEY131206 JOT131206:JOU131206 JYP131206:JYQ131206 KIL131206:KIM131206 KSH131206:KSI131206 LCD131206:LCE131206 LLZ131206:LMA131206 LVV131206:LVW131206 MFR131206:MFS131206 MPN131206:MPO131206 MZJ131206:MZK131206 NJF131206:NJG131206 NTB131206:NTC131206 OCX131206:OCY131206 OMT131206:OMU131206 OWP131206:OWQ131206 PGL131206:PGM131206 PQH131206:PQI131206 QAD131206:QAE131206 QJZ131206:QKA131206 QTV131206:QTW131206 RDR131206:RDS131206 RNN131206:RNO131206 RXJ131206:RXK131206 SHF131206:SHG131206 SRB131206:SRC131206 TAX131206:TAY131206 TKT131206:TKU131206 TUP131206:TUQ131206 UEL131206:UEM131206 UOH131206:UOI131206 UYD131206:UYE131206 VHZ131206:VIA131206 VRV131206:VRW131206 WBR131206:WBS131206 WLN131206:WLO131206 WVJ131206:WVK131206 D196742:E196742 IX196742:IY196742 ST196742:SU196742 ACP196742:ACQ196742 AML196742:AMM196742 AWH196742:AWI196742 BGD196742:BGE196742 BPZ196742:BQA196742 BZV196742:BZW196742 CJR196742:CJS196742 CTN196742:CTO196742 DDJ196742:DDK196742 DNF196742:DNG196742 DXB196742:DXC196742 EGX196742:EGY196742 EQT196742:EQU196742 FAP196742:FAQ196742 FKL196742:FKM196742 FUH196742:FUI196742 GED196742:GEE196742 GNZ196742:GOA196742 GXV196742:GXW196742 HHR196742:HHS196742 HRN196742:HRO196742 IBJ196742:IBK196742 ILF196742:ILG196742 IVB196742:IVC196742 JEX196742:JEY196742 JOT196742:JOU196742 JYP196742:JYQ196742 KIL196742:KIM196742 KSH196742:KSI196742 LCD196742:LCE196742 LLZ196742:LMA196742 LVV196742:LVW196742 MFR196742:MFS196742 MPN196742:MPO196742 MZJ196742:MZK196742 NJF196742:NJG196742 NTB196742:NTC196742 OCX196742:OCY196742 OMT196742:OMU196742 OWP196742:OWQ196742 PGL196742:PGM196742 PQH196742:PQI196742 QAD196742:QAE196742 QJZ196742:QKA196742 QTV196742:QTW196742 RDR196742:RDS196742 RNN196742:RNO196742 RXJ196742:RXK196742 SHF196742:SHG196742 SRB196742:SRC196742 TAX196742:TAY196742 TKT196742:TKU196742 TUP196742:TUQ196742 UEL196742:UEM196742 UOH196742:UOI196742 UYD196742:UYE196742 VHZ196742:VIA196742 VRV196742:VRW196742 WBR196742:WBS196742 WLN196742:WLO196742 WVJ196742:WVK196742 D262278:E262278 IX262278:IY262278 ST262278:SU262278 ACP262278:ACQ262278 AML262278:AMM262278 AWH262278:AWI262278 BGD262278:BGE262278 BPZ262278:BQA262278 BZV262278:BZW262278 CJR262278:CJS262278 CTN262278:CTO262278 DDJ262278:DDK262278 DNF262278:DNG262278 DXB262278:DXC262278 EGX262278:EGY262278 EQT262278:EQU262278 FAP262278:FAQ262278 FKL262278:FKM262278 FUH262278:FUI262278 GED262278:GEE262278 GNZ262278:GOA262278 GXV262278:GXW262278 HHR262278:HHS262278 HRN262278:HRO262278 IBJ262278:IBK262278 ILF262278:ILG262278 IVB262278:IVC262278 JEX262278:JEY262278 JOT262278:JOU262278 JYP262278:JYQ262278 KIL262278:KIM262278 KSH262278:KSI262278 LCD262278:LCE262278 LLZ262278:LMA262278 LVV262278:LVW262278 MFR262278:MFS262278 MPN262278:MPO262278 MZJ262278:MZK262278 NJF262278:NJG262278 NTB262278:NTC262278 OCX262278:OCY262278 OMT262278:OMU262278 OWP262278:OWQ262278 PGL262278:PGM262278 PQH262278:PQI262278 QAD262278:QAE262278 QJZ262278:QKA262278 QTV262278:QTW262278 RDR262278:RDS262278 RNN262278:RNO262278 RXJ262278:RXK262278 SHF262278:SHG262278 SRB262278:SRC262278 TAX262278:TAY262278 TKT262278:TKU262278 TUP262278:TUQ262278 UEL262278:UEM262278 UOH262278:UOI262278 UYD262278:UYE262278 VHZ262278:VIA262278 VRV262278:VRW262278 WBR262278:WBS262278 WLN262278:WLO262278 WVJ262278:WVK262278 D327814:E327814 IX327814:IY327814 ST327814:SU327814 ACP327814:ACQ327814 AML327814:AMM327814 AWH327814:AWI327814 BGD327814:BGE327814 BPZ327814:BQA327814 BZV327814:BZW327814 CJR327814:CJS327814 CTN327814:CTO327814 DDJ327814:DDK327814 DNF327814:DNG327814 DXB327814:DXC327814 EGX327814:EGY327814 EQT327814:EQU327814 FAP327814:FAQ327814 FKL327814:FKM327814 FUH327814:FUI327814 GED327814:GEE327814 GNZ327814:GOA327814 GXV327814:GXW327814 HHR327814:HHS327814 HRN327814:HRO327814 IBJ327814:IBK327814 ILF327814:ILG327814 IVB327814:IVC327814 JEX327814:JEY327814 JOT327814:JOU327814 JYP327814:JYQ327814 KIL327814:KIM327814 KSH327814:KSI327814 LCD327814:LCE327814 LLZ327814:LMA327814 LVV327814:LVW327814 MFR327814:MFS327814 MPN327814:MPO327814 MZJ327814:MZK327814 NJF327814:NJG327814 NTB327814:NTC327814 OCX327814:OCY327814 OMT327814:OMU327814 OWP327814:OWQ327814 PGL327814:PGM327814 PQH327814:PQI327814 QAD327814:QAE327814 QJZ327814:QKA327814 QTV327814:QTW327814 RDR327814:RDS327814 RNN327814:RNO327814 RXJ327814:RXK327814 SHF327814:SHG327814 SRB327814:SRC327814 TAX327814:TAY327814 TKT327814:TKU327814 TUP327814:TUQ327814 UEL327814:UEM327814 UOH327814:UOI327814 UYD327814:UYE327814 VHZ327814:VIA327814 VRV327814:VRW327814 WBR327814:WBS327814 WLN327814:WLO327814 WVJ327814:WVK327814 D393350:E393350 IX393350:IY393350 ST393350:SU393350 ACP393350:ACQ393350 AML393350:AMM393350 AWH393350:AWI393350 BGD393350:BGE393350 BPZ393350:BQA393350 BZV393350:BZW393350 CJR393350:CJS393350 CTN393350:CTO393350 DDJ393350:DDK393350 DNF393350:DNG393350 DXB393350:DXC393350 EGX393350:EGY393350 EQT393350:EQU393350 FAP393350:FAQ393350 FKL393350:FKM393350 FUH393350:FUI393350 GED393350:GEE393350 GNZ393350:GOA393350 GXV393350:GXW393350 HHR393350:HHS393350 HRN393350:HRO393350 IBJ393350:IBK393350 ILF393350:ILG393350 IVB393350:IVC393350 JEX393350:JEY393350 JOT393350:JOU393350 JYP393350:JYQ393350 KIL393350:KIM393350 KSH393350:KSI393350 LCD393350:LCE393350 LLZ393350:LMA393350 LVV393350:LVW393350 MFR393350:MFS393350 MPN393350:MPO393350 MZJ393350:MZK393350 NJF393350:NJG393350 NTB393350:NTC393350 OCX393350:OCY393350 OMT393350:OMU393350 OWP393350:OWQ393350 PGL393350:PGM393350 PQH393350:PQI393350 QAD393350:QAE393350 QJZ393350:QKA393350 QTV393350:QTW393350 RDR393350:RDS393350 RNN393350:RNO393350 RXJ393350:RXK393350 SHF393350:SHG393350 SRB393350:SRC393350 TAX393350:TAY393350 TKT393350:TKU393350 TUP393350:TUQ393350 UEL393350:UEM393350 UOH393350:UOI393350 UYD393350:UYE393350 VHZ393350:VIA393350 VRV393350:VRW393350 WBR393350:WBS393350 WLN393350:WLO393350 WVJ393350:WVK393350 D458886:E458886 IX458886:IY458886 ST458886:SU458886 ACP458886:ACQ458886 AML458886:AMM458886 AWH458886:AWI458886 BGD458886:BGE458886 BPZ458886:BQA458886 BZV458886:BZW458886 CJR458886:CJS458886 CTN458886:CTO458886 DDJ458886:DDK458886 DNF458886:DNG458886 DXB458886:DXC458886 EGX458886:EGY458886 EQT458886:EQU458886 FAP458886:FAQ458886 FKL458886:FKM458886 FUH458886:FUI458886 GED458886:GEE458886 GNZ458886:GOA458886 GXV458886:GXW458886 HHR458886:HHS458886 HRN458886:HRO458886 IBJ458886:IBK458886 ILF458886:ILG458886 IVB458886:IVC458886 JEX458886:JEY458886 JOT458886:JOU458886 JYP458886:JYQ458886 KIL458886:KIM458886 KSH458886:KSI458886 LCD458886:LCE458886 LLZ458886:LMA458886 LVV458886:LVW458886 MFR458886:MFS458886 MPN458886:MPO458886 MZJ458886:MZK458886 NJF458886:NJG458886 NTB458886:NTC458886 OCX458886:OCY458886 OMT458886:OMU458886 OWP458886:OWQ458886 PGL458886:PGM458886 PQH458886:PQI458886 QAD458886:QAE458886 QJZ458886:QKA458886 QTV458886:QTW458886 RDR458886:RDS458886 RNN458886:RNO458886 RXJ458886:RXK458886 SHF458886:SHG458886 SRB458886:SRC458886 TAX458886:TAY458886 TKT458886:TKU458886 TUP458886:TUQ458886 UEL458886:UEM458886 UOH458886:UOI458886 UYD458886:UYE458886 VHZ458886:VIA458886 VRV458886:VRW458886 WBR458886:WBS458886 WLN458886:WLO458886 WVJ458886:WVK458886 D524422:E524422 IX524422:IY524422 ST524422:SU524422 ACP524422:ACQ524422 AML524422:AMM524422 AWH524422:AWI524422 BGD524422:BGE524422 BPZ524422:BQA524422 BZV524422:BZW524422 CJR524422:CJS524422 CTN524422:CTO524422 DDJ524422:DDK524422 DNF524422:DNG524422 DXB524422:DXC524422 EGX524422:EGY524422 EQT524422:EQU524422 FAP524422:FAQ524422 FKL524422:FKM524422 FUH524422:FUI524422 GED524422:GEE524422 GNZ524422:GOA524422 GXV524422:GXW524422 HHR524422:HHS524422 HRN524422:HRO524422 IBJ524422:IBK524422 ILF524422:ILG524422 IVB524422:IVC524422 JEX524422:JEY524422 JOT524422:JOU524422 JYP524422:JYQ524422 KIL524422:KIM524422 KSH524422:KSI524422 LCD524422:LCE524422 LLZ524422:LMA524422 LVV524422:LVW524422 MFR524422:MFS524422 MPN524422:MPO524422 MZJ524422:MZK524422 NJF524422:NJG524422 NTB524422:NTC524422 OCX524422:OCY524422 OMT524422:OMU524422 OWP524422:OWQ524422 PGL524422:PGM524422 PQH524422:PQI524422 QAD524422:QAE524422 QJZ524422:QKA524422 QTV524422:QTW524422 RDR524422:RDS524422 RNN524422:RNO524422 RXJ524422:RXK524422 SHF524422:SHG524422 SRB524422:SRC524422 TAX524422:TAY524422 TKT524422:TKU524422 TUP524422:TUQ524422 UEL524422:UEM524422 UOH524422:UOI524422 UYD524422:UYE524422 VHZ524422:VIA524422 VRV524422:VRW524422 WBR524422:WBS524422 WLN524422:WLO524422 WVJ524422:WVK524422 D589958:E589958 IX589958:IY589958 ST589958:SU589958 ACP589958:ACQ589958 AML589958:AMM589958 AWH589958:AWI589958 BGD589958:BGE589958 BPZ589958:BQA589958 BZV589958:BZW589958 CJR589958:CJS589958 CTN589958:CTO589958 DDJ589958:DDK589958 DNF589958:DNG589958 DXB589958:DXC589958 EGX589958:EGY589958 EQT589958:EQU589958 FAP589958:FAQ589958 FKL589958:FKM589958 FUH589958:FUI589958 GED589958:GEE589958 GNZ589958:GOA589958 GXV589958:GXW589958 HHR589958:HHS589958 HRN589958:HRO589958 IBJ589958:IBK589958 ILF589958:ILG589958 IVB589958:IVC589958 JEX589958:JEY589958 JOT589958:JOU589958 JYP589958:JYQ589958 KIL589958:KIM589958 KSH589958:KSI589958 LCD589958:LCE589958 LLZ589958:LMA589958 LVV589958:LVW589958 MFR589958:MFS589958 MPN589958:MPO589958 MZJ589958:MZK589958 NJF589958:NJG589958 NTB589958:NTC589958 OCX589958:OCY589958 OMT589958:OMU589958 OWP589958:OWQ589958 PGL589958:PGM589958 PQH589958:PQI589958 QAD589958:QAE589958 QJZ589958:QKA589958 QTV589958:QTW589958 RDR589958:RDS589958 RNN589958:RNO589958 RXJ589958:RXK589958 SHF589958:SHG589958 SRB589958:SRC589958 TAX589958:TAY589958 TKT589958:TKU589958 TUP589958:TUQ589958 UEL589958:UEM589958 UOH589958:UOI589958 UYD589958:UYE589958 VHZ589958:VIA589958 VRV589958:VRW589958 WBR589958:WBS589958 WLN589958:WLO589958 WVJ589958:WVK589958 D655494:E655494 IX655494:IY655494 ST655494:SU655494 ACP655494:ACQ655494 AML655494:AMM655494 AWH655494:AWI655494 BGD655494:BGE655494 BPZ655494:BQA655494 BZV655494:BZW655494 CJR655494:CJS655494 CTN655494:CTO655494 DDJ655494:DDK655494 DNF655494:DNG655494 DXB655494:DXC655494 EGX655494:EGY655494 EQT655494:EQU655494 FAP655494:FAQ655494 FKL655494:FKM655494 FUH655494:FUI655494 GED655494:GEE655494 GNZ655494:GOA655494 GXV655494:GXW655494 HHR655494:HHS655494 HRN655494:HRO655494 IBJ655494:IBK655494 ILF655494:ILG655494 IVB655494:IVC655494 JEX655494:JEY655494 JOT655494:JOU655494 JYP655494:JYQ655494 KIL655494:KIM655494 KSH655494:KSI655494 LCD655494:LCE655494 LLZ655494:LMA655494 LVV655494:LVW655494 MFR655494:MFS655494 MPN655494:MPO655494 MZJ655494:MZK655494 NJF655494:NJG655494 NTB655494:NTC655494 OCX655494:OCY655494 OMT655494:OMU655494 OWP655494:OWQ655494 PGL655494:PGM655494 PQH655494:PQI655494 QAD655494:QAE655494 QJZ655494:QKA655494 QTV655494:QTW655494 RDR655494:RDS655494 RNN655494:RNO655494 RXJ655494:RXK655494 SHF655494:SHG655494 SRB655494:SRC655494 TAX655494:TAY655494 TKT655494:TKU655494 TUP655494:TUQ655494 UEL655494:UEM655494 UOH655494:UOI655494 UYD655494:UYE655494 VHZ655494:VIA655494 VRV655494:VRW655494 WBR655494:WBS655494 WLN655494:WLO655494 WVJ655494:WVK655494 D721030:E721030 IX721030:IY721030 ST721030:SU721030 ACP721030:ACQ721030 AML721030:AMM721030 AWH721030:AWI721030 BGD721030:BGE721030 BPZ721030:BQA721030 BZV721030:BZW721030 CJR721030:CJS721030 CTN721030:CTO721030 DDJ721030:DDK721030 DNF721030:DNG721030 DXB721030:DXC721030 EGX721030:EGY721030 EQT721030:EQU721030 FAP721030:FAQ721030 FKL721030:FKM721030 FUH721030:FUI721030 GED721030:GEE721030 GNZ721030:GOA721030 GXV721030:GXW721030 HHR721030:HHS721030 HRN721030:HRO721030 IBJ721030:IBK721030 ILF721030:ILG721030 IVB721030:IVC721030 JEX721030:JEY721030 JOT721030:JOU721030 JYP721030:JYQ721030 KIL721030:KIM721030 KSH721030:KSI721030 LCD721030:LCE721030 LLZ721030:LMA721030 LVV721030:LVW721030 MFR721030:MFS721030 MPN721030:MPO721030 MZJ721030:MZK721030 NJF721030:NJG721030 NTB721030:NTC721030 OCX721030:OCY721030 OMT721030:OMU721030 OWP721030:OWQ721030 PGL721030:PGM721030 PQH721030:PQI721030 QAD721030:QAE721030 QJZ721030:QKA721030 QTV721030:QTW721030 RDR721030:RDS721030 RNN721030:RNO721030 RXJ721030:RXK721030 SHF721030:SHG721030 SRB721030:SRC721030 TAX721030:TAY721030 TKT721030:TKU721030 TUP721030:TUQ721030 UEL721030:UEM721030 UOH721030:UOI721030 UYD721030:UYE721030 VHZ721030:VIA721030 VRV721030:VRW721030 WBR721030:WBS721030 WLN721030:WLO721030 WVJ721030:WVK721030 D786566:E786566 IX786566:IY786566 ST786566:SU786566 ACP786566:ACQ786566 AML786566:AMM786566 AWH786566:AWI786566 BGD786566:BGE786566 BPZ786566:BQA786566 BZV786566:BZW786566 CJR786566:CJS786566 CTN786566:CTO786566 DDJ786566:DDK786566 DNF786566:DNG786566 DXB786566:DXC786566 EGX786566:EGY786566 EQT786566:EQU786566 FAP786566:FAQ786566 FKL786566:FKM786566 FUH786566:FUI786566 GED786566:GEE786566 GNZ786566:GOA786566 GXV786566:GXW786566 HHR786566:HHS786566 HRN786566:HRO786566 IBJ786566:IBK786566 ILF786566:ILG786566 IVB786566:IVC786566 JEX786566:JEY786566 JOT786566:JOU786566 JYP786566:JYQ786566 KIL786566:KIM786566 KSH786566:KSI786566 LCD786566:LCE786566 LLZ786566:LMA786566 LVV786566:LVW786566 MFR786566:MFS786566 MPN786566:MPO786566 MZJ786566:MZK786566 NJF786566:NJG786566 NTB786566:NTC786566 OCX786566:OCY786566 OMT786566:OMU786566 OWP786566:OWQ786566 PGL786566:PGM786566 PQH786566:PQI786566 QAD786566:QAE786566 QJZ786566:QKA786566 QTV786566:QTW786566 RDR786566:RDS786566 RNN786566:RNO786566 RXJ786566:RXK786566 SHF786566:SHG786566 SRB786566:SRC786566 TAX786566:TAY786566 TKT786566:TKU786566 TUP786566:TUQ786566 UEL786566:UEM786566 UOH786566:UOI786566 UYD786566:UYE786566 VHZ786566:VIA786566 VRV786566:VRW786566 WBR786566:WBS786566 WLN786566:WLO786566 WVJ786566:WVK786566 D852102:E852102 IX852102:IY852102 ST852102:SU852102 ACP852102:ACQ852102 AML852102:AMM852102 AWH852102:AWI852102 BGD852102:BGE852102 BPZ852102:BQA852102 BZV852102:BZW852102 CJR852102:CJS852102 CTN852102:CTO852102 DDJ852102:DDK852102 DNF852102:DNG852102 DXB852102:DXC852102 EGX852102:EGY852102 EQT852102:EQU852102 FAP852102:FAQ852102 FKL852102:FKM852102 FUH852102:FUI852102 GED852102:GEE852102 GNZ852102:GOA852102 GXV852102:GXW852102 HHR852102:HHS852102 HRN852102:HRO852102 IBJ852102:IBK852102 ILF852102:ILG852102 IVB852102:IVC852102 JEX852102:JEY852102 JOT852102:JOU852102 JYP852102:JYQ852102 KIL852102:KIM852102 KSH852102:KSI852102 LCD852102:LCE852102 LLZ852102:LMA852102 LVV852102:LVW852102 MFR852102:MFS852102 MPN852102:MPO852102 MZJ852102:MZK852102 NJF852102:NJG852102 NTB852102:NTC852102 OCX852102:OCY852102 OMT852102:OMU852102 OWP852102:OWQ852102 PGL852102:PGM852102 PQH852102:PQI852102 QAD852102:QAE852102 QJZ852102:QKA852102 QTV852102:QTW852102 RDR852102:RDS852102 RNN852102:RNO852102 RXJ852102:RXK852102 SHF852102:SHG852102 SRB852102:SRC852102 TAX852102:TAY852102 TKT852102:TKU852102 TUP852102:TUQ852102 UEL852102:UEM852102 UOH852102:UOI852102 UYD852102:UYE852102 VHZ852102:VIA852102 VRV852102:VRW852102 WBR852102:WBS852102 WLN852102:WLO852102 WVJ852102:WVK852102 D917638:E917638 IX917638:IY917638 ST917638:SU917638 ACP917638:ACQ917638 AML917638:AMM917638 AWH917638:AWI917638 BGD917638:BGE917638 BPZ917638:BQA917638 BZV917638:BZW917638 CJR917638:CJS917638 CTN917638:CTO917638 DDJ917638:DDK917638 DNF917638:DNG917638 DXB917638:DXC917638 EGX917638:EGY917638 EQT917638:EQU917638 FAP917638:FAQ917638 FKL917638:FKM917638 FUH917638:FUI917638 GED917638:GEE917638 GNZ917638:GOA917638 GXV917638:GXW917638 HHR917638:HHS917638 HRN917638:HRO917638 IBJ917638:IBK917638 ILF917638:ILG917638 IVB917638:IVC917638 JEX917638:JEY917638 JOT917638:JOU917638 JYP917638:JYQ917638 KIL917638:KIM917638 KSH917638:KSI917638 LCD917638:LCE917638 LLZ917638:LMA917638 LVV917638:LVW917638 MFR917638:MFS917638 MPN917638:MPO917638 MZJ917638:MZK917638 NJF917638:NJG917638 NTB917638:NTC917638 OCX917638:OCY917638 OMT917638:OMU917638 OWP917638:OWQ917638 PGL917638:PGM917638 PQH917638:PQI917638 QAD917638:QAE917638 QJZ917638:QKA917638 QTV917638:QTW917638 RDR917638:RDS917638 RNN917638:RNO917638 RXJ917638:RXK917638 SHF917638:SHG917638 SRB917638:SRC917638 TAX917638:TAY917638 TKT917638:TKU917638 TUP917638:TUQ917638 UEL917638:UEM917638 UOH917638:UOI917638 UYD917638:UYE917638 VHZ917638:VIA917638 VRV917638:VRW917638 WBR917638:WBS917638 WLN917638:WLO917638 WVJ917638:WVK917638 D983174:E983174 IX983174:IY983174 ST983174:SU983174 ACP983174:ACQ983174 AML983174:AMM983174 AWH983174:AWI983174 BGD983174:BGE983174 BPZ983174:BQA983174 BZV983174:BZW983174 CJR983174:CJS983174 CTN983174:CTO983174 DDJ983174:DDK983174 DNF983174:DNG983174 DXB983174:DXC983174 EGX983174:EGY983174 EQT983174:EQU983174 FAP983174:FAQ983174 FKL983174:FKM983174 FUH983174:FUI983174 GED983174:GEE983174 GNZ983174:GOA983174 GXV983174:GXW983174 HHR983174:HHS983174 HRN983174:HRO983174 IBJ983174:IBK983174 ILF983174:ILG983174 IVB983174:IVC983174 JEX983174:JEY983174 JOT983174:JOU983174 JYP983174:JYQ983174 KIL983174:KIM983174 KSH983174:KSI983174 LCD983174:LCE983174 LLZ983174:LMA983174 LVV983174:LVW983174 MFR983174:MFS983174 MPN983174:MPO983174 MZJ983174:MZK983174 NJF983174:NJG983174 NTB983174:NTC983174 OCX983174:OCY983174 OMT983174:OMU983174 OWP983174:OWQ983174 PGL983174:PGM983174 PQH983174:PQI983174 QAD983174:QAE983174 QJZ983174:QKA983174 QTV983174:QTW983174 RDR983174:RDS983174 RNN983174:RNO983174 RXJ983174:RXK983174 SHF983174:SHG983174 SRB983174:SRC983174 TAX983174:TAY983174 TKT983174:TKU983174 TUP983174:TUQ983174 UEL983174:UEM983174 UOH983174:UOI983174 UYD983174:UYE983174 VHZ983174:VIA983174 VRV983174:VRW983174 WBR983174:WBS983174 WLN983174:WLO983174 WVJ983174:WVK983174 WVK983169 IX8:IY8 ST8:SU8 ACP8:ACQ8 AML8:AMM8 AWH8:AWI8 BGD8:BGE8 BPZ8:BQA8 BZV8:BZW8 CJR8:CJS8 CTN8:CTO8 DDJ8:DDK8 DNF8:DNG8 DXB8:DXC8 EGX8:EGY8 EQT8:EQU8 FAP8:FAQ8 FKL8:FKM8 FUH8:FUI8 GED8:GEE8 GNZ8:GOA8 GXV8:GXW8 HHR8:HHS8 HRN8:HRO8 IBJ8:IBK8 ILF8:ILG8 IVB8:IVC8 JEX8:JEY8 JOT8:JOU8 JYP8:JYQ8 KIL8:KIM8 KSH8:KSI8 LCD8:LCE8 LLZ8:LMA8 LVV8:LVW8 MFR8:MFS8 MPN8:MPO8 MZJ8:MZK8 NJF8:NJG8 NTB8:NTC8 OCX8:OCY8 OMT8:OMU8 OWP8:OWQ8 PGL8:PGM8 PQH8:PQI8 QAD8:QAE8 QJZ8:QKA8 QTV8:QTW8 RDR8:RDS8 RNN8:RNO8 RXJ8:RXK8 SHF8:SHG8 SRB8:SRC8 TAX8:TAY8 TKT8:TKU8 TUP8:TUQ8 UEL8:UEM8 UOH8:UOI8 UYD8:UYE8 VHZ8:VIA8 VRV8:VRW8 WBR8:WBS8 WLN8:WLO8 WVJ8:WVK8 D65570:E65570 IX65570:IY65570 ST65570:SU65570 ACP65570:ACQ65570 AML65570:AMM65570 AWH65570:AWI65570 BGD65570:BGE65570 BPZ65570:BQA65570 BZV65570:BZW65570 CJR65570:CJS65570 CTN65570:CTO65570 DDJ65570:DDK65570 DNF65570:DNG65570 DXB65570:DXC65570 EGX65570:EGY65570 EQT65570:EQU65570 FAP65570:FAQ65570 FKL65570:FKM65570 FUH65570:FUI65570 GED65570:GEE65570 GNZ65570:GOA65570 GXV65570:GXW65570 HHR65570:HHS65570 HRN65570:HRO65570 IBJ65570:IBK65570 ILF65570:ILG65570 IVB65570:IVC65570 JEX65570:JEY65570 JOT65570:JOU65570 JYP65570:JYQ65570 KIL65570:KIM65570 KSH65570:KSI65570 LCD65570:LCE65570 LLZ65570:LMA65570 LVV65570:LVW65570 MFR65570:MFS65570 MPN65570:MPO65570 MZJ65570:MZK65570 NJF65570:NJG65570 NTB65570:NTC65570 OCX65570:OCY65570 OMT65570:OMU65570 OWP65570:OWQ65570 PGL65570:PGM65570 PQH65570:PQI65570 QAD65570:QAE65570 QJZ65570:QKA65570 QTV65570:QTW65570 RDR65570:RDS65570 RNN65570:RNO65570 RXJ65570:RXK65570 SHF65570:SHG65570 SRB65570:SRC65570 TAX65570:TAY65570 TKT65570:TKU65570 TUP65570:TUQ65570 UEL65570:UEM65570 UOH65570:UOI65570 UYD65570:UYE65570 VHZ65570:VIA65570 VRV65570:VRW65570 WBR65570:WBS65570 WLN65570:WLO65570 WVJ65570:WVK65570 D131106:E131106 IX131106:IY131106 ST131106:SU131106 ACP131106:ACQ131106 AML131106:AMM131106 AWH131106:AWI131106 BGD131106:BGE131106 BPZ131106:BQA131106 BZV131106:BZW131106 CJR131106:CJS131106 CTN131106:CTO131106 DDJ131106:DDK131106 DNF131106:DNG131106 DXB131106:DXC131106 EGX131106:EGY131106 EQT131106:EQU131106 FAP131106:FAQ131106 FKL131106:FKM131106 FUH131106:FUI131106 GED131106:GEE131106 GNZ131106:GOA131106 GXV131106:GXW131106 HHR131106:HHS131106 HRN131106:HRO131106 IBJ131106:IBK131106 ILF131106:ILG131106 IVB131106:IVC131106 JEX131106:JEY131106 JOT131106:JOU131106 JYP131106:JYQ131106 KIL131106:KIM131106 KSH131106:KSI131106 LCD131106:LCE131106 LLZ131106:LMA131106 LVV131106:LVW131106 MFR131106:MFS131106 MPN131106:MPO131106 MZJ131106:MZK131106 NJF131106:NJG131106 NTB131106:NTC131106 OCX131106:OCY131106 OMT131106:OMU131106 OWP131106:OWQ131106 PGL131106:PGM131106 PQH131106:PQI131106 QAD131106:QAE131106 QJZ131106:QKA131106 QTV131106:QTW131106 RDR131106:RDS131106 RNN131106:RNO131106 RXJ131106:RXK131106 SHF131106:SHG131106 SRB131106:SRC131106 TAX131106:TAY131106 TKT131106:TKU131106 TUP131106:TUQ131106 UEL131106:UEM131106 UOH131106:UOI131106 UYD131106:UYE131106 VHZ131106:VIA131106 VRV131106:VRW131106 WBR131106:WBS131106 WLN131106:WLO131106 WVJ131106:WVK131106 D196642:E196642 IX196642:IY196642 ST196642:SU196642 ACP196642:ACQ196642 AML196642:AMM196642 AWH196642:AWI196642 BGD196642:BGE196642 BPZ196642:BQA196642 BZV196642:BZW196642 CJR196642:CJS196642 CTN196642:CTO196642 DDJ196642:DDK196642 DNF196642:DNG196642 DXB196642:DXC196642 EGX196642:EGY196642 EQT196642:EQU196642 FAP196642:FAQ196642 FKL196642:FKM196642 FUH196642:FUI196642 GED196642:GEE196642 GNZ196642:GOA196642 GXV196642:GXW196642 HHR196642:HHS196642 HRN196642:HRO196642 IBJ196642:IBK196642 ILF196642:ILG196642 IVB196642:IVC196642 JEX196642:JEY196642 JOT196642:JOU196642 JYP196642:JYQ196642 KIL196642:KIM196642 KSH196642:KSI196642 LCD196642:LCE196642 LLZ196642:LMA196642 LVV196642:LVW196642 MFR196642:MFS196642 MPN196642:MPO196642 MZJ196642:MZK196642 NJF196642:NJG196642 NTB196642:NTC196642 OCX196642:OCY196642 OMT196642:OMU196642 OWP196642:OWQ196642 PGL196642:PGM196642 PQH196642:PQI196642 QAD196642:QAE196642 QJZ196642:QKA196642 QTV196642:QTW196642 RDR196642:RDS196642 RNN196642:RNO196642 RXJ196642:RXK196642 SHF196642:SHG196642 SRB196642:SRC196642 TAX196642:TAY196642 TKT196642:TKU196642 TUP196642:TUQ196642 UEL196642:UEM196642 UOH196642:UOI196642 UYD196642:UYE196642 VHZ196642:VIA196642 VRV196642:VRW196642 WBR196642:WBS196642 WLN196642:WLO196642 WVJ196642:WVK196642 D262178:E262178 IX262178:IY262178 ST262178:SU262178 ACP262178:ACQ262178 AML262178:AMM262178 AWH262178:AWI262178 BGD262178:BGE262178 BPZ262178:BQA262178 BZV262178:BZW262178 CJR262178:CJS262178 CTN262178:CTO262178 DDJ262178:DDK262178 DNF262178:DNG262178 DXB262178:DXC262178 EGX262178:EGY262178 EQT262178:EQU262178 FAP262178:FAQ262178 FKL262178:FKM262178 FUH262178:FUI262178 GED262178:GEE262178 GNZ262178:GOA262178 GXV262178:GXW262178 HHR262178:HHS262178 HRN262178:HRO262178 IBJ262178:IBK262178 ILF262178:ILG262178 IVB262178:IVC262178 JEX262178:JEY262178 JOT262178:JOU262178 JYP262178:JYQ262178 KIL262178:KIM262178 KSH262178:KSI262178 LCD262178:LCE262178 LLZ262178:LMA262178 LVV262178:LVW262178 MFR262178:MFS262178 MPN262178:MPO262178 MZJ262178:MZK262178 NJF262178:NJG262178 NTB262178:NTC262178 OCX262178:OCY262178 OMT262178:OMU262178 OWP262178:OWQ262178 PGL262178:PGM262178 PQH262178:PQI262178 QAD262178:QAE262178 QJZ262178:QKA262178 QTV262178:QTW262178 RDR262178:RDS262178 RNN262178:RNO262178 RXJ262178:RXK262178 SHF262178:SHG262178 SRB262178:SRC262178 TAX262178:TAY262178 TKT262178:TKU262178 TUP262178:TUQ262178 UEL262178:UEM262178 UOH262178:UOI262178 UYD262178:UYE262178 VHZ262178:VIA262178 VRV262178:VRW262178 WBR262178:WBS262178 WLN262178:WLO262178 WVJ262178:WVK262178 D327714:E327714 IX327714:IY327714 ST327714:SU327714 ACP327714:ACQ327714 AML327714:AMM327714 AWH327714:AWI327714 BGD327714:BGE327714 BPZ327714:BQA327714 BZV327714:BZW327714 CJR327714:CJS327714 CTN327714:CTO327714 DDJ327714:DDK327714 DNF327714:DNG327714 DXB327714:DXC327714 EGX327714:EGY327714 EQT327714:EQU327714 FAP327714:FAQ327714 FKL327714:FKM327714 FUH327714:FUI327714 GED327714:GEE327714 GNZ327714:GOA327714 GXV327714:GXW327714 HHR327714:HHS327714 HRN327714:HRO327714 IBJ327714:IBK327714 ILF327714:ILG327714 IVB327714:IVC327714 JEX327714:JEY327714 JOT327714:JOU327714 JYP327714:JYQ327714 KIL327714:KIM327714 KSH327714:KSI327714 LCD327714:LCE327714 LLZ327714:LMA327714 LVV327714:LVW327714 MFR327714:MFS327714 MPN327714:MPO327714 MZJ327714:MZK327714 NJF327714:NJG327714 NTB327714:NTC327714 OCX327714:OCY327714 OMT327714:OMU327714 OWP327714:OWQ327714 PGL327714:PGM327714 PQH327714:PQI327714 QAD327714:QAE327714 QJZ327714:QKA327714 QTV327714:QTW327714 RDR327714:RDS327714 RNN327714:RNO327714 RXJ327714:RXK327714 SHF327714:SHG327714 SRB327714:SRC327714 TAX327714:TAY327714 TKT327714:TKU327714 TUP327714:TUQ327714 UEL327714:UEM327714 UOH327714:UOI327714 UYD327714:UYE327714 VHZ327714:VIA327714 VRV327714:VRW327714 WBR327714:WBS327714 WLN327714:WLO327714 WVJ327714:WVK327714 D393250:E393250 IX393250:IY393250 ST393250:SU393250 ACP393250:ACQ393250 AML393250:AMM393250 AWH393250:AWI393250 BGD393250:BGE393250 BPZ393250:BQA393250 BZV393250:BZW393250 CJR393250:CJS393250 CTN393250:CTO393250 DDJ393250:DDK393250 DNF393250:DNG393250 DXB393250:DXC393250 EGX393250:EGY393250 EQT393250:EQU393250 FAP393250:FAQ393250 FKL393250:FKM393250 FUH393250:FUI393250 GED393250:GEE393250 GNZ393250:GOA393250 GXV393250:GXW393250 HHR393250:HHS393250 HRN393250:HRO393250 IBJ393250:IBK393250 ILF393250:ILG393250 IVB393250:IVC393250 JEX393250:JEY393250 JOT393250:JOU393250 JYP393250:JYQ393250 KIL393250:KIM393250 KSH393250:KSI393250 LCD393250:LCE393250 LLZ393250:LMA393250 LVV393250:LVW393250 MFR393250:MFS393250 MPN393250:MPO393250 MZJ393250:MZK393250 NJF393250:NJG393250 NTB393250:NTC393250 OCX393250:OCY393250 OMT393250:OMU393250 OWP393250:OWQ393250 PGL393250:PGM393250 PQH393250:PQI393250 QAD393250:QAE393250 QJZ393250:QKA393250 QTV393250:QTW393250 RDR393250:RDS393250 RNN393250:RNO393250 RXJ393250:RXK393250 SHF393250:SHG393250 SRB393250:SRC393250 TAX393250:TAY393250 TKT393250:TKU393250 TUP393250:TUQ393250 UEL393250:UEM393250 UOH393250:UOI393250 UYD393250:UYE393250 VHZ393250:VIA393250 VRV393250:VRW393250 WBR393250:WBS393250 WLN393250:WLO393250 WVJ393250:WVK393250 D458786:E458786 IX458786:IY458786 ST458786:SU458786 ACP458786:ACQ458786 AML458786:AMM458786 AWH458786:AWI458786 BGD458786:BGE458786 BPZ458786:BQA458786 BZV458786:BZW458786 CJR458786:CJS458786 CTN458786:CTO458786 DDJ458786:DDK458786 DNF458786:DNG458786 DXB458786:DXC458786 EGX458786:EGY458786 EQT458786:EQU458786 FAP458786:FAQ458786 FKL458786:FKM458786 FUH458786:FUI458786 GED458786:GEE458786 GNZ458786:GOA458786 GXV458786:GXW458786 HHR458786:HHS458786 HRN458786:HRO458786 IBJ458786:IBK458786 ILF458786:ILG458786 IVB458786:IVC458786 JEX458786:JEY458786 JOT458786:JOU458786 JYP458786:JYQ458786 KIL458786:KIM458786 KSH458786:KSI458786 LCD458786:LCE458786 LLZ458786:LMA458786 LVV458786:LVW458786 MFR458786:MFS458786 MPN458786:MPO458786 MZJ458786:MZK458786 NJF458786:NJG458786 NTB458786:NTC458786 OCX458786:OCY458786 OMT458786:OMU458786 OWP458786:OWQ458786 PGL458786:PGM458786 PQH458786:PQI458786 QAD458786:QAE458786 QJZ458786:QKA458786 QTV458786:QTW458786 RDR458786:RDS458786 RNN458786:RNO458786 RXJ458786:RXK458786 SHF458786:SHG458786 SRB458786:SRC458786 TAX458786:TAY458786 TKT458786:TKU458786 TUP458786:TUQ458786 UEL458786:UEM458786 UOH458786:UOI458786 UYD458786:UYE458786 VHZ458786:VIA458786 VRV458786:VRW458786 WBR458786:WBS458786 WLN458786:WLO458786 WVJ458786:WVK458786 D524322:E524322 IX524322:IY524322 ST524322:SU524322 ACP524322:ACQ524322 AML524322:AMM524322 AWH524322:AWI524322 BGD524322:BGE524322 BPZ524322:BQA524322 BZV524322:BZW524322 CJR524322:CJS524322 CTN524322:CTO524322 DDJ524322:DDK524322 DNF524322:DNG524322 DXB524322:DXC524322 EGX524322:EGY524322 EQT524322:EQU524322 FAP524322:FAQ524322 FKL524322:FKM524322 FUH524322:FUI524322 GED524322:GEE524322 GNZ524322:GOA524322 GXV524322:GXW524322 HHR524322:HHS524322 HRN524322:HRO524322 IBJ524322:IBK524322 ILF524322:ILG524322 IVB524322:IVC524322 JEX524322:JEY524322 JOT524322:JOU524322 JYP524322:JYQ524322 KIL524322:KIM524322 KSH524322:KSI524322 LCD524322:LCE524322 LLZ524322:LMA524322 LVV524322:LVW524322 MFR524322:MFS524322 MPN524322:MPO524322 MZJ524322:MZK524322 NJF524322:NJG524322 NTB524322:NTC524322 OCX524322:OCY524322 OMT524322:OMU524322 OWP524322:OWQ524322 PGL524322:PGM524322 PQH524322:PQI524322 QAD524322:QAE524322 QJZ524322:QKA524322 QTV524322:QTW524322 RDR524322:RDS524322 RNN524322:RNO524322 RXJ524322:RXK524322 SHF524322:SHG524322 SRB524322:SRC524322 TAX524322:TAY524322 TKT524322:TKU524322 TUP524322:TUQ524322 UEL524322:UEM524322 UOH524322:UOI524322 UYD524322:UYE524322 VHZ524322:VIA524322 VRV524322:VRW524322 WBR524322:WBS524322 WLN524322:WLO524322 WVJ524322:WVK524322 D589858:E589858 IX589858:IY589858 ST589858:SU589858 ACP589858:ACQ589858 AML589858:AMM589858 AWH589858:AWI589858 BGD589858:BGE589858 BPZ589858:BQA589858 BZV589858:BZW589858 CJR589858:CJS589858 CTN589858:CTO589858 DDJ589858:DDK589858 DNF589858:DNG589858 DXB589858:DXC589858 EGX589858:EGY589858 EQT589858:EQU589858 FAP589858:FAQ589858 FKL589858:FKM589858 FUH589858:FUI589858 GED589858:GEE589858 GNZ589858:GOA589858 GXV589858:GXW589858 HHR589858:HHS589858 HRN589858:HRO589858 IBJ589858:IBK589858 ILF589858:ILG589858 IVB589858:IVC589858 JEX589858:JEY589858 JOT589858:JOU589858 JYP589858:JYQ589858 KIL589858:KIM589858 KSH589858:KSI589858 LCD589858:LCE589858 LLZ589858:LMA589858 LVV589858:LVW589858 MFR589858:MFS589858 MPN589858:MPO589858 MZJ589858:MZK589858 NJF589858:NJG589858 NTB589858:NTC589858 OCX589858:OCY589858 OMT589858:OMU589858 OWP589858:OWQ589858 PGL589858:PGM589858 PQH589858:PQI589858 QAD589858:QAE589858 QJZ589858:QKA589858 QTV589858:QTW589858 RDR589858:RDS589858 RNN589858:RNO589858 RXJ589858:RXK589858 SHF589858:SHG589858 SRB589858:SRC589858 TAX589858:TAY589858 TKT589858:TKU589858 TUP589858:TUQ589858 UEL589858:UEM589858 UOH589858:UOI589858 UYD589858:UYE589858 VHZ589858:VIA589858 VRV589858:VRW589858 WBR589858:WBS589858 WLN589858:WLO589858 WVJ589858:WVK589858 D655394:E655394 IX655394:IY655394 ST655394:SU655394 ACP655394:ACQ655394 AML655394:AMM655394 AWH655394:AWI655394 BGD655394:BGE655394 BPZ655394:BQA655394 BZV655394:BZW655394 CJR655394:CJS655394 CTN655394:CTO655394 DDJ655394:DDK655394 DNF655394:DNG655394 DXB655394:DXC655394 EGX655394:EGY655394 EQT655394:EQU655394 FAP655394:FAQ655394 FKL655394:FKM655394 FUH655394:FUI655394 GED655394:GEE655394 GNZ655394:GOA655394 GXV655394:GXW655394 HHR655394:HHS655394 HRN655394:HRO655394 IBJ655394:IBK655394 ILF655394:ILG655394 IVB655394:IVC655394 JEX655394:JEY655394 JOT655394:JOU655394 JYP655394:JYQ655394 KIL655394:KIM655394 KSH655394:KSI655394 LCD655394:LCE655394 LLZ655394:LMA655394 LVV655394:LVW655394 MFR655394:MFS655394 MPN655394:MPO655394 MZJ655394:MZK655394 NJF655394:NJG655394 NTB655394:NTC655394 OCX655394:OCY655394 OMT655394:OMU655394 OWP655394:OWQ655394 PGL655394:PGM655394 PQH655394:PQI655394 QAD655394:QAE655394 QJZ655394:QKA655394 QTV655394:QTW655394 RDR655394:RDS655394 RNN655394:RNO655394 RXJ655394:RXK655394 SHF655394:SHG655394 SRB655394:SRC655394 TAX655394:TAY655394 TKT655394:TKU655394 TUP655394:TUQ655394 UEL655394:UEM655394 UOH655394:UOI655394 UYD655394:UYE655394 VHZ655394:VIA655394 VRV655394:VRW655394 WBR655394:WBS655394 WLN655394:WLO655394 WVJ655394:WVK655394 D720930:E720930 IX720930:IY720930 ST720930:SU720930 ACP720930:ACQ720930 AML720930:AMM720930 AWH720930:AWI720930 BGD720930:BGE720930 BPZ720930:BQA720930 BZV720930:BZW720930 CJR720930:CJS720930 CTN720930:CTO720930 DDJ720930:DDK720930 DNF720930:DNG720930 DXB720930:DXC720930 EGX720930:EGY720930 EQT720930:EQU720930 FAP720930:FAQ720930 FKL720930:FKM720930 FUH720930:FUI720930 GED720930:GEE720930 GNZ720930:GOA720930 GXV720930:GXW720930 HHR720930:HHS720930 HRN720930:HRO720930 IBJ720930:IBK720930 ILF720930:ILG720930 IVB720930:IVC720930 JEX720930:JEY720930 JOT720930:JOU720930 JYP720930:JYQ720930 KIL720930:KIM720930 KSH720930:KSI720930 LCD720930:LCE720930 LLZ720930:LMA720930 LVV720930:LVW720930 MFR720930:MFS720930 MPN720930:MPO720930 MZJ720930:MZK720930 NJF720930:NJG720930 NTB720930:NTC720930 OCX720930:OCY720930 OMT720930:OMU720930 OWP720930:OWQ720930 PGL720930:PGM720930 PQH720930:PQI720930 QAD720930:QAE720930 QJZ720930:QKA720930 QTV720930:QTW720930 RDR720930:RDS720930 RNN720930:RNO720930 RXJ720930:RXK720930 SHF720930:SHG720930 SRB720930:SRC720930 TAX720930:TAY720930 TKT720930:TKU720930 TUP720930:TUQ720930 UEL720930:UEM720930 UOH720930:UOI720930 UYD720930:UYE720930 VHZ720930:VIA720930 VRV720930:VRW720930 WBR720930:WBS720930 WLN720930:WLO720930 WVJ720930:WVK720930 D786466:E786466 IX786466:IY786466 ST786466:SU786466 ACP786466:ACQ786466 AML786466:AMM786466 AWH786466:AWI786466 BGD786466:BGE786466 BPZ786466:BQA786466 BZV786466:BZW786466 CJR786466:CJS786466 CTN786466:CTO786466 DDJ786466:DDK786466 DNF786466:DNG786466 DXB786466:DXC786466 EGX786466:EGY786466 EQT786466:EQU786466 FAP786466:FAQ786466 FKL786466:FKM786466 FUH786466:FUI786466 GED786466:GEE786466 GNZ786466:GOA786466 GXV786466:GXW786466 HHR786466:HHS786466 HRN786466:HRO786466 IBJ786466:IBK786466 ILF786466:ILG786466 IVB786466:IVC786466 JEX786466:JEY786466 JOT786466:JOU786466 JYP786466:JYQ786466 KIL786466:KIM786466 KSH786466:KSI786466 LCD786466:LCE786466 LLZ786466:LMA786466 LVV786466:LVW786466 MFR786466:MFS786466 MPN786466:MPO786466 MZJ786466:MZK786466 NJF786466:NJG786466 NTB786466:NTC786466 OCX786466:OCY786466 OMT786466:OMU786466 OWP786466:OWQ786466 PGL786466:PGM786466 PQH786466:PQI786466 QAD786466:QAE786466 QJZ786466:QKA786466 QTV786466:QTW786466 RDR786466:RDS786466 RNN786466:RNO786466 RXJ786466:RXK786466 SHF786466:SHG786466 SRB786466:SRC786466 TAX786466:TAY786466 TKT786466:TKU786466 TUP786466:TUQ786466 UEL786466:UEM786466 UOH786466:UOI786466 UYD786466:UYE786466 VHZ786466:VIA786466 VRV786466:VRW786466 WBR786466:WBS786466 WLN786466:WLO786466 WVJ786466:WVK786466 D852002:E852002 IX852002:IY852002 ST852002:SU852002 ACP852002:ACQ852002 AML852002:AMM852002 AWH852002:AWI852002 BGD852002:BGE852002 BPZ852002:BQA852002 BZV852002:BZW852002 CJR852002:CJS852002 CTN852002:CTO852002 DDJ852002:DDK852002 DNF852002:DNG852002 DXB852002:DXC852002 EGX852002:EGY852002 EQT852002:EQU852002 FAP852002:FAQ852002 FKL852002:FKM852002 FUH852002:FUI852002 GED852002:GEE852002 GNZ852002:GOA852002 GXV852002:GXW852002 HHR852002:HHS852002 HRN852002:HRO852002 IBJ852002:IBK852002 ILF852002:ILG852002 IVB852002:IVC852002 JEX852002:JEY852002 JOT852002:JOU852002 JYP852002:JYQ852002 KIL852002:KIM852002 KSH852002:KSI852002 LCD852002:LCE852002 LLZ852002:LMA852002 LVV852002:LVW852002 MFR852002:MFS852002 MPN852002:MPO852002 MZJ852002:MZK852002 NJF852002:NJG852002 NTB852002:NTC852002 OCX852002:OCY852002 OMT852002:OMU852002 OWP852002:OWQ852002 PGL852002:PGM852002 PQH852002:PQI852002 QAD852002:QAE852002 QJZ852002:QKA852002 QTV852002:QTW852002 RDR852002:RDS852002 RNN852002:RNO852002 RXJ852002:RXK852002 SHF852002:SHG852002 SRB852002:SRC852002 TAX852002:TAY852002 TKT852002:TKU852002 TUP852002:TUQ852002 UEL852002:UEM852002 UOH852002:UOI852002 UYD852002:UYE852002 VHZ852002:VIA852002 VRV852002:VRW852002 WBR852002:WBS852002 WLN852002:WLO852002 WVJ852002:WVK852002 D917538:E917538 IX917538:IY917538 ST917538:SU917538 ACP917538:ACQ917538 AML917538:AMM917538 AWH917538:AWI917538 BGD917538:BGE917538 BPZ917538:BQA917538 BZV917538:BZW917538 CJR917538:CJS917538 CTN917538:CTO917538 DDJ917538:DDK917538 DNF917538:DNG917538 DXB917538:DXC917538 EGX917538:EGY917538 EQT917538:EQU917538 FAP917538:FAQ917538 FKL917538:FKM917538 FUH917538:FUI917538 GED917538:GEE917538 GNZ917538:GOA917538 GXV917538:GXW917538 HHR917538:HHS917538 HRN917538:HRO917538 IBJ917538:IBK917538 ILF917538:ILG917538 IVB917538:IVC917538 JEX917538:JEY917538 JOT917538:JOU917538 JYP917538:JYQ917538 KIL917538:KIM917538 KSH917538:KSI917538 LCD917538:LCE917538 LLZ917538:LMA917538 LVV917538:LVW917538 MFR917538:MFS917538 MPN917538:MPO917538 MZJ917538:MZK917538 NJF917538:NJG917538 NTB917538:NTC917538 OCX917538:OCY917538 OMT917538:OMU917538 OWP917538:OWQ917538 PGL917538:PGM917538 PQH917538:PQI917538 QAD917538:QAE917538 QJZ917538:QKA917538 QTV917538:QTW917538 RDR917538:RDS917538 RNN917538:RNO917538 RXJ917538:RXK917538 SHF917538:SHG917538 SRB917538:SRC917538 TAX917538:TAY917538 TKT917538:TKU917538 TUP917538:TUQ917538 UEL917538:UEM917538 UOH917538:UOI917538 UYD917538:UYE917538 VHZ917538:VIA917538 VRV917538:VRW917538 WBR917538:WBS917538 WLN917538:WLO917538 WVJ917538:WVK917538 D983074:E983074 IX983074:IY983074 ST983074:SU983074 ACP983074:ACQ983074 AML983074:AMM983074 AWH983074:AWI983074 BGD983074:BGE983074 BPZ983074:BQA983074 BZV983074:BZW983074 CJR983074:CJS983074 CTN983074:CTO983074 DDJ983074:DDK983074 DNF983074:DNG983074 DXB983074:DXC983074 EGX983074:EGY983074 EQT983074:EQU983074 FAP983074:FAQ983074 FKL983074:FKM983074 FUH983074:FUI983074 GED983074:GEE983074 GNZ983074:GOA983074 GXV983074:GXW983074 HHR983074:HHS983074 HRN983074:HRO983074 IBJ983074:IBK983074 ILF983074:ILG983074 IVB983074:IVC983074 JEX983074:JEY983074 JOT983074:JOU983074 JYP983074:JYQ983074 KIL983074:KIM983074 KSH983074:KSI983074 LCD983074:LCE983074 LLZ983074:LMA983074 LVV983074:LVW983074 MFR983074:MFS983074 MPN983074:MPO983074 MZJ983074:MZK983074 NJF983074:NJG983074 NTB983074:NTC983074 OCX983074:OCY983074 OMT983074:OMU983074 OWP983074:OWQ983074 PGL983074:PGM983074 PQH983074:PQI983074 QAD983074:QAE983074 QJZ983074:QKA983074 QTV983074:QTW983074 RDR983074:RDS983074 RNN983074:RNO983074 RXJ983074:RXK983074 SHF983074:SHG983074 SRB983074:SRC983074 TAX983074:TAY983074 TKT983074:TKU983074 TUP983074:TUQ983074 UEL983074:UEM983074 UOH983074:UOI983074 UYD983074:UYE983074 VHZ983074:VIA983074 VRV983074:VRW983074 WBR983074:WBS983074 WLN983074:WLO983074 WVJ983074:WVK983074 WBS983169 IX70:IY70 ST70:SU70 ACP70:ACQ70 AML70:AMM70 AWH70:AWI70 BGD70:BGE70 BPZ70:BQA70 BZV70:BZW70 CJR70:CJS70 CTN70:CTO70 DDJ70:DDK70 DNF70:DNG70 DXB70:DXC70 EGX70:EGY70 EQT70:EQU70 FAP70:FAQ70 FKL70:FKM70 FUH70:FUI70 GED70:GEE70 GNZ70:GOA70 GXV70:GXW70 HHR70:HHS70 HRN70:HRO70 IBJ70:IBK70 ILF70:ILG70 IVB70:IVC70 JEX70:JEY70 JOT70:JOU70 JYP70:JYQ70 KIL70:KIM70 KSH70:KSI70 LCD70:LCE70 LLZ70:LMA70 LVV70:LVW70 MFR70:MFS70 MPN70:MPO70 MZJ70:MZK70 NJF70:NJG70 NTB70:NTC70 OCX70:OCY70 OMT70:OMU70 OWP70:OWQ70 PGL70:PGM70 PQH70:PQI70 QAD70:QAE70 QJZ70:QKA70 QTV70:QTW70 RDR70:RDS70 RNN70:RNO70 RXJ70:RXK70 SHF70:SHG70 SRB70:SRC70 TAX70:TAY70 TKT70:TKU70 TUP70:TUQ70 UEL70:UEM70 UOH70:UOI70 UYD70:UYE70 VHZ70:VIA70 VRV70:VRW70 WBR70:WBS70 WLN70:WLO70 WVJ70:WVK70 D65636:E65636 IX65636:IY65636 ST65636:SU65636 ACP65636:ACQ65636 AML65636:AMM65636 AWH65636:AWI65636 BGD65636:BGE65636 BPZ65636:BQA65636 BZV65636:BZW65636 CJR65636:CJS65636 CTN65636:CTO65636 DDJ65636:DDK65636 DNF65636:DNG65636 DXB65636:DXC65636 EGX65636:EGY65636 EQT65636:EQU65636 FAP65636:FAQ65636 FKL65636:FKM65636 FUH65636:FUI65636 GED65636:GEE65636 GNZ65636:GOA65636 GXV65636:GXW65636 HHR65636:HHS65636 HRN65636:HRO65636 IBJ65636:IBK65636 ILF65636:ILG65636 IVB65636:IVC65636 JEX65636:JEY65636 JOT65636:JOU65636 JYP65636:JYQ65636 KIL65636:KIM65636 KSH65636:KSI65636 LCD65636:LCE65636 LLZ65636:LMA65636 LVV65636:LVW65636 MFR65636:MFS65636 MPN65636:MPO65636 MZJ65636:MZK65636 NJF65636:NJG65636 NTB65636:NTC65636 OCX65636:OCY65636 OMT65636:OMU65636 OWP65636:OWQ65636 PGL65636:PGM65636 PQH65636:PQI65636 QAD65636:QAE65636 QJZ65636:QKA65636 QTV65636:QTW65636 RDR65636:RDS65636 RNN65636:RNO65636 RXJ65636:RXK65636 SHF65636:SHG65636 SRB65636:SRC65636 TAX65636:TAY65636 TKT65636:TKU65636 TUP65636:TUQ65636 UEL65636:UEM65636 UOH65636:UOI65636 UYD65636:UYE65636 VHZ65636:VIA65636 VRV65636:VRW65636 WBR65636:WBS65636 WLN65636:WLO65636 WVJ65636:WVK65636 D131172:E131172 IX131172:IY131172 ST131172:SU131172 ACP131172:ACQ131172 AML131172:AMM131172 AWH131172:AWI131172 BGD131172:BGE131172 BPZ131172:BQA131172 BZV131172:BZW131172 CJR131172:CJS131172 CTN131172:CTO131172 DDJ131172:DDK131172 DNF131172:DNG131172 DXB131172:DXC131172 EGX131172:EGY131172 EQT131172:EQU131172 FAP131172:FAQ131172 FKL131172:FKM131172 FUH131172:FUI131172 GED131172:GEE131172 GNZ131172:GOA131172 GXV131172:GXW131172 HHR131172:HHS131172 HRN131172:HRO131172 IBJ131172:IBK131172 ILF131172:ILG131172 IVB131172:IVC131172 JEX131172:JEY131172 JOT131172:JOU131172 JYP131172:JYQ131172 KIL131172:KIM131172 KSH131172:KSI131172 LCD131172:LCE131172 LLZ131172:LMA131172 LVV131172:LVW131172 MFR131172:MFS131172 MPN131172:MPO131172 MZJ131172:MZK131172 NJF131172:NJG131172 NTB131172:NTC131172 OCX131172:OCY131172 OMT131172:OMU131172 OWP131172:OWQ131172 PGL131172:PGM131172 PQH131172:PQI131172 QAD131172:QAE131172 QJZ131172:QKA131172 QTV131172:QTW131172 RDR131172:RDS131172 RNN131172:RNO131172 RXJ131172:RXK131172 SHF131172:SHG131172 SRB131172:SRC131172 TAX131172:TAY131172 TKT131172:TKU131172 TUP131172:TUQ131172 UEL131172:UEM131172 UOH131172:UOI131172 UYD131172:UYE131172 VHZ131172:VIA131172 VRV131172:VRW131172 WBR131172:WBS131172 WLN131172:WLO131172 WVJ131172:WVK131172 D196708:E196708 IX196708:IY196708 ST196708:SU196708 ACP196708:ACQ196708 AML196708:AMM196708 AWH196708:AWI196708 BGD196708:BGE196708 BPZ196708:BQA196708 BZV196708:BZW196708 CJR196708:CJS196708 CTN196708:CTO196708 DDJ196708:DDK196708 DNF196708:DNG196708 DXB196708:DXC196708 EGX196708:EGY196708 EQT196708:EQU196708 FAP196708:FAQ196708 FKL196708:FKM196708 FUH196708:FUI196708 GED196708:GEE196708 GNZ196708:GOA196708 GXV196708:GXW196708 HHR196708:HHS196708 HRN196708:HRO196708 IBJ196708:IBK196708 ILF196708:ILG196708 IVB196708:IVC196708 JEX196708:JEY196708 JOT196708:JOU196708 JYP196708:JYQ196708 KIL196708:KIM196708 KSH196708:KSI196708 LCD196708:LCE196708 LLZ196708:LMA196708 LVV196708:LVW196708 MFR196708:MFS196708 MPN196708:MPO196708 MZJ196708:MZK196708 NJF196708:NJG196708 NTB196708:NTC196708 OCX196708:OCY196708 OMT196708:OMU196708 OWP196708:OWQ196708 PGL196708:PGM196708 PQH196708:PQI196708 QAD196708:QAE196708 QJZ196708:QKA196708 QTV196708:QTW196708 RDR196708:RDS196708 RNN196708:RNO196708 RXJ196708:RXK196708 SHF196708:SHG196708 SRB196708:SRC196708 TAX196708:TAY196708 TKT196708:TKU196708 TUP196708:TUQ196708 UEL196708:UEM196708 UOH196708:UOI196708 UYD196708:UYE196708 VHZ196708:VIA196708 VRV196708:VRW196708 WBR196708:WBS196708 WLN196708:WLO196708 WVJ196708:WVK196708 D262244:E262244 IX262244:IY262244 ST262244:SU262244 ACP262244:ACQ262244 AML262244:AMM262244 AWH262244:AWI262244 BGD262244:BGE262244 BPZ262244:BQA262244 BZV262244:BZW262244 CJR262244:CJS262244 CTN262244:CTO262244 DDJ262244:DDK262244 DNF262244:DNG262244 DXB262244:DXC262244 EGX262244:EGY262244 EQT262244:EQU262244 FAP262244:FAQ262244 FKL262244:FKM262244 FUH262244:FUI262244 GED262244:GEE262244 GNZ262244:GOA262244 GXV262244:GXW262244 HHR262244:HHS262244 HRN262244:HRO262244 IBJ262244:IBK262244 ILF262244:ILG262244 IVB262244:IVC262244 JEX262244:JEY262244 JOT262244:JOU262244 JYP262244:JYQ262244 KIL262244:KIM262244 KSH262244:KSI262244 LCD262244:LCE262244 LLZ262244:LMA262244 LVV262244:LVW262244 MFR262244:MFS262244 MPN262244:MPO262244 MZJ262244:MZK262244 NJF262244:NJG262244 NTB262244:NTC262244 OCX262244:OCY262244 OMT262244:OMU262244 OWP262244:OWQ262244 PGL262244:PGM262244 PQH262244:PQI262244 QAD262244:QAE262244 QJZ262244:QKA262244 QTV262244:QTW262244 RDR262244:RDS262244 RNN262244:RNO262244 RXJ262244:RXK262244 SHF262244:SHG262244 SRB262244:SRC262244 TAX262244:TAY262244 TKT262244:TKU262244 TUP262244:TUQ262244 UEL262244:UEM262244 UOH262244:UOI262244 UYD262244:UYE262244 VHZ262244:VIA262244 VRV262244:VRW262244 WBR262244:WBS262244 WLN262244:WLO262244 WVJ262244:WVK262244 D327780:E327780 IX327780:IY327780 ST327780:SU327780 ACP327780:ACQ327780 AML327780:AMM327780 AWH327780:AWI327780 BGD327780:BGE327780 BPZ327780:BQA327780 BZV327780:BZW327780 CJR327780:CJS327780 CTN327780:CTO327780 DDJ327780:DDK327780 DNF327780:DNG327780 DXB327780:DXC327780 EGX327780:EGY327780 EQT327780:EQU327780 FAP327780:FAQ327780 FKL327780:FKM327780 FUH327780:FUI327780 GED327780:GEE327780 GNZ327780:GOA327780 GXV327780:GXW327780 HHR327780:HHS327780 HRN327780:HRO327780 IBJ327780:IBK327780 ILF327780:ILG327780 IVB327780:IVC327780 JEX327780:JEY327780 JOT327780:JOU327780 JYP327780:JYQ327780 KIL327780:KIM327780 KSH327780:KSI327780 LCD327780:LCE327780 LLZ327780:LMA327780 LVV327780:LVW327780 MFR327780:MFS327780 MPN327780:MPO327780 MZJ327780:MZK327780 NJF327780:NJG327780 NTB327780:NTC327780 OCX327780:OCY327780 OMT327780:OMU327780 OWP327780:OWQ327780 PGL327780:PGM327780 PQH327780:PQI327780 QAD327780:QAE327780 QJZ327780:QKA327780 QTV327780:QTW327780 RDR327780:RDS327780 RNN327780:RNO327780 RXJ327780:RXK327780 SHF327780:SHG327780 SRB327780:SRC327780 TAX327780:TAY327780 TKT327780:TKU327780 TUP327780:TUQ327780 UEL327780:UEM327780 UOH327780:UOI327780 UYD327780:UYE327780 VHZ327780:VIA327780 VRV327780:VRW327780 WBR327780:WBS327780 WLN327780:WLO327780 WVJ327780:WVK327780 D393316:E393316 IX393316:IY393316 ST393316:SU393316 ACP393316:ACQ393316 AML393316:AMM393316 AWH393316:AWI393316 BGD393316:BGE393316 BPZ393316:BQA393316 BZV393316:BZW393316 CJR393316:CJS393316 CTN393316:CTO393316 DDJ393316:DDK393316 DNF393316:DNG393316 DXB393316:DXC393316 EGX393316:EGY393316 EQT393316:EQU393316 FAP393316:FAQ393316 FKL393316:FKM393316 FUH393316:FUI393316 GED393316:GEE393316 GNZ393316:GOA393316 GXV393316:GXW393316 HHR393316:HHS393316 HRN393316:HRO393316 IBJ393316:IBK393316 ILF393316:ILG393316 IVB393316:IVC393316 JEX393316:JEY393316 JOT393316:JOU393316 JYP393316:JYQ393316 KIL393316:KIM393316 KSH393316:KSI393316 LCD393316:LCE393316 LLZ393316:LMA393316 LVV393316:LVW393316 MFR393316:MFS393316 MPN393316:MPO393316 MZJ393316:MZK393316 NJF393316:NJG393316 NTB393316:NTC393316 OCX393316:OCY393316 OMT393316:OMU393316 OWP393316:OWQ393316 PGL393316:PGM393316 PQH393316:PQI393316 QAD393316:QAE393316 QJZ393316:QKA393316 QTV393316:QTW393316 RDR393316:RDS393316 RNN393316:RNO393316 RXJ393316:RXK393316 SHF393316:SHG393316 SRB393316:SRC393316 TAX393316:TAY393316 TKT393316:TKU393316 TUP393316:TUQ393316 UEL393316:UEM393316 UOH393316:UOI393316 UYD393316:UYE393316 VHZ393316:VIA393316 VRV393316:VRW393316 WBR393316:WBS393316 WLN393316:WLO393316 WVJ393316:WVK393316 D458852:E458852 IX458852:IY458852 ST458852:SU458852 ACP458852:ACQ458852 AML458852:AMM458852 AWH458852:AWI458852 BGD458852:BGE458852 BPZ458852:BQA458852 BZV458852:BZW458852 CJR458852:CJS458852 CTN458852:CTO458852 DDJ458852:DDK458852 DNF458852:DNG458852 DXB458852:DXC458852 EGX458852:EGY458852 EQT458852:EQU458852 FAP458852:FAQ458852 FKL458852:FKM458852 FUH458852:FUI458852 GED458852:GEE458852 GNZ458852:GOA458852 GXV458852:GXW458852 HHR458852:HHS458852 HRN458852:HRO458852 IBJ458852:IBK458852 ILF458852:ILG458852 IVB458852:IVC458852 JEX458852:JEY458852 JOT458852:JOU458852 JYP458852:JYQ458852 KIL458852:KIM458852 KSH458852:KSI458852 LCD458852:LCE458852 LLZ458852:LMA458852 LVV458852:LVW458852 MFR458852:MFS458852 MPN458852:MPO458852 MZJ458852:MZK458852 NJF458852:NJG458852 NTB458852:NTC458852 OCX458852:OCY458852 OMT458852:OMU458852 OWP458852:OWQ458852 PGL458852:PGM458852 PQH458852:PQI458852 QAD458852:QAE458852 QJZ458852:QKA458852 QTV458852:QTW458852 RDR458852:RDS458852 RNN458852:RNO458852 RXJ458852:RXK458852 SHF458852:SHG458852 SRB458852:SRC458852 TAX458852:TAY458852 TKT458852:TKU458852 TUP458852:TUQ458852 UEL458852:UEM458852 UOH458852:UOI458852 UYD458852:UYE458852 VHZ458852:VIA458852 VRV458852:VRW458852 WBR458852:WBS458852 WLN458852:WLO458852 WVJ458852:WVK458852 D524388:E524388 IX524388:IY524388 ST524388:SU524388 ACP524388:ACQ524388 AML524388:AMM524388 AWH524388:AWI524388 BGD524388:BGE524388 BPZ524388:BQA524388 BZV524388:BZW524388 CJR524388:CJS524388 CTN524388:CTO524388 DDJ524388:DDK524388 DNF524388:DNG524388 DXB524388:DXC524388 EGX524388:EGY524388 EQT524388:EQU524388 FAP524388:FAQ524388 FKL524388:FKM524388 FUH524388:FUI524388 GED524388:GEE524388 GNZ524388:GOA524388 GXV524388:GXW524388 HHR524388:HHS524388 HRN524388:HRO524388 IBJ524388:IBK524388 ILF524388:ILG524388 IVB524388:IVC524388 JEX524388:JEY524388 JOT524388:JOU524388 JYP524388:JYQ524388 KIL524388:KIM524388 KSH524388:KSI524388 LCD524388:LCE524388 LLZ524388:LMA524388 LVV524388:LVW524388 MFR524388:MFS524388 MPN524388:MPO524388 MZJ524388:MZK524388 NJF524388:NJG524388 NTB524388:NTC524388 OCX524388:OCY524388 OMT524388:OMU524388 OWP524388:OWQ524388 PGL524388:PGM524388 PQH524388:PQI524388 QAD524388:QAE524388 QJZ524388:QKA524388 QTV524388:QTW524388 RDR524388:RDS524388 RNN524388:RNO524388 RXJ524388:RXK524388 SHF524388:SHG524388 SRB524388:SRC524388 TAX524388:TAY524388 TKT524388:TKU524388 TUP524388:TUQ524388 UEL524388:UEM524388 UOH524388:UOI524388 UYD524388:UYE524388 VHZ524388:VIA524388 VRV524388:VRW524388 WBR524388:WBS524388 WLN524388:WLO524388 WVJ524388:WVK524388 D589924:E589924 IX589924:IY589924 ST589924:SU589924 ACP589924:ACQ589924 AML589924:AMM589924 AWH589924:AWI589924 BGD589924:BGE589924 BPZ589924:BQA589924 BZV589924:BZW589924 CJR589924:CJS589924 CTN589924:CTO589924 DDJ589924:DDK589924 DNF589924:DNG589924 DXB589924:DXC589924 EGX589924:EGY589924 EQT589924:EQU589924 FAP589924:FAQ589924 FKL589924:FKM589924 FUH589924:FUI589924 GED589924:GEE589924 GNZ589924:GOA589924 GXV589924:GXW589924 HHR589924:HHS589924 HRN589924:HRO589924 IBJ589924:IBK589924 ILF589924:ILG589924 IVB589924:IVC589924 JEX589924:JEY589924 JOT589924:JOU589924 JYP589924:JYQ589924 KIL589924:KIM589924 KSH589924:KSI589924 LCD589924:LCE589924 LLZ589924:LMA589924 LVV589924:LVW589924 MFR589924:MFS589924 MPN589924:MPO589924 MZJ589924:MZK589924 NJF589924:NJG589924 NTB589924:NTC589924 OCX589924:OCY589924 OMT589924:OMU589924 OWP589924:OWQ589924 PGL589924:PGM589924 PQH589924:PQI589924 QAD589924:QAE589924 QJZ589924:QKA589924 QTV589924:QTW589924 RDR589924:RDS589924 RNN589924:RNO589924 RXJ589924:RXK589924 SHF589924:SHG589924 SRB589924:SRC589924 TAX589924:TAY589924 TKT589924:TKU589924 TUP589924:TUQ589924 UEL589924:UEM589924 UOH589924:UOI589924 UYD589924:UYE589924 VHZ589924:VIA589924 VRV589924:VRW589924 WBR589924:WBS589924 WLN589924:WLO589924 WVJ589924:WVK589924 D655460:E655460 IX655460:IY655460 ST655460:SU655460 ACP655460:ACQ655460 AML655460:AMM655460 AWH655460:AWI655460 BGD655460:BGE655460 BPZ655460:BQA655460 BZV655460:BZW655460 CJR655460:CJS655460 CTN655460:CTO655460 DDJ655460:DDK655460 DNF655460:DNG655460 DXB655460:DXC655460 EGX655460:EGY655460 EQT655460:EQU655460 FAP655460:FAQ655460 FKL655460:FKM655460 FUH655460:FUI655460 GED655460:GEE655460 GNZ655460:GOA655460 GXV655460:GXW655460 HHR655460:HHS655460 HRN655460:HRO655460 IBJ655460:IBK655460 ILF655460:ILG655460 IVB655460:IVC655460 JEX655460:JEY655460 JOT655460:JOU655460 JYP655460:JYQ655460 KIL655460:KIM655460 KSH655460:KSI655460 LCD655460:LCE655460 LLZ655460:LMA655460 LVV655460:LVW655460 MFR655460:MFS655460 MPN655460:MPO655460 MZJ655460:MZK655460 NJF655460:NJG655460 NTB655460:NTC655460 OCX655460:OCY655460 OMT655460:OMU655460 OWP655460:OWQ655460 PGL655460:PGM655460 PQH655460:PQI655460 QAD655460:QAE655460 QJZ655460:QKA655460 QTV655460:QTW655460 RDR655460:RDS655460 RNN655460:RNO655460 RXJ655460:RXK655460 SHF655460:SHG655460 SRB655460:SRC655460 TAX655460:TAY655460 TKT655460:TKU655460 TUP655460:TUQ655460 UEL655460:UEM655460 UOH655460:UOI655460 UYD655460:UYE655460 VHZ655460:VIA655460 VRV655460:VRW655460 WBR655460:WBS655460 WLN655460:WLO655460 WVJ655460:WVK655460 D720996:E720996 IX720996:IY720996 ST720996:SU720996 ACP720996:ACQ720996 AML720996:AMM720996 AWH720996:AWI720996 BGD720996:BGE720996 BPZ720996:BQA720996 BZV720996:BZW720996 CJR720996:CJS720996 CTN720996:CTO720996 DDJ720996:DDK720996 DNF720996:DNG720996 DXB720996:DXC720996 EGX720996:EGY720996 EQT720996:EQU720996 FAP720996:FAQ720996 FKL720996:FKM720996 FUH720996:FUI720996 GED720996:GEE720996 GNZ720996:GOA720996 GXV720996:GXW720996 HHR720996:HHS720996 HRN720996:HRO720996 IBJ720996:IBK720996 ILF720996:ILG720996 IVB720996:IVC720996 JEX720996:JEY720996 JOT720996:JOU720996 JYP720996:JYQ720996 KIL720996:KIM720996 KSH720996:KSI720996 LCD720996:LCE720996 LLZ720996:LMA720996 LVV720996:LVW720996 MFR720996:MFS720996 MPN720996:MPO720996 MZJ720996:MZK720996 NJF720996:NJG720996 NTB720996:NTC720996 OCX720996:OCY720996 OMT720996:OMU720996 OWP720996:OWQ720996 PGL720996:PGM720996 PQH720996:PQI720996 QAD720996:QAE720996 QJZ720996:QKA720996 QTV720996:QTW720996 RDR720996:RDS720996 RNN720996:RNO720996 RXJ720996:RXK720996 SHF720996:SHG720996 SRB720996:SRC720996 TAX720996:TAY720996 TKT720996:TKU720996 TUP720996:TUQ720996 UEL720996:UEM720996 UOH720996:UOI720996 UYD720996:UYE720996 VHZ720996:VIA720996 VRV720996:VRW720996 WBR720996:WBS720996 WLN720996:WLO720996 WVJ720996:WVK720996 D786532:E786532 IX786532:IY786532 ST786532:SU786532 ACP786532:ACQ786532 AML786532:AMM786532 AWH786532:AWI786532 BGD786532:BGE786532 BPZ786532:BQA786532 BZV786532:BZW786532 CJR786532:CJS786532 CTN786532:CTO786532 DDJ786532:DDK786532 DNF786532:DNG786532 DXB786532:DXC786532 EGX786532:EGY786532 EQT786532:EQU786532 FAP786532:FAQ786532 FKL786532:FKM786532 FUH786532:FUI786532 GED786532:GEE786532 GNZ786532:GOA786532 GXV786532:GXW786532 HHR786532:HHS786532 HRN786532:HRO786532 IBJ786532:IBK786532 ILF786532:ILG786532 IVB786532:IVC786532 JEX786532:JEY786532 JOT786532:JOU786532 JYP786532:JYQ786532 KIL786532:KIM786532 KSH786532:KSI786532 LCD786532:LCE786532 LLZ786532:LMA786532 LVV786532:LVW786532 MFR786532:MFS786532 MPN786532:MPO786532 MZJ786532:MZK786532 NJF786532:NJG786532 NTB786532:NTC786532 OCX786532:OCY786532 OMT786532:OMU786532 OWP786532:OWQ786532 PGL786532:PGM786532 PQH786532:PQI786532 QAD786532:QAE786532 QJZ786532:QKA786532 QTV786532:QTW786532 RDR786532:RDS786532 RNN786532:RNO786532 RXJ786532:RXK786532 SHF786532:SHG786532 SRB786532:SRC786532 TAX786532:TAY786532 TKT786532:TKU786532 TUP786532:TUQ786532 UEL786532:UEM786532 UOH786532:UOI786532 UYD786532:UYE786532 VHZ786532:VIA786532 VRV786532:VRW786532 WBR786532:WBS786532 WLN786532:WLO786532 WVJ786532:WVK786532 D852068:E852068 IX852068:IY852068 ST852068:SU852068 ACP852068:ACQ852068 AML852068:AMM852068 AWH852068:AWI852068 BGD852068:BGE852068 BPZ852068:BQA852068 BZV852068:BZW852068 CJR852068:CJS852068 CTN852068:CTO852068 DDJ852068:DDK852068 DNF852068:DNG852068 DXB852068:DXC852068 EGX852068:EGY852068 EQT852068:EQU852068 FAP852068:FAQ852068 FKL852068:FKM852068 FUH852068:FUI852068 GED852068:GEE852068 GNZ852068:GOA852068 GXV852068:GXW852068 HHR852068:HHS852068 HRN852068:HRO852068 IBJ852068:IBK852068 ILF852068:ILG852068 IVB852068:IVC852068 JEX852068:JEY852068 JOT852068:JOU852068 JYP852068:JYQ852068 KIL852068:KIM852068 KSH852068:KSI852068 LCD852068:LCE852068 LLZ852068:LMA852068 LVV852068:LVW852068 MFR852068:MFS852068 MPN852068:MPO852068 MZJ852068:MZK852068 NJF852068:NJG852068 NTB852068:NTC852068 OCX852068:OCY852068 OMT852068:OMU852068 OWP852068:OWQ852068 PGL852068:PGM852068 PQH852068:PQI852068 QAD852068:QAE852068 QJZ852068:QKA852068 QTV852068:QTW852068 RDR852068:RDS852068 RNN852068:RNO852068 RXJ852068:RXK852068 SHF852068:SHG852068 SRB852068:SRC852068 TAX852068:TAY852068 TKT852068:TKU852068 TUP852068:TUQ852068 UEL852068:UEM852068 UOH852068:UOI852068 UYD852068:UYE852068 VHZ852068:VIA852068 VRV852068:VRW852068 WBR852068:WBS852068 WLN852068:WLO852068 WVJ852068:WVK852068 D917604:E917604 IX917604:IY917604 ST917604:SU917604 ACP917604:ACQ917604 AML917604:AMM917604 AWH917604:AWI917604 BGD917604:BGE917604 BPZ917604:BQA917604 BZV917604:BZW917604 CJR917604:CJS917604 CTN917604:CTO917604 DDJ917604:DDK917604 DNF917604:DNG917604 DXB917604:DXC917604 EGX917604:EGY917604 EQT917604:EQU917604 FAP917604:FAQ917604 FKL917604:FKM917604 FUH917604:FUI917604 GED917604:GEE917604 GNZ917604:GOA917604 GXV917604:GXW917604 HHR917604:HHS917604 HRN917604:HRO917604 IBJ917604:IBK917604 ILF917604:ILG917604 IVB917604:IVC917604 JEX917604:JEY917604 JOT917604:JOU917604 JYP917604:JYQ917604 KIL917604:KIM917604 KSH917604:KSI917604 LCD917604:LCE917604 LLZ917604:LMA917604 LVV917604:LVW917604 MFR917604:MFS917604 MPN917604:MPO917604 MZJ917604:MZK917604 NJF917604:NJG917604 NTB917604:NTC917604 OCX917604:OCY917604 OMT917604:OMU917604 OWP917604:OWQ917604 PGL917604:PGM917604 PQH917604:PQI917604 QAD917604:QAE917604 QJZ917604:QKA917604 QTV917604:QTW917604 RDR917604:RDS917604 RNN917604:RNO917604 RXJ917604:RXK917604 SHF917604:SHG917604 SRB917604:SRC917604 TAX917604:TAY917604 TKT917604:TKU917604 TUP917604:TUQ917604 UEL917604:UEM917604 UOH917604:UOI917604 UYD917604:UYE917604 VHZ917604:VIA917604 VRV917604:VRW917604 WBR917604:WBS917604 WLN917604:WLO917604 WVJ917604:WVK917604 D983140:E983140 IX983140:IY983140 ST983140:SU983140 ACP983140:ACQ983140 AML983140:AMM983140 AWH983140:AWI983140 BGD983140:BGE983140 BPZ983140:BQA983140 BZV983140:BZW983140 CJR983140:CJS983140 CTN983140:CTO983140 DDJ983140:DDK983140 DNF983140:DNG983140 DXB983140:DXC983140 EGX983140:EGY983140 EQT983140:EQU983140 FAP983140:FAQ983140 FKL983140:FKM983140 FUH983140:FUI983140 GED983140:GEE983140 GNZ983140:GOA983140 GXV983140:GXW983140 HHR983140:HHS983140 HRN983140:HRO983140 IBJ983140:IBK983140 ILF983140:ILG983140 IVB983140:IVC983140 JEX983140:JEY983140 JOT983140:JOU983140 JYP983140:JYQ983140 KIL983140:KIM983140 KSH983140:KSI983140 LCD983140:LCE983140 LLZ983140:LMA983140 LVV983140:LVW983140 MFR983140:MFS983140 MPN983140:MPO983140 MZJ983140:MZK983140 NJF983140:NJG983140 NTB983140:NTC983140 OCX983140:OCY983140 OMT983140:OMU983140 OWP983140:OWQ983140 PGL983140:PGM983140 PQH983140:PQI983140 QAD983140:QAE983140 QJZ983140:QKA983140 QTV983140:QTW983140 RDR983140:RDS983140 RNN983140:RNO983140 RXJ983140:RXK983140 SHF983140:SHG983140 SRB983140:SRC983140 TAX983140:TAY983140 TKT983140:TKU983140 TUP983140:TUQ983140 UEL983140:UEM983140 UOH983140:UOI983140 UYD983140:UYE983140 VHZ983140:VIA983140 VRV983140:VRW983140 WBR983140:WBS983140 WLN983140:WLO983140 WVJ983140:WVK983140 WLO983169 IX88:IY91 ST88:SU91 ACP88:ACQ91 AML88:AMM91 AWH88:AWI91 BGD88:BGE91 BPZ88:BQA91 BZV88:BZW91 CJR88:CJS91 CTN88:CTO91 DDJ88:DDK91 DNF88:DNG91 DXB88:DXC91 EGX88:EGY91 EQT88:EQU91 FAP88:FAQ91 FKL88:FKM91 FUH88:FUI91 GED88:GEE91 GNZ88:GOA91 GXV88:GXW91 HHR88:HHS91 HRN88:HRO91 IBJ88:IBK91 ILF88:ILG91 IVB88:IVC91 JEX88:JEY91 JOT88:JOU91 JYP88:JYQ91 KIL88:KIM91 KSH88:KSI91 LCD88:LCE91 LLZ88:LMA91 LVV88:LVW91 MFR88:MFS91 MPN88:MPO91 MZJ88:MZK91 NJF88:NJG91 NTB88:NTC91 OCX88:OCY91 OMT88:OMU91 OWP88:OWQ91 PGL88:PGM91 PQH88:PQI91 QAD88:QAE91 QJZ88:QKA91 QTV88:QTW91 RDR88:RDS91 RNN88:RNO91 RXJ88:RXK91 SHF88:SHG91 SRB88:SRC91 TAX88:TAY91 TKT88:TKU91 TUP88:TUQ91 UEL88:UEM91 UOH88:UOI91 UYD88:UYE91 VHZ88:VIA91 VRV88:VRW91 WBR88:WBS91 WLN88:WLO91 WVJ88:WVK91 D65653:E65655 IX65653:IY65655 ST65653:SU65655 ACP65653:ACQ65655 AML65653:AMM65655 AWH65653:AWI65655 BGD65653:BGE65655 BPZ65653:BQA65655 BZV65653:BZW65655 CJR65653:CJS65655 CTN65653:CTO65655 DDJ65653:DDK65655 DNF65653:DNG65655 DXB65653:DXC65655 EGX65653:EGY65655 EQT65653:EQU65655 FAP65653:FAQ65655 FKL65653:FKM65655 FUH65653:FUI65655 GED65653:GEE65655 GNZ65653:GOA65655 GXV65653:GXW65655 HHR65653:HHS65655 HRN65653:HRO65655 IBJ65653:IBK65655 ILF65653:ILG65655 IVB65653:IVC65655 JEX65653:JEY65655 JOT65653:JOU65655 JYP65653:JYQ65655 KIL65653:KIM65655 KSH65653:KSI65655 LCD65653:LCE65655 LLZ65653:LMA65655 LVV65653:LVW65655 MFR65653:MFS65655 MPN65653:MPO65655 MZJ65653:MZK65655 NJF65653:NJG65655 NTB65653:NTC65655 OCX65653:OCY65655 OMT65653:OMU65655 OWP65653:OWQ65655 PGL65653:PGM65655 PQH65653:PQI65655 QAD65653:QAE65655 QJZ65653:QKA65655 QTV65653:QTW65655 RDR65653:RDS65655 RNN65653:RNO65655 RXJ65653:RXK65655 SHF65653:SHG65655 SRB65653:SRC65655 TAX65653:TAY65655 TKT65653:TKU65655 TUP65653:TUQ65655 UEL65653:UEM65655 UOH65653:UOI65655 UYD65653:UYE65655 VHZ65653:VIA65655 VRV65653:VRW65655 WBR65653:WBS65655 WLN65653:WLO65655 WVJ65653:WVK65655 D131189:E131191 IX131189:IY131191 ST131189:SU131191 ACP131189:ACQ131191 AML131189:AMM131191 AWH131189:AWI131191 BGD131189:BGE131191 BPZ131189:BQA131191 BZV131189:BZW131191 CJR131189:CJS131191 CTN131189:CTO131191 DDJ131189:DDK131191 DNF131189:DNG131191 DXB131189:DXC131191 EGX131189:EGY131191 EQT131189:EQU131191 FAP131189:FAQ131191 FKL131189:FKM131191 FUH131189:FUI131191 GED131189:GEE131191 GNZ131189:GOA131191 GXV131189:GXW131191 HHR131189:HHS131191 HRN131189:HRO131191 IBJ131189:IBK131191 ILF131189:ILG131191 IVB131189:IVC131191 JEX131189:JEY131191 JOT131189:JOU131191 JYP131189:JYQ131191 KIL131189:KIM131191 KSH131189:KSI131191 LCD131189:LCE131191 LLZ131189:LMA131191 LVV131189:LVW131191 MFR131189:MFS131191 MPN131189:MPO131191 MZJ131189:MZK131191 NJF131189:NJG131191 NTB131189:NTC131191 OCX131189:OCY131191 OMT131189:OMU131191 OWP131189:OWQ131191 PGL131189:PGM131191 PQH131189:PQI131191 QAD131189:QAE131191 QJZ131189:QKA131191 QTV131189:QTW131191 RDR131189:RDS131191 RNN131189:RNO131191 RXJ131189:RXK131191 SHF131189:SHG131191 SRB131189:SRC131191 TAX131189:TAY131191 TKT131189:TKU131191 TUP131189:TUQ131191 UEL131189:UEM131191 UOH131189:UOI131191 UYD131189:UYE131191 VHZ131189:VIA131191 VRV131189:VRW131191 WBR131189:WBS131191 WLN131189:WLO131191 WVJ131189:WVK131191 D196725:E196727 IX196725:IY196727 ST196725:SU196727 ACP196725:ACQ196727 AML196725:AMM196727 AWH196725:AWI196727 BGD196725:BGE196727 BPZ196725:BQA196727 BZV196725:BZW196727 CJR196725:CJS196727 CTN196725:CTO196727 DDJ196725:DDK196727 DNF196725:DNG196727 DXB196725:DXC196727 EGX196725:EGY196727 EQT196725:EQU196727 FAP196725:FAQ196727 FKL196725:FKM196727 FUH196725:FUI196727 GED196725:GEE196727 GNZ196725:GOA196727 GXV196725:GXW196727 HHR196725:HHS196727 HRN196725:HRO196727 IBJ196725:IBK196727 ILF196725:ILG196727 IVB196725:IVC196727 JEX196725:JEY196727 JOT196725:JOU196727 JYP196725:JYQ196727 KIL196725:KIM196727 KSH196725:KSI196727 LCD196725:LCE196727 LLZ196725:LMA196727 LVV196725:LVW196727 MFR196725:MFS196727 MPN196725:MPO196727 MZJ196725:MZK196727 NJF196725:NJG196727 NTB196725:NTC196727 OCX196725:OCY196727 OMT196725:OMU196727 OWP196725:OWQ196727 PGL196725:PGM196727 PQH196725:PQI196727 QAD196725:QAE196727 QJZ196725:QKA196727 QTV196725:QTW196727 RDR196725:RDS196727 RNN196725:RNO196727 RXJ196725:RXK196727 SHF196725:SHG196727 SRB196725:SRC196727 TAX196725:TAY196727 TKT196725:TKU196727 TUP196725:TUQ196727 UEL196725:UEM196727 UOH196725:UOI196727 UYD196725:UYE196727 VHZ196725:VIA196727 VRV196725:VRW196727 WBR196725:WBS196727 WLN196725:WLO196727 WVJ196725:WVK196727 D262261:E262263 IX262261:IY262263 ST262261:SU262263 ACP262261:ACQ262263 AML262261:AMM262263 AWH262261:AWI262263 BGD262261:BGE262263 BPZ262261:BQA262263 BZV262261:BZW262263 CJR262261:CJS262263 CTN262261:CTO262263 DDJ262261:DDK262263 DNF262261:DNG262263 DXB262261:DXC262263 EGX262261:EGY262263 EQT262261:EQU262263 FAP262261:FAQ262263 FKL262261:FKM262263 FUH262261:FUI262263 GED262261:GEE262263 GNZ262261:GOA262263 GXV262261:GXW262263 HHR262261:HHS262263 HRN262261:HRO262263 IBJ262261:IBK262263 ILF262261:ILG262263 IVB262261:IVC262263 JEX262261:JEY262263 JOT262261:JOU262263 JYP262261:JYQ262263 KIL262261:KIM262263 KSH262261:KSI262263 LCD262261:LCE262263 LLZ262261:LMA262263 LVV262261:LVW262263 MFR262261:MFS262263 MPN262261:MPO262263 MZJ262261:MZK262263 NJF262261:NJG262263 NTB262261:NTC262263 OCX262261:OCY262263 OMT262261:OMU262263 OWP262261:OWQ262263 PGL262261:PGM262263 PQH262261:PQI262263 QAD262261:QAE262263 QJZ262261:QKA262263 QTV262261:QTW262263 RDR262261:RDS262263 RNN262261:RNO262263 RXJ262261:RXK262263 SHF262261:SHG262263 SRB262261:SRC262263 TAX262261:TAY262263 TKT262261:TKU262263 TUP262261:TUQ262263 UEL262261:UEM262263 UOH262261:UOI262263 UYD262261:UYE262263 VHZ262261:VIA262263 VRV262261:VRW262263 WBR262261:WBS262263 WLN262261:WLO262263 WVJ262261:WVK262263 D327797:E327799 IX327797:IY327799 ST327797:SU327799 ACP327797:ACQ327799 AML327797:AMM327799 AWH327797:AWI327799 BGD327797:BGE327799 BPZ327797:BQA327799 BZV327797:BZW327799 CJR327797:CJS327799 CTN327797:CTO327799 DDJ327797:DDK327799 DNF327797:DNG327799 DXB327797:DXC327799 EGX327797:EGY327799 EQT327797:EQU327799 FAP327797:FAQ327799 FKL327797:FKM327799 FUH327797:FUI327799 GED327797:GEE327799 GNZ327797:GOA327799 GXV327797:GXW327799 HHR327797:HHS327799 HRN327797:HRO327799 IBJ327797:IBK327799 ILF327797:ILG327799 IVB327797:IVC327799 JEX327797:JEY327799 JOT327797:JOU327799 JYP327797:JYQ327799 KIL327797:KIM327799 KSH327797:KSI327799 LCD327797:LCE327799 LLZ327797:LMA327799 LVV327797:LVW327799 MFR327797:MFS327799 MPN327797:MPO327799 MZJ327797:MZK327799 NJF327797:NJG327799 NTB327797:NTC327799 OCX327797:OCY327799 OMT327797:OMU327799 OWP327797:OWQ327799 PGL327797:PGM327799 PQH327797:PQI327799 QAD327797:QAE327799 QJZ327797:QKA327799 QTV327797:QTW327799 RDR327797:RDS327799 RNN327797:RNO327799 RXJ327797:RXK327799 SHF327797:SHG327799 SRB327797:SRC327799 TAX327797:TAY327799 TKT327797:TKU327799 TUP327797:TUQ327799 UEL327797:UEM327799 UOH327797:UOI327799 UYD327797:UYE327799 VHZ327797:VIA327799 VRV327797:VRW327799 WBR327797:WBS327799 WLN327797:WLO327799 WVJ327797:WVK327799 D393333:E393335 IX393333:IY393335 ST393333:SU393335 ACP393333:ACQ393335 AML393333:AMM393335 AWH393333:AWI393335 BGD393333:BGE393335 BPZ393333:BQA393335 BZV393333:BZW393335 CJR393333:CJS393335 CTN393333:CTO393335 DDJ393333:DDK393335 DNF393333:DNG393335 DXB393333:DXC393335 EGX393333:EGY393335 EQT393333:EQU393335 FAP393333:FAQ393335 FKL393333:FKM393335 FUH393333:FUI393335 GED393333:GEE393335 GNZ393333:GOA393335 GXV393333:GXW393335 HHR393333:HHS393335 HRN393333:HRO393335 IBJ393333:IBK393335 ILF393333:ILG393335 IVB393333:IVC393335 JEX393333:JEY393335 JOT393333:JOU393335 JYP393333:JYQ393335 KIL393333:KIM393335 KSH393333:KSI393335 LCD393333:LCE393335 LLZ393333:LMA393335 LVV393333:LVW393335 MFR393333:MFS393335 MPN393333:MPO393335 MZJ393333:MZK393335 NJF393333:NJG393335 NTB393333:NTC393335 OCX393333:OCY393335 OMT393333:OMU393335 OWP393333:OWQ393335 PGL393333:PGM393335 PQH393333:PQI393335 QAD393333:QAE393335 QJZ393333:QKA393335 QTV393333:QTW393335 RDR393333:RDS393335 RNN393333:RNO393335 RXJ393333:RXK393335 SHF393333:SHG393335 SRB393333:SRC393335 TAX393333:TAY393335 TKT393333:TKU393335 TUP393333:TUQ393335 UEL393333:UEM393335 UOH393333:UOI393335 UYD393333:UYE393335 VHZ393333:VIA393335 VRV393333:VRW393335 WBR393333:WBS393335 WLN393333:WLO393335 WVJ393333:WVK393335 D458869:E458871 IX458869:IY458871 ST458869:SU458871 ACP458869:ACQ458871 AML458869:AMM458871 AWH458869:AWI458871 BGD458869:BGE458871 BPZ458869:BQA458871 BZV458869:BZW458871 CJR458869:CJS458871 CTN458869:CTO458871 DDJ458869:DDK458871 DNF458869:DNG458871 DXB458869:DXC458871 EGX458869:EGY458871 EQT458869:EQU458871 FAP458869:FAQ458871 FKL458869:FKM458871 FUH458869:FUI458871 GED458869:GEE458871 GNZ458869:GOA458871 GXV458869:GXW458871 HHR458869:HHS458871 HRN458869:HRO458871 IBJ458869:IBK458871 ILF458869:ILG458871 IVB458869:IVC458871 JEX458869:JEY458871 JOT458869:JOU458871 JYP458869:JYQ458871 KIL458869:KIM458871 KSH458869:KSI458871 LCD458869:LCE458871 LLZ458869:LMA458871 LVV458869:LVW458871 MFR458869:MFS458871 MPN458869:MPO458871 MZJ458869:MZK458871 NJF458869:NJG458871 NTB458869:NTC458871 OCX458869:OCY458871 OMT458869:OMU458871 OWP458869:OWQ458871 PGL458869:PGM458871 PQH458869:PQI458871 QAD458869:QAE458871 QJZ458869:QKA458871 QTV458869:QTW458871 RDR458869:RDS458871 RNN458869:RNO458871 RXJ458869:RXK458871 SHF458869:SHG458871 SRB458869:SRC458871 TAX458869:TAY458871 TKT458869:TKU458871 TUP458869:TUQ458871 UEL458869:UEM458871 UOH458869:UOI458871 UYD458869:UYE458871 VHZ458869:VIA458871 VRV458869:VRW458871 WBR458869:WBS458871 WLN458869:WLO458871 WVJ458869:WVK458871 D524405:E524407 IX524405:IY524407 ST524405:SU524407 ACP524405:ACQ524407 AML524405:AMM524407 AWH524405:AWI524407 BGD524405:BGE524407 BPZ524405:BQA524407 BZV524405:BZW524407 CJR524405:CJS524407 CTN524405:CTO524407 DDJ524405:DDK524407 DNF524405:DNG524407 DXB524405:DXC524407 EGX524405:EGY524407 EQT524405:EQU524407 FAP524405:FAQ524407 FKL524405:FKM524407 FUH524405:FUI524407 GED524405:GEE524407 GNZ524405:GOA524407 GXV524405:GXW524407 HHR524405:HHS524407 HRN524405:HRO524407 IBJ524405:IBK524407 ILF524405:ILG524407 IVB524405:IVC524407 JEX524405:JEY524407 JOT524405:JOU524407 JYP524405:JYQ524407 KIL524405:KIM524407 KSH524405:KSI524407 LCD524405:LCE524407 LLZ524405:LMA524407 LVV524405:LVW524407 MFR524405:MFS524407 MPN524405:MPO524407 MZJ524405:MZK524407 NJF524405:NJG524407 NTB524405:NTC524407 OCX524405:OCY524407 OMT524405:OMU524407 OWP524405:OWQ524407 PGL524405:PGM524407 PQH524405:PQI524407 QAD524405:QAE524407 QJZ524405:QKA524407 QTV524405:QTW524407 RDR524405:RDS524407 RNN524405:RNO524407 RXJ524405:RXK524407 SHF524405:SHG524407 SRB524405:SRC524407 TAX524405:TAY524407 TKT524405:TKU524407 TUP524405:TUQ524407 UEL524405:UEM524407 UOH524405:UOI524407 UYD524405:UYE524407 VHZ524405:VIA524407 VRV524405:VRW524407 WBR524405:WBS524407 WLN524405:WLO524407 WVJ524405:WVK524407 D589941:E589943 IX589941:IY589943 ST589941:SU589943 ACP589941:ACQ589943 AML589941:AMM589943 AWH589941:AWI589943 BGD589941:BGE589943 BPZ589941:BQA589943 BZV589941:BZW589943 CJR589941:CJS589943 CTN589941:CTO589943 DDJ589941:DDK589943 DNF589941:DNG589943 DXB589941:DXC589943 EGX589941:EGY589943 EQT589941:EQU589943 FAP589941:FAQ589943 FKL589941:FKM589943 FUH589941:FUI589943 GED589941:GEE589943 GNZ589941:GOA589943 GXV589941:GXW589943 HHR589941:HHS589943 HRN589941:HRO589943 IBJ589941:IBK589943 ILF589941:ILG589943 IVB589941:IVC589943 JEX589941:JEY589943 JOT589941:JOU589943 JYP589941:JYQ589943 KIL589941:KIM589943 KSH589941:KSI589943 LCD589941:LCE589943 LLZ589941:LMA589943 LVV589941:LVW589943 MFR589941:MFS589943 MPN589941:MPO589943 MZJ589941:MZK589943 NJF589941:NJG589943 NTB589941:NTC589943 OCX589941:OCY589943 OMT589941:OMU589943 OWP589941:OWQ589943 PGL589941:PGM589943 PQH589941:PQI589943 QAD589941:QAE589943 QJZ589941:QKA589943 QTV589941:QTW589943 RDR589941:RDS589943 RNN589941:RNO589943 RXJ589941:RXK589943 SHF589941:SHG589943 SRB589941:SRC589943 TAX589941:TAY589943 TKT589941:TKU589943 TUP589941:TUQ589943 UEL589941:UEM589943 UOH589941:UOI589943 UYD589941:UYE589943 VHZ589941:VIA589943 VRV589941:VRW589943 WBR589941:WBS589943 WLN589941:WLO589943 WVJ589941:WVK589943 D655477:E655479 IX655477:IY655479 ST655477:SU655479 ACP655477:ACQ655479 AML655477:AMM655479 AWH655477:AWI655479 BGD655477:BGE655479 BPZ655477:BQA655479 BZV655477:BZW655479 CJR655477:CJS655479 CTN655477:CTO655479 DDJ655477:DDK655479 DNF655477:DNG655479 DXB655477:DXC655479 EGX655477:EGY655479 EQT655477:EQU655479 FAP655477:FAQ655479 FKL655477:FKM655479 FUH655477:FUI655479 GED655477:GEE655479 GNZ655477:GOA655479 GXV655477:GXW655479 HHR655477:HHS655479 HRN655477:HRO655479 IBJ655477:IBK655479 ILF655477:ILG655479 IVB655477:IVC655479 JEX655477:JEY655479 JOT655477:JOU655479 JYP655477:JYQ655479 KIL655477:KIM655479 KSH655477:KSI655479 LCD655477:LCE655479 LLZ655477:LMA655479 LVV655477:LVW655479 MFR655477:MFS655479 MPN655477:MPO655479 MZJ655477:MZK655479 NJF655477:NJG655479 NTB655477:NTC655479 OCX655477:OCY655479 OMT655477:OMU655479 OWP655477:OWQ655479 PGL655477:PGM655479 PQH655477:PQI655479 QAD655477:QAE655479 QJZ655477:QKA655479 QTV655477:QTW655479 RDR655477:RDS655479 RNN655477:RNO655479 RXJ655477:RXK655479 SHF655477:SHG655479 SRB655477:SRC655479 TAX655477:TAY655479 TKT655477:TKU655479 TUP655477:TUQ655479 UEL655477:UEM655479 UOH655477:UOI655479 UYD655477:UYE655479 VHZ655477:VIA655479 VRV655477:VRW655479 WBR655477:WBS655479 WLN655477:WLO655479 WVJ655477:WVK655479 D721013:E721015 IX721013:IY721015 ST721013:SU721015 ACP721013:ACQ721015 AML721013:AMM721015 AWH721013:AWI721015 BGD721013:BGE721015 BPZ721013:BQA721015 BZV721013:BZW721015 CJR721013:CJS721015 CTN721013:CTO721015 DDJ721013:DDK721015 DNF721013:DNG721015 DXB721013:DXC721015 EGX721013:EGY721015 EQT721013:EQU721015 FAP721013:FAQ721015 FKL721013:FKM721015 FUH721013:FUI721015 GED721013:GEE721015 GNZ721013:GOA721015 GXV721013:GXW721015 HHR721013:HHS721015 HRN721013:HRO721015 IBJ721013:IBK721015 ILF721013:ILG721015 IVB721013:IVC721015 JEX721013:JEY721015 JOT721013:JOU721015 JYP721013:JYQ721015 KIL721013:KIM721015 KSH721013:KSI721015 LCD721013:LCE721015 LLZ721013:LMA721015 LVV721013:LVW721015 MFR721013:MFS721015 MPN721013:MPO721015 MZJ721013:MZK721015 NJF721013:NJG721015 NTB721013:NTC721015 OCX721013:OCY721015 OMT721013:OMU721015 OWP721013:OWQ721015 PGL721013:PGM721015 PQH721013:PQI721015 QAD721013:QAE721015 QJZ721013:QKA721015 QTV721013:QTW721015 RDR721013:RDS721015 RNN721013:RNO721015 RXJ721013:RXK721015 SHF721013:SHG721015 SRB721013:SRC721015 TAX721013:TAY721015 TKT721013:TKU721015 TUP721013:TUQ721015 UEL721013:UEM721015 UOH721013:UOI721015 UYD721013:UYE721015 VHZ721013:VIA721015 VRV721013:VRW721015 WBR721013:WBS721015 WLN721013:WLO721015 WVJ721013:WVK721015 D786549:E786551 IX786549:IY786551 ST786549:SU786551 ACP786549:ACQ786551 AML786549:AMM786551 AWH786549:AWI786551 BGD786549:BGE786551 BPZ786549:BQA786551 BZV786549:BZW786551 CJR786549:CJS786551 CTN786549:CTO786551 DDJ786549:DDK786551 DNF786549:DNG786551 DXB786549:DXC786551 EGX786549:EGY786551 EQT786549:EQU786551 FAP786549:FAQ786551 FKL786549:FKM786551 FUH786549:FUI786551 GED786549:GEE786551 GNZ786549:GOA786551 GXV786549:GXW786551 HHR786549:HHS786551 HRN786549:HRO786551 IBJ786549:IBK786551 ILF786549:ILG786551 IVB786549:IVC786551 JEX786549:JEY786551 JOT786549:JOU786551 JYP786549:JYQ786551 KIL786549:KIM786551 KSH786549:KSI786551 LCD786549:LCE786551 LLZ786549:LMA786551 LVV786549:LVW786551 MFR786549:MFS786551 MPN786549:MPO786551 MZJ786549:MZK786551 NJF786549:NJG786551 NTB786549:NTC786551 OCX786549:OCY786551 OMT786549:OMU786551 OWP786549:OWQ786551 PGL786549:PGM786551 PQH786549:PQI786551 QAD786549:QAE786551 QJZ786549:QKA786551 QTV786549:QTW786551 RDR786549:RDS786551 RNN786549:RNO786551 RXJ786549:RXK786551 SHF786549:SHG786551 SRB786549:SRC786551 TAX786549:TAY786551 TKT786549:TKU786551 TUP786549:TUQ786551 UEL786549:UEM786551 UOH786549:UOI786551 UYD786549:UYE786551 VHZ786549:VIA786551 VRV786549:VRW786551 WBR786549:WBS786551 WLN786549:WLO786551 WVJ786549:WVK786551 D852085:E852087 IX852085:IY852087 ST852085:SU852087 ACP852085:ACQ852087 AML852085:AMM852087 AWH852085:AWI852087 BGD852085:BGE852087 BPZ852085:BQA852087 BZV852085:BZW852087 CJR852085:CJS852087 CTN852085:CTO852087 DDJ852085:DDK852087 DNF852085:DNG852087 DXB852085:DXC852087 EGX852085:EGY852087 EQT852085:EQU852087 FAP852085:FAQ852087 FKL852085:FKM852087 FUH852085:FUI852087 GED852085:GEE852087 GNZ852085:GOA852087 GXV852085:GXW852087 HHR852085:HHS852087 HRN852085:HRO852087 IBJ852085:IBK852087 ILF852085:ILG852087 IVB852085:IVC852087 JEX852085:JEY852087 JOT852085:JOU852087 JYP852085:JYQ852087 KIL852085:KIM852087 KSH852085:KSI852087 LCD852085:LCE852087 LLZ852085:LMA852087 LVV852085:LVW852087 MFR852085:MFS852087 MPN852085:MPO852087 MZJ852085:MZK852087 NJF852085:NJG852087 NTB852085:NTC852087 OCX852085:OCY852087 OMT852085:OMU852087 OWP852085:OWQ852087 PGL852085:PGM852087 PQH852085:PQI852087 QAD852085:QAE852087 QJZ852085:QKA852087 QTV852085:QTW852087 RDR852085:RDS852087 RNN852085:RNO852087 RXJ852085:RXK852087 SHF852085:SHG852087 SRB852085:SRC852087 TAX852085:TAY852087 TKT852085:TKU852087 TUP852085:TUQ852087 UEL852085:UEM852087 UOH852085:UOI852087 UYD852085:UYE852087 VHZ852085:VIA852087 VRV852085:VRW852087 WBR852085:WBS852087 WLN852085:WLO852087 WVJ852085:WVK852087 D917621:E917623 IX917621:IY917623 ST917621:SU917623 ACP917621:ACQ917623 AML917621:AMM917623 AWH917621:AWI917623 BGD917621:BGE917623 BPZ917621:BQA917623 BZV917621:BZW917623 CJR917621:CJS917623 CTN917621:CTO917623 DDJ917621:DDK917623 DNF917621:DNG917623 DXB917621:DXC917623 EGX917621:EGY917623 EQT917621:EQU917623 FAP917621:FAQ917623 FKL917621:FKM917623 FUH917621:FUI917623 GED917621:GEE917623 GNZ917621:GOA917623 GXV917621:GXW917623 HHR917621:HHS917623 HRN917621:HRO917623 IBJ917621:IBK917623 ILF917621:ILG917623 IVB917621:IVC917623 JEX917621:JEY917623 JOT917621:JOU917623 JYP917621:JYQ917623 KIL917621:KIM917623 KSH917621:KSI917623 LCD917621:LCE917623 LLZ917621:LMA917623 LVV917621:LVW917623 MFR917621:MFS917623 MPN917621:MPO917623 MZJ917621:MZK917623 NJF917621:NJG917623 NTB917621:NTC917623 OCX917621:OCY917623 OMT917621:OMU917623 OWP917621:OWQ917623 PGL917621:PGM917623 PQH917621:PQI917623 QAD917621:QAE917623 QJZ917621:QKA917623 QTV917621:QTW917623 RDR917621:RDS917623 RNN917621:RNO917623 RXJ917621:RXK917623 SHF917621:SHG917623 SRB917621:SRC917623 TAX917621:TAY917623 TKT917621:TKU917623 TUP917621:TUQ917623 UEL917621:UEM917623 UOH917621:UOI917623 UYD917621:UYE917623 VHZ917621:VIA917623 VRV917621:VRW917623 WBR917621:WBS917623 WLN917621:WLO917623 WVJ917621:WVK917623 D983157:E983159 IX983157:IY983159 ST983157:SU983159 ACP983157:ACQ983159 AML983157:AMM983159 AWH983157:AWI983159 BGD983157:BGE983159 BPZ983157:BQA983159 BZV983157:BZW983159 CJR983157:CJS983159 CTN983157:CTO983159 DDJ983157:DDK983159 DNF983157:DNG983159 DXB983157:DXC983159 EGX983157:EGY983159 EQT983157:EQU983159 FAP983157:FAQ983159 FKL983157:FKM983159 FUH983157:FUI983159 GED983157:GEE983159 GNZ983157:GOA983159 GXV983157:GXW983159 HHR983157:HHS983159 HRN983157:HRO983159 IBJ983157:IBK983159 ILF983157:ILG983159 IVB983157:IVC983159 JEX983157:JEY983159 JOT983157:JOU983159 JYP983157:JYQ983159 KIL983157:KIM983159 KSH983157:KSI983159 LCD983157:LCE983159 LLZ983157:LMA983159 LVV983157:LVW983159 MFR983157:MFS983159 MPN983157:MPO983159 MZJ983157:MZK983159 NJF983157:NJG983159 NTB983157:NTC983159 OCX983157:OCY983159 OMT983157:OMU983159 OWP983157:OWQ983159 PGL983157:PGM983159 PQH983157:PQI983159 QAD983157:QAE983159 QJZ983157:QKA983159 QTV983157:QTW983159 RDR983157:RDS983159 RNN983157:RNO983159 RXJ983157:RXK983159 SHF983157:SHG983159 SRB983157:SRC983159 TAX983157:TAY983159 TKT983157:TKU983159 TUP983157:TUQ983159 UEL983157:UEM983159 UOH983157:UOI983159 UYD983157:UYE983159 VHZ983157:VIA983159 VRV983157:VRW983159 WBR983157:WBS983159 WLN983157:WLO983159 WVJ983157:WVK983159 IY107:IY108 SU107:SU108 ACQ107:ACQ108 AMM107:AMM108 AWI107:AWI108 BGE107:BGE108 BQA107:BQA108 BZW107:BZW108 CJS107:CJS108 CTO107:CTO108 DDK107:DDK108 DNG107:DNG108 DXC107:DXC108 EGY107:EGY108 EQU107:EQU108 FAQ107:FAQ108 FKM107:FKM108 FUI107:FUI108 GEE107:GEE108 GOA107:GOA108 GXW107:GXW108 HHS107:HHS108 HRO107:HRO108 IBK107:IBK108 ILG107:ILG108 IVC107:IVC108 JEY107:JEY108 JOU107:JOU108 JYQ107:JYQ108 KIM107:KIM108 KSI107:KSI108 LCE107:LCE108 LMA107:LMA108 LVW107:LVW108 MFS107:MFS108 MPO107:MPO108 MZK107:MZK108 NJG107:NJG108 NTC107:NTC108 OCY107:OCY108 OMU107:OMU108 OWQ107:OWQ108 PGM107:PGM108 PQI107:PQI108 QAE107:QAE108 QKA107:QKA108 QTW107:QTW108 RDS107:RDS108 RNO107:RNO108 RXK107:RXK108 SHG107:SHG108 SRC107:SRC108 TAY107:TAY108 TKU107:TKU108 TUQ107:TUQ108 UEM107:UEM108 UOI107:UOI108 UYE107:UYE108 VIA107:VIA108 VRW107:VRW108 WBS107:WBS108 WLO107:WLO108 WVK107:WVK108 IY65665 SU65665 ACQ65665 AMM65665 AWI65665 BGE65665 BQA65665 BZW65665 CJS65665 CTO65665 DDK65665 DNG65665 DXC65665 EGY65665 EQU65665 FAQ65665 FKM65665 FUI65665 GEE65665 GOA65665 GXW65665 HHS65665 HRO65665 IBK65665 ILG65665 IVC65665 JEY65665 JOU65665 JYQ65665 KIM65665 KSI65665 LCE65665 LMA65665 LVW65665 MFS65665 MPO65665 MZK65665 NJG65665 NTC65665 OCY65665 OMU65665 OWQ65665 PGM65665 PQI65665 QAE65665 QKA65665 QTW65665 RDS65665 RNO65665 RXK65665 SHG65665 SRC65665 TAY65665 TKU65665 TUQ65665 UEM65665 UOI65665 UYE65665 VIA65665 VRW65665 WBS65665 WLO65665 WVK65665 IY131201 SU131201 ACQ131201 AMM131201 AWI131201 BGE131201 BQA131201 BZW131201 CJS131201 CTO131201 DDK131201 DNG131201 DXC131201 EGY131201 EQU131201 FAQ131201 FKM131201 FUI131201 GEE131201 GOA131201 GXW131201 HHS131201 HRO131201 IBK131201 ILG131201 IVC131201 JEY131201 JOU131201 JYQ131201 KIM131201 KSI131201 LCE131201 LMA131201 LVW131201 MFS131201 MPO131201 MZK131201 NJG131201 NTC131201 OCY131201 OMU131201 OWQ131201 PGM131201 PQI131201 QAE131201 QKA131201 QTW131201 RDS131201 RNO131201 RXK131201 SHG131201 SRC131201 TAY131201 TKU131201 TUQ131201 UEM131201 UOI131201 UYE131201 VIA131201 VRW131201 WBS131201 WLO131201 WVK131201 IY196737 SU196737 ACQ196737 AMM196737 AWI196737 BGE196737 BQA196737 BZW196737 CJS196737 CTO196737 DDK196737 DNG196737 DXC196737 EGY196737 EQU196737 FAQ196737 FKM196737 FUI196737 GEE196737 GOA196737 GXW196737 HHS196737 HRO196737 IBK196737 ILG196737 IVC196737 JEY196737 JOU196737 JYQ196737 KIM196737 KSI196737 LCE196737 LMA196737 LVW196737 MFS196737 MPO196737 MZK196737 NJG196737 NTC196737 OCY196737 OMU196737 OWQ196737 PGM196737 PQI196737 QAE196737 QKA196737 QTW196737 RDS196737 RNO196737 RXK196737 SHG196737 SRC196737 TAY196737 TKU196737 TUQ196737 UEM196737 UOI196737 UYE196737 VIA196737 VRW196737 WBS196737 WLO196737 WVK196737 IY262273 SU262273 ACQ262273 AMM262273 AWI262273 BGE262273 BQA262273 BZW262273 CJS262273 CTO262273 DDK262273 DNG262273 DXC262273 EGY262273 EQU262273 FAQ262273 FKM262273 FUI262273 GEE262273 GOA262273 GXW262273 HHS262273 HRO262273 IBK262273 ILG262273 IVC262273 JEY262273 JOU262273 JYQ262273 KIM262273 KSI262273 LCE262273 LMA262273 LVW262273 MFS262273 MPO262273 MZK262273 NJG262273 NTC262273 OCY262273 OMU262273 OWQ262273 PGM262273 PQI262273 QAE262273 QKA262273 QTW262273 RDS262273 RNO262273 RXK262273 SHG262273 SRC262273 TAY262273 TKU262273 TUQ262273 UEM262273 UOI262273 UYE262273 VIA262273 VRW262273 WBS262273 WLO262273 WVK262273 IY327809 SU327809 ACQ327809 AMM327809 AWI327809 BGE327809 BQA327809 BZW327809 CJS327809 CTO327809 DDK327809 DNG327809 DXC327809 EGY327809 EQU327809 FAQ327809 FKM327809 FUI327809 GEE327809 GOA327809 GXW327809 HHS327809 HRO327809 IBK327809 ILG327809 IVC327809 JEY327809 JOU327809 JYQ327809 KIM327809 KSI327809 LCE327809 LMA327809 LVW327809 MFS327809 MPO327809 MZK327809 NJG327809 NTC327809 OCY327809 OMU327809 OWQ327809 PGM327809 PQI327809 QAE327809 QKA327809 QTW327809 RDS327809 RNO327809 RXK327809 SHG327809 SRC327809 TAY327809 TKU327809 TUQ327809 UEM327809 UOI327809 UYE327809 VIA327809 VRW327809 WBS327809 WLO327809 WVK327809 IY393345 SU393345 ACQ393345 AMM393345 AWI393345 BGE393345 BQA393345 BZW393345 CJS393345 CTO393345 DDK393345 DNG393345 DXC393345 EGY393345 EQU393345 FAQ393345 FKM393345 FUI393345 GEE393345 GOA393345 GXW393345 HHS393345 HRO393345 IBK393345 ILG393345 IVC393345 JEY393345 JOU393345 JYQ393345 KIM393345 KSI393345 LCE393345 LMA393345 LVW393345 MFS393345 MPO393345 MZK393345 NJG393345 NTC393345 OCY393345 OMU393345 OWQ393345 PGM393345 PQI393345 QAE393345 QKA393345 QTW393345 RDS393345 RNO393345 RXK393345 SHG393345 SRC393345 TAY393345 TKU393345 TUQ393345 UEM393345 UOI393345 UYE393345 VIA393345 VRW393345 WBS393345 WLO393345 WVK393345 IY458881 SU458881 ACQ458881 AMM458881 AWI458881 BGE458881 BQA458881 BZW458881 CJS458881 CTO458881 DDK458881 DNG458881 DXC458881 EGY458881 EQU458881 FAQ458881 FKM458881 FUI458881 GEE458881 GOA458881 GXW458881 HHS458881 HRO458881 IBK458881 ILG458881 IVC458881 JEY458881 JOU458881 JYQ458881 KIM458881 KSI458881 LCE458881 LMA458881 LVW458881 MFS458881 MPO458881 MZK458881 NJG458881 NTC458881 OCY458881 OMU458881 OWQ458881 PGM458881 PQI458881 QAE458881 QKA458881 QTW458881 RDS458881 RNO458881 RXK458881 SHG458881 SRC458881 TAY458881 TKU458881 TUQ458881 UEM458881 UOI458881 UYE458881 VIA458881 VRW458881 WBS458881 WLO458881 WVK458881 IY524417 SU524417 ACQ524417 AMM524417 AWI524417 BGE524417 BQA524417 BZW524417 CJS524417 CTO524417 DDK524417 DNG524417 DXC524417 EGY524417 EQU524417 FAQ524417 FKM524417 FUI524417 GEE524417 GOA524417 GXW524417 HHS524417 HRO524417 IBK524417 ILG524417 IVC524417 JEY524417 JOU524417 JYQ524417 KIM524417 KSI524417 LCE524417 LMA524417 LVW524417 MFS524417 MPO524417 MZK524417 NJG524417 NTC524417 OCY524417 OMU524417 OWQ524417 PGM524417 PQI524417 QAE524417 QKA524417 QTW524417 RDS524417 RNO524417 RXK524417 SHG524417 SRC524417 TAY524417 TKU524417 TUQ524417 UEM524417 UOI524417 UYE524417 VIA524417 VRW524417 WBS524417 WLO524417 WVK524417 IY589953 SU589953 ACQ589953 AMM589953 AWI589953 BGE589953 BQA589953 BZW589953 CJS589953 CTO589953 DDK589953 DNG589953 DXC589953 EGY589953 EQU589953 FAQ589953 FKM589953 FUI589953 GEE589953 GOA589953 GXW589953 HHS589953 HRO589953 IBK589953 ILG589953 IVC589953 JEY589953 JOU589953 JYQ589953 KIM589953 KSI589953 LCE589953 LMA589953 LVW589953 MFS589953 MPO589953 MZK589953 NJG589953 NTC589953 OCY589953 OMU589953 OWQ589953 PGM589953 PQI589953 QAE589953 QKA589953 QTW589953 RDS589953 RNO589953 RXK589953 SHG589953 SRC589953 TAY589953 TKU589953 TUQ589953 UEM589953 UOI589953 UYE589953 VIA589953 VRW589953 WBS589953 WLO589953 WVK589953 IY655489 SU655489 ACQ655489 AMM655489 AWI655489 BGE655489 BQA655489 BZW655489 CJS655489 CTO655489 DDK655489 DNG655489 DXC655489 EGY655489 EQU655489 FAQ655489 FKM655489 FUI655489 GEE655489 GOA655489 GXW655489 HHS655489 HRO655489 IBK655489 ILG655489 IVC655489 JEY655489 JOU655489 JYQ655489 KIM655489 KSI655489 LCE655489 LMA655489 LVW655489 MFS655489 MPO655489 MZK655489 NJG655489 NTC655489 OCY655489 OMU655489 OWQ655489 PGM655489 PQI655489 QAE655489 QKA655489 QTW655489 RDS655489 RNO655489 RXK655489 SHG655489 SRC655489 TAY655489 TKU655489 TUQ655489 UEM655489 UOI655489 UYE655489 VIA655489 VRW655489 WBS655489 WLO655489 WVK655489 IY721025 SU721025 ACQ721025 AMM721025 AWI721025 BGE721025 BQA721025 BZW721025 CJS721025 CTO721025 DDK721025 DNG721025 DXC721025 EGY721025 EQU721025 FAQ721025 FKM721025 FUI721025 GEE721025 GOA721025 GXW721025 HHS721025 HRO721025 IBK721025 ILG721025 IVC721025 JEY721025 JOU721025 JYQ721025 KIM721025 KSI721025 LCE721025 LMA721025 LVW721025 MFS721025 MPO721025 MZK721025 NJG721025 NTC721025 OCY721025 OMU721025 OWQ721025 PGM721025 PQI721025 QAE721025 QKA721025 QTW721025 RDS721025 RNO721025 RXK721025 SHG721025 SRC721025 TAY721025 TKU721025 TUQ721025 UEM721025 UOI721025 UYE721025 VIA721025 VRW721025 WBS721025 WLO721025 WVK721025 IY786561 SU786561 ACQ786561 AMM786561 AWI786561 BGE786561 BQA786561 BZW786561 CJS786561 CTO786561 DDK786561 DNG786561 DXC786561 EGY786561 EQU786561 FAQ786561 FKM786561 FUI786561 GEE786561 GOA786561 GXW786561 HHS786561 HRO786561 IBK786561 ILG786561 IVC786561 JEY786561 JOU786561 JYQ786561 KIM786561 KSI786561 LCE786561 LMA786561 LVW786561 MFS786561 MPO786561 MZK786561 NJG786561 NTC786561 OCY786561 OMU786561 OWQ786561 PGM786561 PQI786561 QAE786561 QKA786561 QTW786561 RDS786561 RNO786561 RXK786561 SHG786561 SRC786561 TAY786561 TKU786561 TUQ786561 UEM786561 UOI786561 UYE786561 VIA786561 VRW786561 WBS786561 WLO786561 WVK786561 IY852097 SU852097 ACQ852097 AMM852097 AWI852097 BGE852097 BQA852097 BZW852097 CJS852097 CTO852097 DDK852097 DNG852097 DXC852097 EGY852097 EQU852097 FAQ852097 FKM852097 FUI852097 GEE852097 GOA852097 GXW852097 HHS852097 HRO852097 IBK852097 ILG852097 IVC852097 JEY852097 JOU852097 JYQ852097 KIM852097 KSI852097 LCE852097 LMA852097 LVW852097 MFS852097 MPO852097 MZK852097 NJG852097 NTC852097 OCY852097 OMU852097 OWQ852097 PGM852097 PQI852097 QAE852097 QKA852097 QTW852097 RDS852097 RNO852097 RXK852097 SHG852097 SRC852097 TAY852097 TKU852097 TUQ852097 UEM852097 UOI852097 UYE852097 VIA852097 VRW852097 WBS852097 WLO852097 WVK852097 IY917633 SU917633 ACQ917633 AMM917633 AWI917633 BGE917633 BQA917633 BZW917633 CJS917633 CTO917633 DDK917633 DNG917633 DXC917633 EGY917633 EQU917633 FAQ917633 FKM917633 FUI917633 GEE917633 GOA917633 GXW917633 HHS917633 HRO917633 IBK917633 ILG917633 IVC917633 JEY917633 JOU917633 JYQ917633 KIM917633 KSI917633 LCE917633 LMA917633 LVW917633 MFS917633 MPO917633 MZK917633 NJG917633 NTC917633 OCY917633 OMU917633 OWQ917633 PGM917633 PQI917633 QAE917633 QKA917633 QTW917633 RDS917633 RNO917633 RXK917633 SHG917633 SRC917633 TAY917633 TKU917633 TUQ917633 UEM917633 UOI917633 UYE917633 VIA917633 VRW917633 WBS917633 WLO917633 WVK917633 IY983169 SU983169 ACQ983169 AMM983169 AWI983169 BGE983169 BQA983169 BZW983169 CJS983169 CTO983169 DDK983169 DNG983169 DXC983169 EGY983169 EQU983169 FAQ983169 FKM983169 FUI983169 GEE983169 GOA983169 GXW983169 HHS983169 HRO983169 IBK983169 ILG983169 IVC983169 JEY983169 JOU983169 JYQ983169 KIM983169 KSI983169 LCE983169 LMA983169 LVW983169 MFS983169 MPO983169 MZK983169 NJG983169 NTC983169 OCY983169 OMU983169 OWQ983169 PGM983169 PQI983169 QAE983169 QKA983169 QTW983169 RDS983169 RNO983169 RXK983169 SHG983169 SRC983169 TAY983169 TKU983169 TUQ983169 UEM983169 UOI983169 UYE983169 VIA983169 VRW983169" xr:uid="{00000000-0002-0000-0200-000000000000}"/>
    <dataValidation type="list" allowBlank="1" showInputMessage="1" showErrorMessage="1" sqref="A127:A131 B127:B129 B131" xr:uid="{00000000-0002-0000-0200-000001000000}">
      <formula1>DevCostsMortResLookUp</formula1>
    </dataValidation>
  </dataValidations>
  <pageMargins left="0.4" right="0.4" top="0.25" bottom="0.25" header="0.3" footer="0.3"/>
  <pageSetup scale="55" fitToHeight="0" orientation="portrait" r:id="rId1"/>
  <headerFooter>
    <oddFooter>&amp;R&amp;9Ver. Apr 2017</oddFooter>
  </headerFooter>
  <rowBreaks count="1" manualBreakCount="1">
    <brk id="86" max="16383" man="1"/>
  </rowBreaks>
  <legacyDrawing r:id="rId2"/>
  <extLst>
    <ext xmlns:x14="http://schemas.microsoft.com/office/spreadsheetml/2009/9/main" uri="{CCE6A557-97BC-4b89-ADB6-D9C93CAAB3DF}">
      <x14:dataValidations xmlns:xm="http://schemas.microsoft.com/office/excel/2006/main" count="2">
        <x14:dataValidation type="whole" operator="lessThan" allowBlank="1" showErrorMessage="1" errorTitle="Input Error" error="You must enter a whole number.  Round down to the next whole number." xr:uid="{00000000-0002-0000-0200-000002000000}">
          <x14:formula1>
            <xm:f>100000000</xm:f>
          </x14:formula1>
          <xm:sqref>IW104:IW106 SS104:SS106 ACO104:ACO106 AMK104:AMK106 AWG104:AWG106 BGC104:BGC106 BPY104:BPY106 BZU104:BZU106 CJQ104:CJQ106 CTM104:CTM106 DDI104:DDI106 DNE104:DNE106 DXA104:DXA106 EGW104:EGW106 EQS104:EQS106 FAO104:FAO106 FKK104:FKK106 FUG104:FUG106 GEC104:GEC106 GNY104:GNY106 GXU104:GXU106 HHQ104:HHQ106 HRM104:HRM106 IBI104:IBI106 ILE104:ILE106 IVA104:IVA106 JEW104:JEW106 JOS104:JOS106 JYO104:JYO106 KIK104:KIK106 KSG104:KSG106 LCC104:LCC106 LLY104:LLY106 LVU104:LVU106 MFQ104:MFQ106 MPM104:MPM106 MZI104:MZI106 NJE104:NJE106 NTA104:NTA106 OCW104:OCW106 OMS104:OMS106 OWO104:OWO106 PGK104:PGK106 PQG104:PQG106 QAC104:QAC106 QJY104:QJY106 QTU104:QTU106 RDQ104:RDQ106 RNM104:RNM106 RXI104:RXI106 SHE104:SHE106 SRA104:SRA106 TAW104:TAW106 TKS104:TKS106 TUO104:TUO106 UEK104:UEK106 UOG104:UOG106 UYC104:UYC106 VHY104:VHY106 VRU104:VRU106 WBQ104:WBQ106 WLM104:WLM106 WVI104:WVI106 IW65664 SS65664 ACO65664 AMK65664 AWG65664 BGC65664 BPY65664 BZU65664 CJQ65664 CTM65664 DDI65664 DNE65664 DXA65664 EGW65664 EQS65664 FAO65664 FKK65664 FUG65664 GEC65664 GNY65664 GXU65664 HHQ65664 HRM65664 IBI65664 ILE65664 IVA65664 JEW65664 JOS65664 JYO65664 KIK65664 KSG65664 LCC65664 LLY65664 LVU65664 MFQ65664 MPM65664 MZI65664 NJE65664 NTA65664 OCW65664 OMS65664 OWO65664 PGK65664 PQG65664 QAC65664 QJY65664 QTU65664 RDQ65664 RNM65664 RXI65664 SHE65664 SRA65664 TAW65664 TKS65664 TUO65664 UEK65664 UOG65664 UYC65664 VHY65664 VRU65664 WBQ65664 WLM65664 WVI65664 IW131200 SS131200 ACO131200 AMK131200 AWG131200 BGC131200 BPY131200 BZU131200 CJQ131200 CTM131200 DDI131200 DNE131200 DXA131200 EGW131200 EQS131200 FAO131200 FKK131200 FUG131200 GEC131200 GNY131200 GXU131200 HHQ131200 HRM131200 IBI131200 ILE131200 IVA131200 JEW131200 JOS131200 JYO131200 KIK131200 KSG131200 LCC131200 LLY131200 LVU131200 MFQ131200 MPM131200 MZI131200 NJE131200 NTA131200 OCW131200 OMS131200 OWO131200 PGK131200 PQG131200 QAC131200 QJY131200 QTU131200 RDQ131200 RNM131200 RXI131200 SHE131200 SRA131200 TAW131200 TKS131200 TUO131200 UEK131200 UOG131200 UYC131200 VHY131200 VRU131200 WBQ131200 WLM131200 WVI131200 IW196736 SS196736 ACO196736 AMK196736 AWG196736 BGC196736 BPY196736 BZU196736 CJQ196736 CTM196736 DDI196736 DNE196736 DXA196736 EGW196736 EQS196736 FAO196736 FKK196736 FUG196736 GEC196736 GNY196736 GXU196736 HHQ196736 HRM196736 IBI196736 ILE196736 IVA196736 JEW196736 JOS196736 JYO196736 KIK196736 KSG196736 LCC196736 LLY196736 LVU196736 MFQ196736 MPM196736 MZI196736 NJE196736 NTA196736 OCW196736 OMS196736 OWO196736 PGK196736 PQG196736 QAC196736 QJY196736 QTU196736 RDQ196736 RNM196736 RXI196736 SHE196736 SRA196736 TAW196736 TKS196736 TUO196736 UEK196736 UOG196736 UYC196736 VHY196736 VRU196736 WBQ196736 WLM196736 WVI196736 IW262272 SS262272 ACO262272 AMK262272 AWG262272 BGC262272 BPY262272 BZU262272 CJQ262272 CTM262272 DDI262272 DNE262272 DXA262272 EGW262272 EQS262272 FAO262272 FKK262272 FUG262272 GEC262272 GNY262272 GXU262272 HHQ262272 HRM262272 IBI262272 ILE262272 IVA262272 JEW262272 JOS262272 JYO262272 KIK262272 KSG262272 LCC262272 LLY262272 LVU262272 MFQ262272 MPM262272 MZI262272 NJE262272 NTA262272 OCW262272 OMS262272 OWO262272 PGK262272 PQG262272 QAC262272 QJY262272 QTU262272 RDQ262272 RNM262272 RXI262272 SHE262272 SRA262272 TAW262272 TKS262272 TUO262272 UEK262272 UOG262272 UYC262272 VHY262272 VRU262272 WBQ262272 WLM262272 WVI262272 IW327808 SS327808 ACO327808 AMK327808 AWG327808 BGC327808 BPY327808 BZU327808 CJQ327808 CTM327808 DDI327808 DNE327808 DXA327808 EGW327808 EQS327808 FAO327808 FKK327808 FUG327808 GEC327808 GNY327808 GXU327808 HHQ327808 HRM327808 IBI327808 ILE327808 IVA327808 JEW327808 JOS327808 JYO327808 KIK327808 KSG327808 LCC327808 LLY327808 LVU327808 MFQ327808 MPM327808 MZI327808 NJE327808 NTA327808 OCW327808 OMS327808 OWO327808 PGK327808 PQG327808 QAC327808 QJY327808 QTU327808 RDQ327808 RNM327808 RXI327808 SHE327808 SRA327808 TAW327808 TKS327808 TUO327808 UEK327808 UOG327808 UYC327808 VHY327808 VRU327808 WBQ327808 WLM327808 WVI327808 IW393344 SS393344 ACO393344 AMK393344 AWG393344 BGC393344 BPY393344 BZU393344 CJQ393344 CTM393344 DDI393344 DNE393344 DXA393344 EGW393344 EQS393344 FAO393344 FKK393344 FUG393344 GEC393344 GNY393344 GXU393344 HHQ393344 HRM393344 IBI393344 ILE393344 IVA393344 JEW393344 JOS393344 JYO393344 KIK393344 KSG393344 LCC393344 LLY393344 LVU393344 MFQ393344 MPM393344 MZI393344 NJE393344 NTA393344 OCW393344 OMS393344 OWO393344 PGK393344 PQG393344 QAC393344 QJY393344 QTU393344 RDQ393344 RNM393344 RXI393344 SHE393344 SRA393344 TAW393344 TKS393344 TUO393344 UEK393344 UOG393344 UYC393344 VHY393344 VRU393344 WBQ393344 WLM393344 WVI393344 IW458880 SS458880 ACO458880 AMK458880 AWG458880 BGC458880 BPY458880 BZU458880 CJQ458880 CTM458880 DDI458880 DNE458880 DXA458880 EGW458880 EQS458880 FAO458880 FKK458880 FUG458880 GEC458880 GNY458880 GXU458880 HHQ458880 HRM458880 IBI458880 ILE458880 IVA458880 JEW458880 JOS458880 JYO458880 KIK458880 KSG458880 LCC458880 LLY458880 LVU458880 MFQ458880 MPM458880 MZI458880 NJE458880 NTA458880 OCW458880 OMS458880 OWO458880 PGK458880 PQG458880 QAC458880 QJY458880 QTU458880 RDQ458880 RNM458880 RXI458880 SHE458880 SRA458880 TAW458880 TKS458880 TUO458880 UEK458880 UOG458880 UYC458880 VHY458880 VRU458880 WBQ458880 WLM458880 WVI458880 IW524416 SS524416 ACO524416 AMK524416 AWG524416 BGC524416 BPY524416 BZU524416 CJQ524416 CTM524416 DDI524416 DNE524416 DXA524416 EGW524416 EQS524416 FAO524416 FKK524416 FUG524416 GEC524416 GNY524416 GXU524416 HHQ524416 HRM524416 IBI524416 ILE524416 IVA524416 JEW524416 JOS524416 JYO524416 KIK524416 KSG524416 LCC524416 LLY524416 LVU524416 MFQ524416 MPM524416 MZI524416 NJE524416 NTA524416 OCW524416 OMS524416 OWO524416 PGK524416 PQG524416 QAC524416 QJY524416 QTU524416 RDQ524416 RNM524416 RXI524416 SHE524416 SRA524416 TAW524416 TKS524416 TUO524416 UEK524416 UOG524416 UYC524416 VHY524416 VRU524416 WBQ524416 WLM524416 WVI524416 IW589952 SS589952 ACO589952 AMK589952 AWG589952 BGC589952 BPY589952 BZU589952 CJQ589952 CTM589952 DDI589952 DNE589952 DXA589952 EGW589952 EQS589952 FAO589952 FKK589952 FUG589952 GEC589952 GNY589952 GXU589952 HHQ589952 HRM589952 IBI589952 ILE589952 IVA589952 JEW589952 JOS589952 JYO589952 KIK589952 KSG589952 LCC589952 LLY589952 LVU589952 MFQ589952 MPM589952 MZI589952 NJE589952 NTA589952 OCW589952 OMS589952 OWO589952 PGK589952 PQG589952 QAC589952 QJY589952 QTU589952 RDQ589952 RNM589952 RXI589952 SHE589952 SRA589952 TAW589952 TKS589952 TUO589952 UEK589952 UOG589952 UYC589952 VHY589952 VRU589952 WBQ589952 WLM589952 WVI589952 IW655488 SS655488 ACO655488 AMK655488 AWG655488 BGC655488 BPY655488 BZU655488 CJQ655488 CTM655488 DDI655488 DNE655488 DXA655488 EGW655488 EQS655488 FAO655488 FKK655488 FUG655488 GEC655488 GNY655488 GXU655488 HHQ655488 HRM655488 IBI655488 ILE655488 IVA655488 JEW655488 JOS655488 JYO655488 KIK655488 KSG655488 LCC655488 LLY655488 LVU655488 MFQ655488 MPM655488 MZI655488 NJE655488 NTA655488 OCW655488 OMS655488 OWO655488 PGK655488 PQG655488 QAC655488 QJY655488 QTU655488 RDQ655488 RNM655488 RXI655488 SHE655488 SRA655488 TAW655488 TKS655488 TUO655488 UEK655488 UOG655488 UYC655488 VHY655488 VRU655488 WBQ655488 WLM655488 WVI655488 IW721024 SS721024 ACO721024 AMK721024 AWG721024 BGC721024 BPY721024 BZU721024 CJQ721024 CTM721024 DDI721024 DNE721024 DXA721024 EGW721024 EQS721024 FAO721024 FKK721024 FUG721024 GEC721024 GNY721024 GXU721024 HHQ721024 HRM721024 IBI721024 ILE721024 IVA721024 JEW721024 JOS721024 JYO721024 KIK721024 KSG721024 LCC721024 LLY721024 LVU721024 MFQ721024 MPM721024 MZI721024 NJE721024 NTA721024 OCW721024 OMS721024 OWO721024 PGK721024 PQG721024 QAC721024 QJY721024 QTU721024 RDQ721024 RNM721024 RXI721024 SHE721024 SRA721024 TAW721024 TKS721024 TUO721024 UEK721024 UOG721024 UYC721024 VHY721024 VRU721024 WBQ721024 WLM721024 WVI721024 IW786560 SS786560 ACO786560 AMK786560 AWG786560 BGC786560 BPY786560 BZU786560 CJQ786560 CTM786560 DDI786560 DNE786560 DXA786560 EGW786560 EQS786560 FAO786560 FKK786560 FUG786560 GEC786560 GNY786560 GXU786560 HHQ786560 HRM786560 IBI786560 ILE786560 IVA786560 JEW786560 JOS786560 JYO786560 KIK786560 KSG786560 LCC786560 LLY786560 LVU786560 MFQ786560 MPM786560 MZI786560 NJE786560 NTA786560 OCW786560 OMS786560 OWO786560 PGK786560 PQG786560 QAC786560 QJY786560 QTU786560 RDQ786560 RNM786560 RXI786560 SHE786560 SRA786560 TAW786560 TKS786560 TUO786560 UEK786560 UOG786560 UYC786560 VHY786560 VRU786560 WBQ786560 WLM786560 WVI786560 IW852096 SS852096 ACO852096 AMK852096 AWG852096 BGC852096 BPY852096 BZU852096 CJQ852096 CTM852096 DDI852096 DNE852096 DXA852096 EGW852096 EQS852096 FAO852096 FKK852096 FUG852096 GEC852096 GNY852096 GXU852096 HHQ852096 HRM852096 IBI852096 ILE852096 IVA852096 JEW852096 JOS852096 JYO852096 KIK852096 KSG852096 LCC852096 LLY852096 LVU852096 MFQ852096 MPM852096 MZI852096 NJE852096 NTA852096 OCW852096 OMS852096 OWO852096 PGK852096 PQG852096 QAC852096 QJY852096 QTU852096 RDQ852096 RNM852096 RXI852096 SHE852096 SRA852096 TAW852096 TKS852096 TUO852096 UEK852096 UOG852096 UYC852096 VHY852096 VRU852096 WBQ852096 WLM852096 WVI852096 IW917632 SS917632 ACO917632 AMK917632 AWG917632 BGC917632 BPY917632 BZU917632 CJQ917632 CTM917632 DDI917632 DNE917632 DXA917632 EGW917632 EQS917632 FAO917632 FKK917632 FUG917632 GEC917632 GNY917632 GXU917632 HHQ917632 HRM917632 IBI917632 ILE917632 IVA917632 JEW917632 JOS917632 JYO917632 KIK917632 KSG917632 LCC917632 LLY917632 LVU917632 MFQ917632 MPM917632 MZI917632 NJE917632 NTA917632 OCW917632 OMS917632 OWO917632 PGK917632 PQG917632 QAC917632 QJY917632 QTU917632 RDQ917632 RNM917632 RXI917632 SHE917632 SRA917632 TAW917632 TKS917632 TUO917632 UEK917632 UOG917632 UYC917632 VHY917632 VRU917632 WBQ917632 WLM917632 WVI917632 IW983168 SS983168 ACO983168 AMK983168 AWG983168 BGC983168 BPY983168 BZU983168 CJQ983168 CTM983168 DDI983168 DNE983168 DXA983168 EGW983168 EQS983168 FAO983168 FKK983168 FUG983168 GEC983168 GNY983168 GXU983168 HHQ983168 HRM983168 IBI983168 ILE983168 IVA983168 JEW983168 JOS983168 JYO983168 KIK983168 KSG983168 LCC983168 LLY983168 LVU983168 MFQ983168 MPM983168 MZI983168 NJE983168 NTA983168 OCW983168 OMS983168 OWO983168 PGK983168 PQG983168 QAC983168 QJY983168 QTU983168 RDQ983168 RNM983168 RXI983168 SHE983168 SRA983168 TAW983168 TKS983168 TUO983168 UEK983168 UOG983168 UYC983168 VHY983168 VRU983168 WBQ983168 WLM983168 WVI983168 SS109:SS123 IW20:IW26 SS20:SS26 ACO20:ACO26 AMK20:AMK26 AWG20:AWG26 BGC20:BGC26 BPY20:BPY26 BZU20:BZU26 CJQ20:CJQ26 CTM20:CTM26 DDI20:DDI26 DNE20:DNE26 DXA20:DXA26 EGW20:EGW26 EQS20:EQS26 FAO20:FAO26 FKK20:FKK26 FUG20:FUG26 GEC20:GEC26 GNY20:GNY26 GXU20:GXU26 HHQ20:HHQ26 HRM20:HRM26 IBI20:IBI26 ILE20:ILE26 IVA20:IVA26 JEW20:JEW26 JOS20:JOS26 JYO20:JYO26 KIK20:KIK26 KSG20:KSG26 LCC20:LCC26 LLY20:LLY26 LVU20:LVU26 MFQ20:MFQ26 MPM20:MPM26 MZI20:MZI26 NJE20:NJE26 NTA20:NTA26 OCW20:OCW26 OMS20:OMS26 OWO20:OWO26 PGK20:PGK26 PQG20:PQG26 QAC20:QAC26 QJY20:QJY26 QTU20:QTU26 RDQ20:RDQ26 RNM20:RNM26 RXI20:RXI26 SHE20:SHE26 SRA20:SRA26 TAW20:TAW26 TKS20:TKS26 TUO20:TUO26 UEK20:UEK26 UOG20:UOG26 UYC20:UYC26 VHY20:VHY26 VRU20:VRU26 WBQ20:WBQ26 WLM20:WLM26 WVI20:WVI26 IW65580:IW65586 SS65580:SS65586 ACO65580:ACO65586 AMK65580:AMK65586 AWG65580:AWG65586 BGC65580:BGC65586 BPY65580:BPY65586 BZU65580:BZU65586 CJQ65580:CJQ65586 CTM65580:CTM65586 DDI65580:DDI65586 DNE65580:DNE65586 DXA65580:DXA65586 EGW65580:EGW65586 EQS65580:EQS65586 FAO65580:FAO65586 FKK65580:FKK65586 FUG65580:FUG65586 GEC65580:GEC65586 GNY65580:GNY65586 GXU65580:GXU65586 HHQ65580:HHQ65586 HRM65580:HRM65586 IBI65580:IBI65586 ILE65580:ILE65586 IVA65580:IVA65586 JEW65580:JEW65586 JOS65580:JOS65586 JYO65580:JYO65586 KIK65580:KIK65586 KSG65580:KSG65586 LCC65580:LCC65586 LLY65580:LLY65586 LVU65580:LVU65586 MFQ65580:MFQ65586 MPM65580:MPM65586 MZI65580:MZI65586 NJE65580:NJE65586 NTA65580:NTA65586 OCW65580:OCW65586 OMS65580:OMS65586 OWO65580:OWO65586 PGK65580:PGK65586 PQG65580:PQG65586 QAC65580:QAC65586 QJY65580:QJY65586 QTU65580:QTU65586 RDQ65580:RDQ65586 RNM65580:RNM65586 RXI65580:RXI65586 SHE65580:SHE65586 SRA65580:SRA65586 TAW65580:TAW65586 TKS65580:TKS65586 TUO65580:TUO65586 UEK65580:UEK65586 UOG65580:UOG65586 UYC65580:UYC65586 VHY65580:VHY65586 VRU65580:VRU65586 WBQ65580:WBQ65586 WLM65580:WLM65586 WVI65580:WVI65586 IW131116:IW131122 SS131116:SS131122 ACO131116:ACO131122 AMK131116:AMK131122 AWG131116:AWG131122 BGC131116:BGC131122 BPY131116:BPY131122 BZU131116:BZU131122 CJQ131116:CJQ131122 CTM131116:CTM131122 DDI131116:DDI131122 DNE131116:DNE131122 DXA131116:DXA131122 EGW131116:EGW131122 EQS131116:EQS131122 FAO131116:FAO131122 FKK131116:FKK131122 FUG131116:FUG131122 GEC131116:GEC131122 GNY131116:GNY131122 GXU131116:GXU131122 HHQ131116:HHQ131122 HRM131116:HRM131122 IBI131116:IBI131122 ILE131116:ILE131122 IVA131116:IVA131122 JEW131116:JEW131122 JOS131116:JOS131122 JYO131116:JYO131122 KIK131116:KIK131122 KSG131116:KSG131122 LCC131116:LCC131122 LLY131116:LLY131122 LVU131116:LVU131122 MFQ131116:MFQ131122 MPM131116:MPM131122 MZI131116:MZI131122 NJE131116:NJE131122 NTA131116:NTA131122 OCW131116:OCW131122 OMS131116:OMS131122 OWO131116:OWO131122 PGK131116:PGK131122 PQG131116:PQG131122 QAC131116:QAC131122 QJY131116:QJY131122 QTU131116:QTU131122 RDQ131116:RDQ131122 RNM131116:RNM131122 RXI131116:RXI131122 SHE131116:SHE131122 SRA131116:SRA131122 TAW131116:TAW131122 TKS131116:TKS131122 TUO131116:TUO131122 UEK131116:UEK131122 UOG131116:UOG131122 UYC131116:UYC131122 VHY131116:VHY131122 VRU131116:VRU131122 WBQ131116:WBQ131122 WLM131116:WLM131122 WVI131116:WVI131122 IW196652:IW196658 SS196652:SS196658 ACO196652:ACO196658 AMK196652:AMK196658 AWG196652:AWG196658 BGC196652:BGC196658 BPY196652:BPY196658 BZU196652:BZU196658 CJQ196652:CJQ196658 CTM196652:CTM196658 DDI196652:DDI196658 DNE196652:DNE196658 DXA196652:DXA196658 EGW196652:EGW196658 EQS196652:EQS196658 FAO196652:FAO196658 FKK196652:FKK196658 FUG196652:FUG196658 GEC196652:GEC196658 GNY196652:GNY196658 GXU196652:GXU196658 HHQ196652:HHQ196658 HRM196652:HRM196658 IBI196652:IBI196658 ILE196652:ILE196658 IVA196652:IVA196658 JEW196652:JEW196658 JOS196652:JOS196658 JYO196652:JYO196658 KIK196652:KIK196658 KSG196652:KSG196658 LCC196652:LCC196658 LLY196652:LLY196658 LVU196652:LVU196658 MFQ196652:MFQ196658 MPM196652:MPM196658 MZI196652:MZI196658 NJE196652:NJE196658 NTA196652:NTA196658 OCW196652:OCW196658 OMS196652:OMS196658 OWO196652:OWO196658 PGK196652:PGK196658 PQG196652:PQG196658 QAC196652:QAC196658 QJY196652:QJY196658 QTU196652:QTU196658 RDQ196652:RDQ196658 RNM196652:RNM196658 RXI196652:RXI196658 SHE196652:SHE196658 SRA196652:SRA196658 TAW196652:TAW196658 TKS196652:TKS196658 TUO196652:TUO196658 UEK196652:UEK196658 UOG196652:UOG196658 UYC196652:UYC196658 VHY196652:VHY196658 VRU196652:VRU196658 WBQ196652:WBQ196658 WLM196652:WLM196658 WVI196652:WVI196658 IW262188:IW262194 SS262188:SS262194 ACO262188:ACO262194 AMK262188:AMK262194 AWG262188:AWG262194 BGC262188:BGC262194 BPY262188:BPY262194 BZU262188:BZU262194 CJQ262188:CJQ262194 CTM262188:CTM262194 DDI262188:DDI262194 DNE262188:DNE262194 DXA262188:DXA262194 EGW262188:EGW262194 EQS262188:EQS262194 FAO262188:FAO262194 FKK262188:FKK262194 FUG262188:FUG262194 GEC262188:GEC262194 GNY262188:GNY262194 GXU262188:GXU262194 HHQ262188:HHQ262194 HRM262188:HRM262194 IBI262188:IBI262194 ILE262188:ILE262194 IVA262188:IVA262194 JEW262188:JEW262194 JOS262188:JOS262194 JYO262188:JYO262194 KIK262188:KIK262194 KSG262188:KSG262194 LCC262188:LCC262194 LLY262188:LLY262194 LVU262188:LVU262194 MFQ262188:MFQ262194 MPM262188:MPM262194 MZI262188:MZI262194 NJE262188:NJE262194 NTA262188:NTA262194 OCW262188:OCW262194 OMS262188:OMS262194 OWO262188:OWO262194 PGK262188:PGK262194 PQG262188:PQG262194 QAC262188:QAC262194 QJY262188:QJY262194 QTU262188:QTU262194 RDQ262188:RDQ262194 RNM262188:RNM262194 RXI262188:RXI262194 SHE262188:SHE262194 SRA262188:SRA262194 TAW262188:TAW262194 TKS262188:TKS262194 TUO262188:TUO262194 UEK262188:UEK262194 UOG262188:UOG262194 UYC262188:UYC262194 VHY262188:VHY262194 VRU262188:VRU262194 WBQ262188:WBQ262194 WLM262188:WLM262194 WVI262188:WVI262194 IW327724:IW327730 SS327724:SS327730 ACO327724:ACO327730 AMK327724:AMK327730 AWG327724:AWG327730 BGC327724:BGC327730 BPY327724:BPY327730 BZU327724:BZU327730 CJQ327724:CJQ327730 CTM327724:CTM327730 DDI327724:DDI327730 DNE327724:DNE327730 DXA327724:DXA327730 EGW327724:EGW327730 EQS327724:EQS327730 FAO327724:FAO327730 FKK327724:FKK327730 FUG327724:FUG327730 GEC327724:GEC327730 GNY327724:GNY327730 GXU327724:GXU327730 HHQ327724:HHQ327730 HRM327724:HRM327730 IBI327724:IBI327730 ILE327724:ILE327730 IVA327724:IVA327730 JEW327724:JEW327730 JOS327724:JOS327730 JYO327724:JYO327730 KIK327724:KIK327730 KSG327724:KSG327730 LCC327724:LCC327730 LLY327724:LLY327730 LVU327724:LVU327730 MFQ327724:MFQ327730 MPM327724:MPM327730 MZI327724:MZI327730 NJE327724:NJE327730 NTA327724:NTA327730 OCW327724:OCW327730 OMS327724:OMS327730 OWO327724:OWO327730 PGK327724:PGK327730 PQG327724:PQG327730 QAC327724:QAC327730 QJY327724:QJY327730 QTU327724:QTU327730 RDQ327724:RDQ327730 RNM327724:RNM327730 RXI327724:RXI327730 SHE327724:SHE327730 SRA327724:SRA327730 TAW327724:TAW327730 TKS327724:TKS327730 TUO327724:TUO327730 UEK327724:UEK327730 UOG327724:UOG327730 UYC327724:UYC327730 VHY327724:VHY327730 VRU327724:VRU327730 WBQ327724:WBQ327730 WLM327724:WLM327730 WVI327724:WVI327730 IW393260:IW393266 SS393260:SS393266 ACO393260:ACO393266 AMK393260:AMK393266 AWG393260:AWG393266 BGC393260:BGC393266 BPY393260:BPY393266 BZU393260:BZU393266 CJQ393260:CJQ393266 CTM393260:CTM393266 DDI393260:DDI393266 DNE393260:DNE393266 DXA393260:DXA393266 EGW393260:EGW393266 EQS393260:EQS393266 FAO393260:FAO393266 FKK393260:FKK393266 FUG393260:FUG393266 GEC393260:GEC393266 GNY393260:GNY393266 GXU393260:GXU393266 HHQ393260:HHQ393266 HRM393260:HRM393266 IBI393260:IBI393266 ILE393260:ILE393266 IVA393260:IVA393266 JEW393260:JEW393266 JOS393260:JOS393266 JYO393260:JYO393266 KIK393260:KIK393266 KSG393260:KSG393266 LCC393260:LCC393266 LLY393260:LLY393266 LVU393260:LVU393266 MFQ393260:MFQ393266 MPM393260:MPM393266 MZI393260:MZI393266 NJE393260:NJE393266 NTA393260:NTA393266 OCW393260:OCW393266 OMS393260:OMS393266 OWO393260:OWO393266 PGK393260:PGK393266 PQG393260:PQG393266 QAC393260:QAC393266 QJY393260:QJY393266 QTU393260:QTU393266 RDQ393260:RDQ393266 RNM393260:RNM393266 RXI393260:RXI393266 SHE393260:SHE393266 SRA393260:SRA393266 TAW393260:TAW393266 TKS393260:TKS393266 TUO393260:TUO393266 UEK393260:UEK393266 UOG393260:UOG393266 UYC393260:UYC393266 VHY393260:VHY393266 VRU393260:VRU393266 WBQ393260:WBQ393266 WLM393260:WLM393266 WVI393260:WVI393266 IW458796:IW458802 SS458796:SS458802 ACO458796:ACO458802 AMK458796:AMK458802 AWG458796:AWG458802 BGC458796:BGC458802 BPY458796:BPY458802 BZU458796:BZU458802 CJQ458796:CJQ458802 CTM458796:CTM458802 DDI458796:DDI458802 DNE458796:DNE458802 DXA458796:DXA458802 EGW458796:EGW458802 EQS458796:EQS458802 FAO458796:FAO458802 FKK458796:FKK458802 FUG458796:FUG458802 GEC458796:GEC458802 GNY458796:GNY458802 GXU458796:GXU458802 HHQ458796:HHQ458802 HRM458796:HRM458802 IBI458796:IBI458802 ILE458796:ILE458802 IVA458796:IVA458802 JEW458796:JEW458802 JOS458796:JOS458802 JYO458796:JYO458802 KIK458796:KIK458802 KSG458796:KSG458802 LCC458796:LCC458802 LLY458796:LLY458802 LVU458796:LVU458802 MFQ458796:MFQ458802 MPM458796:MPM458802 MZI458796:MZI458802 NJE458796:NJE458802 NTA458796:NTA458802 OCW458796:OCW458802 OMS458796:OMS458802 OWO458796:OWO458802 PGK458796:PGK458802 PQG458796:PQG458802 QAC458796:QAC458802 QJY458796:QJY458802 QTU458796:QTU458802 RDQ458796:RDQ458802 RNM458796:RNM458802 RXI458796:RXI458802 SHE458796:SHE458802 SRA458796:SRA458802 TAW458796:TAW458802 TKS458796:TKS458802 TUO458796:TUO458802 UEK458796:UEK458802 UOG458796:UOG458802 UYC458796:UYC458802 VHY458796:VHY458802 VRU458796:VRU458802 WBQ458796:WBQ458802 WLM458796:WLM458802 WVI458796:WVI458802 IW524332:IW524338 SS524332:SS524338 ACO524332:ACO524338 AMK524332:AMK524338 AWG524332:AWG524338 BGC524332:BGC524338 BPY524332:BPY524338 BZU524332:BZU524338 CJQ524332:CJQ524338 CTM524332:CTM524338 DDI524332:DDI524338 DNE524332:DNE524338 DXA524332:DXA524338 EGW524332:EGW524338 EQS524332:EQS524338 FAO524332:FAO524338 FKK524332:FKK524338 FUG524332:FUG524338 GEC524332:GEC524338 GNY524332:GNY524338 GXU524332:GXU524338 HHQ524332:HHQ524338 HRM524332:HRM524338 IBI524332:IBI524338 ILE524332:ILE524338 IVA524332:IVA524338 JEW524332:JEW524338 JOS524332:JOS524338 JYO524332:JYO524338 KIK524332:KIK524338 KSG524332:KSG524338 LCC524332:LCC524338 LLY524332:LLY524338 LVU524332:LVU524338 MFQ524332:MFQ524338 MPM524332:MPM524338 MZI524332:MZI524338 NJE524332:NJE524338 NTA524332:NTA524338 OCW524332:OCW524338 OMS524332:OMS524338 OWO524332:OWO524338 PGK524332:PGK524338 PQG524332:PQG524338 QAC524332:QAC524338 QJY524332:QJY524338 QTU524332:QTU524338 RDQ524332:RDQ524338 RNM524332:RNM524338 RXI524332:RXI524338 SHE524332:SHE524338 SRA524332:SRA524338 TAW524332:TAW524338 TKS524332:TKS524338 TUO524332:TUO524338 UEK524332:UEK524338 UOG524332:UOG524338 UYC524332:UYC524338 VHY524332:VHY524338 VRU524332:VRU524338 WBQ524332:WBQ524338 WLM524332:WLM524338 WVI524332:WVI524338 IW589868:IW589874 SS589868:SS589874 ACO589868:ACO589874 AMK589868:AMK589874 AWG589868:AWG589874 BGC589868:BGC589874 BPY589868:BPY589874 BZU589868:BZU589874 CJQ589868:CJQ589874 CTM589868:CTM589874 DDI589868:DDI589874 DNE589868:DNE589874 DXA589868:DXA589874 EGW589868:EGW589874 EQS589868:EQS589874 FAO589868:FAO589874 FKK589868:FKK589874 FUG589868:FUG589874 GEC589868:GEC589874 GNY589868:GNY589874 GXU589868:GXU589874 HHQ589868:HHQ589874 HRM589868:HRM589874 IBI589868:IBI589874 ILE589868:ILE589874 IVA589868:IVA589874 JEW589868:JEW589874 JOS589868:JOS589874 JYO589868:JYO589874 KIK589868:KIK589874 KSG589868:KSG589874 LCC589868:LCC589874 LLY589868:LLY589874 LVU589868:LVU589874 MFQ589868:MFQ589874 MPM589868:MPM589874 MZI589868:MZI589874 NJE589868:NJE589874 NTA589868:NTA589874 OCW589868:OCW589874 OMS589868:OMS589874 OWO589868:OWO589874 PGK589868:PGK589874 PQG589868:PQG589874 QAC589868:QAC589874 QJY589868:QJY589874 QTU589868:QTU589874 RDQ589868:RDQ589874 RNM589868:RNM589874 RXI589868:RXI589874 SHE589868:SHE589874 SRA589868:SRA589874 TAW589868:TAW589874 TKS589868:TKS589874 TUO589868:TUO589874 UEK589868:UEK589874 UOG589868:UOG589874 UYC589868:UYC589874 VHY589868:VHY589874 VRU589868:VRU589874 WBQ589868:WBQ589874 WLM589868:WLM589874 WVI589868:WVI589874 IW655404:IW655410 SS655404:SS655410 ACO655404:ACO655410 AMK655404:AMK655410 AWG655404:AWG655410 BGC655404:BGC655410 BPY655404:BPY655410 BZU655404:BZU655410 CJQ655404:CJQ655410 CTM655404:CTM655410 DDI655404:DDI655410 DNE655404:DNE655410 DXA655404:DXA655410 EGW655404:EGW655410 EQS655404:EQS655410 FAO655404:FAO655410 FKK655404:FKK655410 FUG655404:FUG655410 GEC655404:GEC655410 GNY655404:GNY655410 GXU655404:GXU655410 HHQ655404:HHQ655410 HRM655404:HRM655410 IBI655404:IBI655410 ILE655404:ILE655410 IVA655404:IVA655410 JEW655404:JEW655410 JOS655404:JOS655410 JYO655404:JYO655410 KIK655404:KIK655410 KSG655404:KSG655410 LCC655404:LCC655410 LLY655404:LLY655410 LVU655404:LVU655410 MFQ655404:MFQ655410 MPM655404:MPM655410 MZI655404:MZI655410 NJE655404:NJE655410 NTA655404:NTA655410 OCW655404:OCW655410 OMS655404:OMS655410 OWO655404:OWO655410 PGK655404:PGK655410 PQG655404:PQG655410 QAC655404:QAC655410 QJY655404:QJY655410 QTU655404:QTU655410 RDQ655404:RDQ655410 RNM655404:RNM655410 RXI655404:RXI655410 SHE655404:SHE655410 SRA655404:SRA655410 TAW655404:TAW655410 TKS655404:TKS655410 TUO655404:TUO655410 UEK655404:UEK655410 UOG655404:UOG655410 UYC655404:UYC655410 VHY655404:VHY655410 VRU655404:VRU655410 WBQ655404:WBQ655410 WLM655404:WLM655410 WVI655404:WVI655410 IW720940:IW720946 SS720940:SS720946 ACO720940:ACO720946 AMK720940:AMK720946 AWG720940:AWG720946 BGC720940:BGC720946 BPY720940:BPY720946 BZU720940:BZU720946 CJQ720940:CJQ720946 CTM720940:CTM720946 DDI720940:DDI720946 DNE720940:DNE720946 DXA720940:DXA720946 EGW720940:EGW720946 EQS720940:EQS720946 FAO720940:FAO720946 FKK720940:FKK720946 FUG720940:FUG720946 GEC720940:GEC720946 GNY720940:GNY720946 GXU720940:GXU720946 HHQ720940:HHQ720946 HRM720940:HRM720946 IBI720940:IBI720946 ILE720940:ILE720946 IVA720940:IVA720946 JEW720940:JEW720946 JOS720940:JOS720946 JYO720940:JYO720946 KIK720940:KIK720946 KSG720940:KSG720946 LCC720940:LCC720946 LLY720940:LLY720946 LVU720940:LVU720946 MFQ720940:MFQ720946 MPM720940:MPM720946 MZI720940:MZI720946 NJE720940:NJE720946 NTA720940:NTA720946 OCW720940:OCW720946 OMS720940:OMS720946 OWO720940:OWO720946 PGK720940:PGK720946 PQG720940:PQG720946 QAC720940:QAC720946 QJY720940:QJY720946 QTU720940:QTU720946 RDQ720940:RDQ720946 RNM720940:RNM720946 RXI720940:RXI720946 SHE720940:SHE720946 SRA720940:SRA720946 TAW720940:TAW720946 TKS720940:TKS720946 TUO720940:TUO720946 UEK720940:UEK720946 UOG720940:UOG720946 UYC720940:UYC720946 VHY720940:VHY720946 VRU720940:VRU720946 WBQ720940:WBQ720946 WLM720940:WLM720946 WVI720940:WVI720946 IW786476:IW786482 SS786476:SS786482 ACO786476:ACO786482 AMK786476:AMK786482 AWG786476:AWG786482 BGC786476:BGC786482 BPY786476:BPY786482 BZU786476:BZU786482 CJQ786476:CJQ786482 CTM786476:CTM786482 DDI786476:DDI786482 DNE786476:DNE786482 DXA786476:DXA786482 EGW786476:EGW786482 EQS786476:EQS786482 FAO786476:FAO786482 FKK786476:FKK786482 FUG786476:FUG786482 GEC786476:GEC786482 GNY786476:GNY786482 GXU786476:GXU786482 HHQ786476:HHQ786482 HRM786476:HRM786482 IBI786476:IBI786482 ILE786476:ILE786482 IVA786476:IVA786482 JEW786476:JEW786482 JOS786476:JOS786482 JYO786476:JYO786482 KIK786476:KIK786482 KSG786476:KSG786482 LCC786476:LCC786482 LLY786476:LLY786482 LVU786476:LVU786482 MFQ786476:MFQ786482 MPM786476:MPM786482 MZI786476:MZI786482 NJE786476:NJE786482 NTA786476:NTA786482 OCW786476:OCW786482 OMS786476:OMS786482 OWO786476:OWO786482 PGK786476:PGK786482 PQG786476:PQG786482 QAC786476:QAC786482 QJY786476:QJY786482 QTU786476:QTU786482 RDQ786476:RDQ786482 RNM786476:RNM786482 RXI786476:RXI786482 SHE786476:SHE786482 SRA786476:SRA786482 TAW786476:TAW786482 TKS786476:TKS786482 TUO786476:TUO786482 UEK786476:UEK786482 UOG786476:UOG786482 UYC786476:UYC786482 VHY786476:VHY786482 VRU786476:VRU786482 WBQ786476:WBQ786482 WLM786476:WLM786482 WVI786476:WVI786482 IW852012:IW852018 SS852012:SS852018 ACO852012:ACO852018 AMK852012:AMK852018 AWG852012:AWG852018 BGC852012:BGC852018 BPY852012:BPY852018 BZU852012:BZU852018 CJQ852012:CJQ852018 CTM852012:CTM852018 DDI852012:DDI852018 DNE852012:DNE852018 DXA852012:DXA852018 EGW852012:EGW852018 EQS852012:EQS852018 FAO852012:FAO852018 FKK852012:FKK852018 FUG852012:FUG852018 GEC852012:GEC852018 GNY852012:GNY852018 GXU852012:GXU852018 HHQ852012:HHQ852018 HRM852012:HRM852018 IBI852012:IBI852018 ILE852012:ILE852018 IVA852012:IVA852018 JEW852012:JEW852018 JOS852012:JOS852018 JYO852012:JYO852018 KIK852012:KIK852018 KSG852012:KSG852018 LCC852012:LCC852018 LLY852012:LLY852018 LVU852012:LVU852018 MFQ852012:MFQ852018 MPM852012:MPM852018 MZI852012:MZI852018 NJE852012:NJE852018 NTA852012:NTA852018 OCW852012:OCW852018 OMS852012:OMS852018 OWO852012:OWO852018 PGK852012:PGK852018 PQG852012:PQG852018 QAC852012:QAC852018 QJY852012:QJY852018 QTU852012:QTU852018 RDQ852012:RDQ852018 RNM852012:RNM852018 RXI852012:RXI852018 SHE852012:SHE852018 SRA852012:SRA852018 TAW852012:TAW852018 TKS852012:TKS852018 TUO852012:TUO852018 UEK852012:UEK852018 UOG852012:UOG852018 UYC852012:UYC852018 VHY852012:VHY852018 VRU852012:VRU852018 WBQ852012:WBQ852018 WLM852012:WLM852018 WVI852012:WVI852018 IW917548:IW917554 SS917548:SS917554 ACO917548:ACO917554 AMK917548:AMK917554 AWG917548:AWG917554 BGC917548:BGC917554 BPY917548:BPY917554 BZU917548:BZU917554 CJQ917548:CJQ917554 CTM917548:CTM917554 DDI917548:DDI917554 DNE917548:DNE917554 DXA917548:DXA917554 EGW917548:EGW917554 EQS917548:EQS917554 FAO917548:FAO917554 FKK917548:FKK917554 FUG917548:FUG917554 GEC917548:GEC917554 GNY917548:GNY917554 GXU917548:GXU917554 HHQ917548:HHQ917554 HRM917548:HRM917554 IBI917548:IBI917554 ILE917548:ILE917554 IVA917548:IVA917554 JEW917548:JEW917554 JOS917548:JOS917554 JYO917548:JYO917554 KIK917548:KIK917554 KSG917548:KSG917554 LCC917548:LCC917554 LLY917548:LLY917554 LVU917548:LVU917554 MFQ917548:MFQ917554 MPM917548:MPM917554 MZI917548:MZI917554 NJE917548:NJE917554 NTA917548:NTA917554 OCW917548:OCW917554 OMS917548:OMS917554 OWO917548:OWO917554 PGK917548:PGK917554 PQG917548:PQG917554 QAC917548:QAC917554 QJY917548:QJY917554 QTU917548:QTU917554 RDQ917548:RDQ917554 RNM917548:RNM917554 RXI917548:RXI917554 SHE917548:SHE917554 SRA917548:SRA917554 TAW917548:TAW917554 TKS917548:TKS917554 TUO917548:TUO917554 UEK917548:UEK917554 UOG917548:UOG917554 UYC917548:UYC917554 VHY917548:VHY917554 VRU917548:VRU917554 WBQ917548:WBQ917554 WLM917548:WLM917554 WVI917548:WVI917554 IW983084:IW983090 SS983084:SS983090 ACO983084:ACO983090 AMK983084:AMK983090 AWG983084:AWG983090 BGC983084:BGC983090 BPY983084:BPY983090 BZU983084:BZU983090 CJQ983084:CJQ983090 CTM983084:CTM983090 DDI983084:DDI983090 DNE983084:DNE983090 DXA983084:DXA983090 EGW983084:EGW983090 EQS983084:EQS983090 FAO983084:FAO983090 FKK983084:FKK983090 FUG983084:FUG983090 GEC983084:GEC983090 GNY983084:GNY983090 GXU983084:GXU983090 HHQ983084:HHQ983090 HRM983084:HRM983090 IBI983084:IBI983090 ILE983084:ILE983090 IVA983084:IVA983090 JEW983084:JEW983090 JOS983084:JOS983090 JYO983084:JYO983090 KIK983084:KIK983090 KSG983084:KSG983090 LCC983084:LCC983090 LLY983084:LLY983090 LVU983084:LVU983090 MFQ983084:MFQ983090 MPM983084:MPM983090 MZI983084:MZI983090 NJE983084:NJE983090 NTA983084:NTA983090 OCW983084:OCW983090 OMS983084:OMS983090 OWO983084:OWO983090 PGK983084:PGK983090 PQG983084:PQG983090 QAC983084:QAC983090 QJY983084:QJY983090 QTU983084:QTU983090 RDQ983084:RDQ983090 RNM983084:RNM983090 RXI983084:RXI983090 SHE983084:SHE983090 SRA983084:SRA983090 TAW983084:TAW983090 TKS983084:TKS983090 TUO983084:TUO983090 UEK983084:UEK983090 UOG983084:UOG983090 UYC983084:UYC983090 VHY983084:VHY983090 VRU983084:VRU983090 WBQ983084:WBQ983090 WLM983084:WLM983090 WVI983084:WVI983090 IW65589:IW65591 SS65589:SS65591 ACO65589:ACO65591 AMK65589:AMK65591 AWG65589:AWG65591 BGC65589:BGC65591 BPY65589:BPY65591 BZU65589:BZU65591 CJQ65589:CJQ65591 CTM65589:CTM65591 DDI65589:DDI65591 DNE65589:DNE65591 DXA65589:DXA65591 EGW65589:EGW65591 EQS65589:EQS65591 FAO65589:FAO65591 FKK65589:FKK65591 FUG65589:FUG65591 GEC65589:GEC65591 GNY65589:GNY65591 GXU65589:GXU65591 HHQ65589:HHQ65591 HRM65589:HRM65591 IBI65589:IBI65591 ILE65589:ILE65591 IVA65589:IVA65591 JEW65589:JEW65591 JOS65589:JOS65591 JYO65589:JYO65591 KIK65589:KIK65591 KSG65589:KSG65591 LCC65589:LCC65591 LLY65589:LLY65591 LVU65589:LVU65591 MFQ65589:MFQ65591 MPM65589:MPM65591 MZI65589:MZI65591 NJE65589:NJE65591 NTA65589:NTA65591 OCW65589:OCW65591 OMS65589:OMS65591 OWO65589:OWO65591 PGK65589:PGK65591 PQG65589:PQG65591 QAC65589:QAC65591 QJY65589:QJY65591 QTU65589:QTU65591 RDQ65589:RDQ65591 RNM65589:RNM65591 RXI65589:RXI65591 SHE65589:SHE65591 SRA65589:SRA65591 TAW65589:TAW65591 TKS65589:TKS65591 TUO65589:TUO65591 UEK65589:UEK65591 UOG65589:UOG65591 UYC65589:UYC65591 VHY65589:VHY65591 VRU65589:VRU65591 WBQ65589:WBQ65591 WLM65589:WLM65591 WVI65589:WVI65591 IW131125:IW131127 SS131125:SS131127 ACO131125:ACO131127 AMK131125:AMK131127 AWG131125:AWG131127 BGC131125:BGC131127 BPY131125:BPY131127 BZU131125:BZU131127 CJQ131125:CJQ131127 CTM131125:CTM131127 DDI131125:DDI131127 DNE131125:DNE131127 DXA131125:DXA131127 EGW131125:EGW131127 EQS131125:EQS131127 FAO131125:FAO131127 FKK131125:FKK131127 FUG131125:FUG131127 GEC131125:GEC131127 GNY131125:GNY131127 GXU131125:GXU131127 HHQ131125:HHQ131127 HRM131125:HRM131127 IBI131125:IBI131127 ILE131125:ILE131127 IVA131125:IVA131127 JEW131125:JEW131127 JOS131125:JOS131127 JYO131125:JYO131127 KIK131125:KIK131127 KSG131125:KSG131127 LCC131125:LCC131127 LLY131125:LLY131127 LVU131125:LVU131127 MFQ131125:MFQ131127 MPM131125:MPM131127 MZI131125:MZI131127 NJE131125:NJE131127 NTA131125:NTA131127 OCW131125:OCW131127 OMS131125:OMS131127 OWO131125:OWO131127 PGK131125:PGK131127 PQG131125:PQG131127 QAC131125:QAC131127 QJY131125:QJY131127 QTU131125:QTU131127 RDQ131125:RDQ131127 RNM131125:RNM131127 RXI131125:RXI131127 SHE131125:SHE131127 SRA131125:SRA131127 TAW131125:TAW131127 TKS131125:TKS131127 TUO131125:TUO131127 UEK131125:UEK131127 UOG131125:UOG131127 UYC131125:UYC131127 VHY131125:VHY131127 VRU131125:VRU131127 WBQ131125:WBQ131127 WLM131125:WLM131127 WVI131125:WVI131127 IW196661:IW196663 SS196661:SS196663 ACO196661:ACO196663 AMK196661:AMK196663 AWG196661:AWG196663 BGC196661:BGC196663 BPY196661:BPY196663 BZU196661:BZU196663 CJQ196661:CJQ196663 CTM196661:CTM196663 DDI196661:DDI196663 DNE196661:DNE196663 DXA196661:DXA196663 EGW196661:EGW196663 EQS196661:EQS196663 FAO196661:FAO196663 FKK196661:FKK196663 FUG196661:FUG196663 GEC196661:GEC196663 GNY196661:GNY196663 GXU196661:GXU196663 HHQ196661:HHQ196663 HRM196661:HRM196663 IBI196661:IBI196663 ILE196661:ILE196663 IVA196661:IVA196663 JEW196661:JEW196663 JOS196661:JOS196663 JYO196661:JYO196663 KIK196661:KIK196663 KSG196661:KSG196663 LCC196661:LCC196663 LLY196661:LLY196663 LVU196661:LVU196663 MFQ196661:MFQ196663 MPM196661:MPM196663 MZI196661:MZI196663 NJE196661:NJE196663 NTA196661:NTA196663 OCW196661:OCW196663 OMS196661:OMS196663 OWO196661:OWO196663 PGK196661:PGK196663 PQG196661:PQG196663 QAC196661:QAC196663 QJY196661:QJY196663 QTU196661:QTU196663 RDQ196661:RDQ196663 RNM196661:RNM196663 RXI196661:RXI196663 SHE196661:SHE196663 SRA196661:SRA196663 TAW196661:TAW196663 TKS196661:TKS196663 TUO196661:TUO196663 UEK196661:UEK196663 UOG196661:UOG196663 UYC196661:UYC196663 VHY196661:VHY196663 VRU196661:VRU196663 WBQ196661:WBQ196663 WLM196661:WLM196663 WVI196661:WVI196663 IW262197:IW262199 SS262197:SS262199 ACO262197:ACO262199 AMK262197:AMK262199 AWG262197:AWG262199 BGC262197:BGC262199 BPY262197:BPY262199 BZU262197:BZU262199 CJQ262197:CJQ262199 CTM262197:CTM262199 DDI262197:DDI262199 DNE262197:DNE262199 DXA262197:DXA262199 EGW262197:EGW262199 EQS262197:EQS262199 FAO262197:FAO262199 FKK262197:FKK262199 FUG262197:FUG262199 GEC262197:GEC262199 GNY262197:GNY262199 GXU262197:GXU262199 HHQ262197:HHQ262199 HRM262197:HRM262199 IBI262197:IBI262199 ILE262197:ILE262199 IVA262197:IVA262199 JEW262197:JEW262199 JOS262197:JOS262199 JYO262197:JYO262199 KIK262197:KIK262199 KSG262197:KSG262199 LCC262197:LCC262199 LLY262197:LLY262199 LVU262197:LVU262199 MFQ262197:MFQ262199 MPM262197:MPM262199 MZI262197:MZI262199 NJE262197:NJE262199 NTA262197:NTA262199 OCW262197:OCW262199 OMS262197:OMS262199 OWO262197:OWO262199 PGK262197:PGK262199 PQG262197:PQG262199 QAC262197:QAC262199 QJY262197:QJY262199 QTU262197:QTU262199 RDQ262197:RDQ262199 RNM262197:RNM262199 RXI262197:RXI262199 SHE262197:SHE262199 SRA262197:SRA262199 TAW262197:TAW262199 TKS262197:TKS262199 TUO262197:TUO262199 UEK262197:UEK262199 UOG262197:UOG262199 UYC262197:UYC262199 VHY262197:VHY262199 VRU262197:VRU262199 WBQ262197:WBQ262199 WLM262197:WLM262199 WVI262197:WVI262199 IW327733:IW327735 SS327733:SS327735 ACO327733:ACO327735 AMK327733:AMK327735 AWG327733:AWG327735 BGC327733:BGC327735 BPY327733:BPY327735 BZU327733:BZU327735 CJQ327733:CJQ327735 CTM327733:CTM327735 DDI327733:DDI327735 DNE327733:DNE327735 DXA327733:DXA327735 EGW327733:EGW327735 EQS327733:EQS327735 FAO327733:FAO327735 FKK327733:FKK327735 FUG327733:FUG327735 GEC327733:GEC327735 GNY327733:GNY327735 GXU327733:GXU327735 HHQ327733:HHQ327735 HRM327733:HRM327735 IBI327733:IBI327735 ILE327733:ILE327735 IVA327733:IVA327735 JEW327733:JEW327735 JOS327733:JOS327735 JYO327733:JYO327735 KIK327733:KIK327735 KSG327733:KSG327735 LCC327733:LCC327735 LLY327733:LLY327735 LVU327733:LVU327735 MFQ327733:MFQ327735 MPM327733:MPM327735 MZI327733:MZI327735 NJE327733:NJE327735 NTA327733:NTA327735 OCW327733:OCW327735 OMS327733:OMS327735 OWO327733:OWO327735 PGK327733:PGK327735 PQG327733:PQG327735 QAC327733:QAC327735 QJY327733:QJY327735 QTU327733:QTU327735 RDQ327733:RDQ327735 RNM327733:RNM327735 RXI327733:RXI327735 SHE327733:SHE327735 SRA327733:SRA327735 TAW327733:TAW327735 TKS327733:TKS327735 TUO327733:TUO327735 UEK327733:UEK327735 UOG327733:UOG327735 UYC327733:UYC327735 VHY327733:VHY327735 VRU327733:VRU327735 WBQ327733:WBQ327735 WLM327733:WLM327735 WVI327733:WVI327735 IW393269:IW393271 SS393269:SS393271 ACO393269:ACO393271 AMK393269:AMK393271 AWG393269:AWG393271 BGC393269:BGC393271 BPY393269:BPY393271 BZU393269:BZU393271 CJQ393269:CJQ393271 CTM393269:CTM393271 DDI393269:DDI393271 DNE393269:DNE393271 DXA393269:DXA393271 EGW393269:EGW393271 EQS393269:EQS393271 FAO393269:FAO393271 FKK393269:FKK393271 FUG393269:FUG393271 GEC393269:GEC393271 GNY393269:GNY393271 GXU393269:GXU393271 HHQ393269:HHQ393271 HRM393269:HRM393271 IBI393269:IBI393271 ILE393269:ILE393271 IVA393269:IVA393271 JEW393269:JEW393271 JOS393269:JOS393271 JYO393269:JYO393271 KIK393269:KIK393271 KSG393269:KSG393271 LCC393269:LCC393271 LLY393269:LLY393271 LVU393269:LVU393271 MFQ393269:MFQ393271 MPM393269:MPM393271 MZI393269:MZI393271 NJE393269:NJE393271 NTA393269:NTA393271 OCW393269:OCW393271 OMS393269:OMS393271 OWO393269:OWO393271 PGK393269:PGK393271 PQG393269:PQG393271 QAC393269:QAC393271 QJY393269:QJY393271 QTU393269:QTU393271 RDQ393269:RDQ393271 RNM393269:RNM393271 RXI393269:RXI393271 SHE393269:SHE393271 SRA393269:SRA393271 TAW393269:TAW393271 TKS393269:TKS393271 TUO393269:TUO393271 UEK393269:UEK393271 UOG393269:UOG393271 UYC393269:UYC393271 VHY393269:VHY393271 VRU393269:VRU393271 WBQ393269:WBQ393271 WLM393269:WLM393271 WVI393269:WVI393271 IW458805:IW458807 SS458805:SS458807 ACO458805:ACO458807 AMK458805:AMK458807 AWG458805:AWG458807 BGC458805:BGC458807 BPY458805:BPY458807 BZU458805:BZU458807 CJQ458805:CJQ458807 CTM458805:CTM458807 DDI458805:DDI458807 DNE458805:DNE458807 DXA458805:DXA458807 EGW458805:EGW458807 EQS458805:EQS458807 FAO458805:FAO458807 FKK458805:FKK458807 FUG458805:FUG458807 GEC458805:GEC458807 GNY458805:GNY458807 GXU458805:GXU458807 HHQ458805:HHQ458807 HRM458805:HRM458807 IBI458805:IBI458807 ILE458805:ILE458807 IVA458805:IVA458807 JEW458805:JEW458807 JOS458805:JOS458807 JYO458805:JYO458807 KIK458805:KIK458807 KSG458805:KSG458807 LCC458805:LCC458807 LLY458805:LLY458807 LVU458805:LVU458807 MFQ458805:MFQ458807 MPM458805:MPM458807 MZI458805:MZI458807 NJE458805:NJE458807 NTA458805:NTA458807 OCW458805:OCW458807 OMS458805:OMS458807 OWO458805:OWO458807 PGK458805:PGK458807 PQG458805:PQG458807 QAC458805:QAC458807 QJY458805:QJY458807 QTU458805:QTU458807 RDQ458805:RDQ458807 RNM458805:RNM458807 RXI458805:RXI458807 SHE458805:SHE458807 SRA458805:SRA458807 TAW458805:TAW458807 TKS458805:TKS458807 TUO458805:TUO458807 UEK458805:UEK458807 UOG458805:UOG458807 UYC458805:UYC458807 VHY458805:VHY458807 VRU458805:VRU458807 WBQ458805:WBQ458807 WLM458805:WLM458807 WVI458805:WVI458807 IW524341:IW524343 SS524341:SS524343 ACO524341:ACO524343 AMK524341:AMK524343 AWG524341:AWG524343 BGC524341:BGC524343 BPY524341:BPY524343 BZU524341:BZU524343 CJQ524341:CJQ524343 CTM524341:CTM524343 DDI524341:DDI524343 DNE524341:DNE524343 DXA524341:DXA524343 EGW524341:EGW524343 EQS524341:EQS524343 FAO524341:FAO524343 FKK524341:FKK524343 FUG524341:FUG524343 GEC524341:GEC524343 GNY524341:GNY524343 GXU524341:GXU524343 HHQ524341:HHQ524343 HRM524341:HRM524343 IBI524341:IBI524343 ILE524341:ILE524343 IVA524341:IVA524343 JEW524341:JEW524343 JOS524341:JOS524343 JYO524341:JYO524343 KIK524341:KIK524343 KSG524341:KSG524343 LCC524341:LCC524343 LLY524341:LLY524343 LVU524341:LVU524343 MFQ524341:MFQ524343 MPM524341:MPM524343 MZI524341:MZI524343 NJE524341:NJE524343 NTA524341:NTA524343 OCW524341:OCW524343 OMS524341:OMS524343 OWO524341:OWO524343 PGK524341:PGK524343 PQG524341:PQG524343 QAC524341:QAC524343 QJY524341:QJY524343 QTU524341:QTU524343 RDQ524341:RDQ524343 RNM524341:RNM524343 RXI524341:RXI524343 SHE524341:SHE524343 SRA524341:SRA524343 TAW524341:TAW524343 TKS524341:TKS524343 TUO524341:TUO524343 UEK524341:UEK524343 UOG524341:UOG524343 UYC524341:UYC524343 VHY524341:VHY524343 VRU524341:VRU524343 WBQ524341:WBQ524343 WLM524341:WLM524343 WVI524341:WVI524343 IW589877:IW589879 SS589877:SS589879 ACO589877:ACO589879 AMK589877:AMK589879 AWG589877:AWG589879 BGC589877:BGC589879 BPY589877:BPY589879 BZU589877:BZU589879 CJQ589877:CJQ589879 CTM589877:CTM589879 DDI589877:DDI589879 DNE589877:DNE589879 DXA589877:DXA589879 EGW589877:EGW589879 EQS589877:EQS589879 FAO589877:FAO589879 FKK589877:FKK589879 FUG589877:FUG589879 GEC589877:GEC589879 GNY589877:GNY589879 GXU589877:GXU589879 HHQ589877:HHQ589879 HRM589877:HRM589879 IBI589877:IBI589879 ILE589877:ILE589879 IVA589877:IVA589879 JEW589877:JEW589879 JOS589877:JOS589879 JYO589877:JYO589879 KIK589877:KIK589879 KSG589877:KSG589879 LCC589877:LCC589879 LLY589877:LLY589879 LVU589877:LVU589879 MFQ589877:MFQ589879 MPM589877:MPM589879 MZI589877:MZI589879 NJE589877:NJE589879 NTA589877:NTA589879 OCW589877:OCW589879 OMS589877:OMS589879 OWO589877:OWO589879 PGK589877:PGK589879 PQG589877:PQG589879 QAC589877:QAC589879 QJY589877:QJY589879 QTU589877:QTU589879 RDQ589877:RDQ589879 RNM589877:RNM589879 RXI589877:RXI589879 SHE589877:SHE589879 SRA589877:SRA589879 TAW589877:TAW589879 TKS589877:TKS589879 TUO589877:TUO589879 UEK589877:UEK589879 UOG589877:UOG589879 UYC589877:UYC589879 VHY589877:VHY589879 VRU589877:VRU589879 WBQ589877:WBQ589879 WLM589877:WLM589879 WVI589877:WVI589879 IW655413:IW655415 SS655413:SS655415 ACO655413:ACO655415 AMK655413:AMK655415 AWG655413:AWG655415 BGC655413:BGC655415 BPY655413:BPY655415 BZU655413:BZU655415 CJQ655413:CJQ655415 CTM655413:CTM655415 DDI655413:DDI655415 DNE655413:DNE655415 DXA655413:DXA655415 EGW655413:EGW655415 EQS655413:EQS655415 FAO655413:FAO655415 FKK655413:FKK655415 FUG655413:FUG655415 GEC655413:GEC655415 GNY655413:GNY655415 GXU655413:GXU655415 HHQ655413:HHQ655415 HRM655413:HRM655415 IBI655413:IBI655415 ILE655413:ILE655415 IVA655413:IVA655415 JEW655413:JEW655415 JOS655413:JOS655415 JYO655413:JYO655415 KIK655413:KIK655415 KSG655413:KSG655415 LCC655413:LCC655415 LLY655413:LLY655415 LVU655413:LVU655415 MFQ655413:MFQ655415 MPM655413:MPM655415 MZI655413:MZI655415 NJE655413:NJE655415 NTA655413:NTA655415 OCW655413:OCW655415 OMS655413:OMS655415 OWO655413:OWO655415 PGK655413:PGK655415 PQG655413:PQG655415 QAC655413:QAC655415 QJY655413:QJY655415 QTU655413:QTU655415 RDQ655413:RDQ655415 RNM655413:RNM655415 RXI655413:RXI655415 SHE655413:SHE655415 SRA655413:SRA655415 TAW655413:TAW655415 TKS655413:TKS655415 TUO655413:TUO655415 UEK655413:UEK655415 UOG655413:UOG655415 UYC655413:UYC655415 VHY655413:VHY655415 VRU655413:VRU655415 WBQ655413:WBQ655415 WLM655413:WLM655415 WVI655413:WVI655415 IW720949:IW720951 SS720949:SS720951 ACO720949:ACO720951 AMK720949:AMK720951 AWG720949:AWG720951 BGC720949:BGC720951 BPY720949:BPY720951 BZU720949:BZU720951 CJQ720949:CJQ720951 CTM720949:CTM720951 DDI720949:DDI720951 DNE720949:DNE720951 DXA720949:DXA720951 EGW720949:EGW720951 EQS720949:EQS720951 FAO720949:FAO720951 FKK720949:FKK720951 FUG720949:FUG720951 GEC720949:GEC720951 GNY720949:GNY720951 GXU720949:GXU720951 HHQ720949:HHQ720951 HRM720949:HRM720951 IBI720949:IBI720951 ILE720949:ILE720951 IVA720949:IVA720951 JEW720949:JEW720951 JOS720949:JOS720951 JYO720949:JYO720951 KIK720949:KIK720951 KSG720949:KSG720951 LCC720949:LCC720951 LLY720949:LLY720951 LVU720949:LVU720951 MFQ720949:MFQ720951 MPM720949:MPM720951 MZI720949:MZI720951 NJE720949:NJE720951 NTA720949:NTA720951 OCW720949:OCW720951 OMS720949:OMS720951 OWO720949:OWO720951 PGK720949:PGK720951 PQG720949:PQG720951 QAC720949:QAC720951 QJY720949:QJY720951 QTU720949:QTU720951 RDQ720949:RDQ720951 RNM720949:RNM720951 RXI720949:RXI720951 SHE720949:SHE720951 SRA720949:SRA720951 TAW720949:TAW720951 TKS720949:TKS720951 TUO720949:TUO720951 UEK720949:UEK720951 UOG720949:UOG720951 UYC720949:UYC720951 VHY720949:VHY720951 VRU720949:VRU720951 WBQ720949:WBQ720951 WLM720949:WLM720951 WVI720949:WVI720951 IW786485:IW786487 SS786485:SS786487 ACO786485:ACO786487 AMK786485:AMK786487 AWG786485:AWG786487 BGC786485:BGC786487 BPY786485:BPY786487 BZU786485:BZU786487 CJQ786485:CJQ786487 CTM786485:CTM786487 DDI786485:DDI786487 DNE786485:DNE786487 DXA786485:DXA786487 EGW786485:EGW786487 EQS786485:EQS786487 FAO786485:FAO786487 FKK786485:FKK786487 FUG786485:FUG786487 GEC786485:GEC786487 GNY786485:GNY786487 GXU786485:GXU786487 HHQ786485:HHQ786487 HRM786485:HRM786487 IBI786485:IBI786487 ILE786485:ILE786487 IVA786485:IVA786487 JEW786485:JEW786487 JOS786485:JOS786487 JYO786485:JYO786487 KIK786485:KIK786487 KSG786485:KSG786487 LCC786485:LCC786487 LLY786485:LLY786487 LVU786485:LVU786487 MFQ786485:MFQ786487 MPM786485:MPM786487 MZI786485:MZI786487 NJE786485:NJE786487 NTA786485:NTA786487 OCW786485:OCW786487 OMS786485:OMS786487 OWO786485:OWO786487 PGK786485:PGK786487 PQG786485:PQG786487 QAC786485:QAC786487 QJY786485:QJY786487 QTU786485:QTU786487 RDQ786485:RDQ786487 RNM786485:RNM786487 RXI786485:RXI786487 SHE786485:SHE786487 SRA786485:SRA786487 TAW786485:TAW786487 TKS786485:TKS786487 TUO786485:TUO786487 UEK786485:UEK786487 UOG786485:UOG786487 UYC786485:UYC786487 VHY786485:VHY786487 VRU786485:VRU786487 WBQ786485:WBQ786487 WLM786485:WLM786487 WVI786485:WVI786487 IW852021:IW852023 SS852021:SS852023 ACO852021:ACO852023 AMK852021:AMK852023 AWG852021:AWG852023 BGC852021:BGC852023 BPY852021:BPY852023 BZU852021:BZU852023 CJQ852021:CJQ852023 CTM852021:CTM852023 DDI852021:DDI852023 DNE852021:DNE852023 DXA852021:DXA852023 EGW852021:EGW852023 EQS852021:EQS852023 FAO852021:FAO852023 FKK852021:FKK852023 FUG852021:FUG852023 GEC852021:GEC852023 GNY852021:GNY852023 GXU852021:GXU852023 HHQ852021:HHQ852023 HRM852021:HRM852023 IBI852021:IBI852023 ILE852021:ILE852023 IVA852021:IVA852023 JEW852021:JEW852023 JOS852021:JOS852023 JYO852021:JYO852023 KIK852021:KIK852023 KSG852021:KSG852023 LCC852021:LCC852023 LLY852021:LLY852023 LVU852021:LVU852023 MFQ852021:MFQ852023 MPM852021:MPM852023 MZI852021:MZI852023 NJE852021:NJE852023 NTA852021:NTA852023 OCW852021:OCW852023 OMS852021:OMS852023 OWO852021:OWO852023 PGK852021:PGK852023 PQG852021:PQG852023 QAC852021:QAC852023 QJY852021:QJY852023 QTU852021:QTU852023 RDQ852021:RDQ852023 RNM852021:RNM852023 RXI852021:RXI852023 SHE852021:SHE852023 SRA852021:SRA852023 TAW852021:TAW852023 TKS852021:TKS852023 TUO852021:TUO852023 UEK852021:UEK852023 UOG852021:UOG852023 UYC852021:UYC852023 VHY852021:VHY852023 VRU852021:VRU852023 WBQ852021:WBQ852023 WLM852021:WLM852023 WVI852021:WVI852023 IW917557:IW917559 SS917557:SS917559 ACO917557:ACO917559 AMK917557:AMK917559 AWG917557:AWG917559 BGC917557:BGC917559 BPY917557:BPY917559 BZU917557:BZU917559 CJQ917557:CJQ917559 CTM917557:CTM917559 DDI917557:DDI917559 DNE917557:DNE917559 DXA917557:DXA917559 EGW917557:EGW917559 EQS917557:EQS917559 FAO917557:FAO917559 FKK917557:FKK917559 FUG917557:FUG917559 GEC917557:GEC917559 GNY917557:GNY917559 GXU917557:GXU917559 HHQ917557:HHQ917559 HRM917557:HRM917559 IBI917557:IBI917559 ILE917557:ILE917559 IVA917557:IVA917559 JEW917557:JEW917559 JOS917557:JOS917559 JYO917557:JYO917559 KIK917557:KIK917559 KSG917557:KSG917559 LCC917557:LCC917559 LLY917557:LLY917559 LVU917557:LVU917559 MFQ917557:MFQ917559 MPM917557:MPM917559 MZI917557:MZI917559 NJE917557:NJE917559 NTA917557:NTA917559 OCW917557:OCW917559 OMS917557:OMS917559 OWO917557:OWO917559 PGK917557:PGK917559 PQG917557:PQG917559 QAC917557:QAC917559 QJY917557:QJY917559 QTU917557:QTU917559 RDQ917557:RDQ917559 RNM917557:RNM917559 RXI917557:RXI917559 SHE917557:SHE917559 SRA917557:SRA917559 TAW917557:TAW917559 TKS917557:TKS917559 TUO917557:TUO917559 UEK917557:UEK917559 UOG917557:UOG917559 UYC917557:UYC917559 VHY917557:VHY917559 VRU917557:VRU917559 WBQ917557:WBQ917559 WLM917557:WLM917559 WVI917557:WVI917559 IW983093:IW983095 SS983093:SS983095 ACO983093:ACO983095 AMK983093:AMK983095 AWG983093:AWG983095 BGC983093:BGC983095 BPY983093:BPY983095 BZU983093:BZU983095 CJQ983093:CJQ983095 CTM983093:CTM983095 DDI983093:DDI983095 DNE983093:DNE983095 DXA983093:DXA983095 EGW983093:EGW983095 EQS983093:EQS983095 FAO983093:FAO983095 FKK983093:FKK983095 FUG983093:FUG983095 GEC983093:GEC983095 GNY983093:GNY983095 GXU983093:GXU983095 HHQ983093:HHQ983095 HRM983093:HRM983095 IBI983093:IBI983095 ILE983093:ILE983095 IVA983093:IVA983095 JEW983093:JEW983095 JOS983093:JOS983095 JYO983093:JYO983095 KIK983093:KIK983095 KSG983093:KSG983095 LCC983093:LCC983095 LLY983093:LLY983095 LVU983093:LVU983095 MFQ983093:MFQ983095 MPM983093:MPM983095 MZI983093:MZI983095 NJE983093:NJE983095 NTA983093:NTA983095 OCW983093:OCW983095 OMS983093:OMS983095 OWO983093:OWO983095 PGK983093:PGK983095 PQG983093:PQG983095 QAC983093:QAC983095 QJY983093:QJY983095 QTU983093:QTU983095 RDQ983093:RDQ983095 RNM983093:RNM983095 RXI983093:RXI983095 SHE983093:SHE983095 SRA983093:SRA983095 TAW983093:TAW983095 TKS983093:TKS983095 TUO983093:TUO983095 UEK983093:UEK983095 UOG983093:UOG983095 UYC983093:UYC983095 VHY983093:VHY983095 VRU983093:VRU983095 WBQ983093:WBQ983095 WLM983093:WLM983095 WVI983093:WVI983095 WVI983183:WVI983185 IW12:IW16 SS12:SS16 ACO12:ACO16 AMK12:AMK16 AWG12:AWG16 BGC12:BGC16 BPY12:BPY16 BZU12:BZU16 CJQ12:CJQ16 CTM12:CTM16 DDI12:DDI16 DNE12:DNE16 DXA12:DXA16 EGW12:EGW16 EQS12:EQS16 FAO12:FAO16 FKK12:FKK16 FUG12:FUG16 GEC12:GEC16 GNY12:GNY16 GXU12:GXU16 HHQ12:HHQ16 HRM12:HRM16 IBI12:IBI16 ILE12:ILE16 IVA12:IVA16 JEW12:JEW16 JOS12:JOS16 JYO12:JYO16 KIK12:KIK16 KSG12:KSG16 LCC12:LCC16 LLY12:LLY16 LVU12:LVU16 MFQ12:MFQ16 MPM12:MPM16 MZI12:MZI16 NJE12:NJE16 NTA12:NTA16 OCW12:OCW16 OMS12:OMS16 OWO12:OWO16 PGK12:PGK16 PQG12:PQG16 QAC12:QAC16 QJY12:QJY16 QTU12:QTU16 RDQ12:RDQ16 RNM12:RNM16 RXI12:RXI16 SHE12:SHE16 SRA12:SRA16 TAW12:TAW16 TKS12:TKS16 TUO12:TUO16 UEK12:UEK16 UOG12:UOG16 UYC12:UYC16 VHY12:VHY16 VRU12:VRU16 WBQ12:WBQ16 WLM12:WLM16 WVI12:WVI16 IW65574:IW65575 SS65574:SS65575 ACO65574:ACO65575 AMK65574:AMK65575 AWG65574:AWG65575 BGC65574:BGC65575 BPY65574:BPY65575 BZU65574:BZU65575 CJQ65574:CJQ65575 CTM65574:CTM65575 DDI65574:DDI65575 DNE65574:DNE65575 DXA65574:DXA65575 EGW65574:EGW65575 EQS65574:EQS65575 FAO65574:FAO65575 FKK65574:FKK65575 FUG65574:FUG65575 GEC65574:GEC65575 GNY65574:GNY65575 GXU65574:GXU65575 HHQ65574:HHQ65575 HRM65574:HRM65575 IBI65574:IBI65575 ILE65574:ILE65575 IVA65574:IVA65575 JEW65574:JEW65575 JOS65574:JOS65575 JYO65574:JYO65575 KIK65574:KIK65575 KSG65574:KSG65575 LCC65574:LCC65575 LLY65574:LLY65575 LVU65574:LVU65575 MFQ65574:MFQ65575 MPM65574:MPM65575 MZI65574:MZI65575 NJE65574:NJE65575 NTA65574:NTA65575 OCW65574:OCW65575 OMS65574:OMS65575 OWO65574:OWO65575 PGK65574:PGK65575 PQG65574:PQG65575 QAC65574:QAC65575 QJY65574:QJY65575 QTU65574:QTU65575 RDQ65574:RDQ65575 RNM65574:RNM65575 RXI65574:RXI65575 SHE65574:SHE65575 SRA65574:SRA65575 TAW65574:TAW65575 TKS65574:TKS65575 TUO65574:TUO65575 UEK65574:UEK65575 UOG65574:UOG65575 UYC65574:UYC65575 VHY65574:VHY65575 VRU65574:VRU65575 WBQ65574:WBQ65575 WLM65574:WLM65575 WVI65574:WVI65575 IW131110:IW131111 SS131110:SS131111 ACO131110:ACO131111 AMK131110:AMK131111 AWG131110:AWG131111 BGC131110:BGC131111 BPY131110:BPY131111 BZU131110:BZU131111 CJQ131110:CJQ131111 CTM131110:CTM131111 DDI131110:DDI131111 DNE131110:DNE131111 DXA131110:DXA131111 EGW131110:EGW131111 EQS131110:EQS131111 FAO131110:FAO131111 FKK131110:FKK131111 FUG131110:FUG131111 GEC131110:GEC131111 GNY131110:GNY131111 GXU131110:GXU131111 HHQ131110:HHQ131111 HRM131110:HRM131111 IBI131110:IBI131111 ILE131110:ILE131111 IVA131110:IVA131111 JEW131110:JEW131111 JOS131110:JOS131111 JYO131110:JYO131111 KIK131110:KIK131111 KSG131110:KSG131111 LCC131110:LCC131111 LLY131110:LLY131111 LVU131110:LVU131111 MFQ131110:MFQ131111 MPM131110:MPM131111 MZI131110:MZI131111 NJE131110:NJE131111 NTA131110:NTA131111 OCW131110:OCW131111 OMS131110:OMS131111 OWO131110:OWO131111 PGK131110:PGK131111 PQG131110:PQG131111 QAC131110:QAC131111 QJY131110:QJY131111 QTU131110:QTU131111 RDQ131110:RDQ131111 RNM131110:RNM131111 RXI131110:RXI131111 SHE131110:SHE131111 SRA131110:SRA131111 TAW131110:TAW131111 TKS131110:TKS131111 TUO131110:TUO131111 UEK131110:UEK131111 UOG131110:UOG131111 UYC131110:UYC131111 VHY131110:VHY131111 VRU131110:VRU131111 WBQ131110:WBQ131111 WLM131110:WLM131111 WVI131110:WVI131111 IW196646:IW196647 SS196646:SS196647 ACO196646:ACO196647 AMK196646:AMK196647 AWG196646:AWG196647 BGC196646:BGC196647 BPY196646:BPY196647 BZU196646:BZU196647 CJQ196646:CJQ196647 CTM196646:CTM196647 DDI196646:DDI196647 DNE196646:DNE196647 DXA196646:DXA196647 EGW196646:EGW196647 EQS196646:EQS196647 FAO196646:FAO196647 FKK196646:FKK196647 FUG196646:FUG196647 GEC196646:GEC196647 GNY196646:GNY196647 GXU196646:GXU196647 HHQ196646:HHQ196647 HRM196646:HRM196647 IBI196646:IBI196647 ILE196646:ILE196647 IVA196646:IVA196647 JEW196646:JEW196647 JOS196646:JOS196647 JYO196646:JYO196647 KIK196646:KIK196647 KSG196646:KSG196647 LCC196646:LCC196647 LLY196646:LLY196647 LVU196646:LVU196647 MFQ196646:MFQ196647 MPM196646:MPM196647 MZI196646:MZI196647 NJE196646:NJE196647 NTA196646:NTA196647 OCW196646:OCW196647 OMS196646:OMS196647 OWO196646:OWO196647 PGK196646:PGK196647 PQG196646:PQG196647 QAC196646:QAC196647 QJY196646:QJY196647 QTU196646:QTU196647 RDQ196646:RDQ196647 RNM196646:RNM196647 RXI196646:RXI196647 SHE196646:SHE196647 SRA196646:SRA196647 TAW196646:TAW196647 TKS196646:TKS196647 TUO196646:TUO196647 UEK196646:UEK196647 UOG196646:UOG196647 UYC196646:UYC196647 VHY196646:VHY196647 VRU196646:VRU196647 WBQ196646:WBQ196647 WLM196646:WLM196647 WVI196646:WVI196647 IW262182:IW262183 SS262182:SS262183 ACO262182:ACO262183 AMK262182:AMK262183 AWG262182:AWG262183 BGC262182:BGC262183 BPY262182:BPY262183 BZU262182:BZU262183 CJQ262182:CJQ262183 CTM262182:CTM262183 DDI262182:DDI262183 DNE262182:DNE262183 DXA262182:DXA262183 EGW262182:EGW262183 EQS262182:EQS262183 FAO262182:FAO262183 FKK262182:FKK262183 FUG262182:FUG262183 GEC262182:GEC262183 GNY262182:GNY262183 GXU262182:GXU262183 HHQ262182:HHQ262183 HRM262182:HRM262183 IBI262182:IBI262183 ILE262182:ILE262183 IVA262182:IVA262183 JEW262182:JEW262183 JOS262182:JOS262183 JYO262182:JYO262183 KIK262182:KIK262183 KSG262182:KSG262183 LCC262182:LCC262183 LLY262182:LLY262183 LVU262182:LVU262183 MFQ262182:MFQ262183 MPM262182:MPM262183 MZI262182:MZI262183 NJE262182:NJE262183 NTA262182:NTA262183 OCW262182:OCW262183 OMS262182:OMS262183 OWO262182:OWO262183 PGK262182:PGK262183 PQG262182:PQG262183 QAC262182:QAC262183 QJY262182:QJY262183 QTU262182:QTU262183 RDQ262182:RDQ262183 RNM262182:RNM262183 RXI262182:RXI262183 SHE262182:SHE262183 SRA262182:SRA262183 TAW262182:TAW262183 TKS262182:TKS262183 TUO262182:TUO262183 UEK262182:UEK262183 UOG262182:UOG262183 UYC262182:UYC262183 VHY262182:VHY262183 VRU262182:VRU262183 WBQ262182:WBQ262183 WLM262182:WLM262183 WVI262182:WVI262183 IW327718:IW327719 SS327718:SS327719 ACO327718:ACO327719 AMK327718:AMK327719 AWG327718:AWG327719 BGC327718:BGC327719 BPY327718:BPY327719 BZU327718:BZU327719 CJQ327718:CJQ327719 CTM327718:CTM327719 DDI327718:DDI327719 DNE327718:DNE327719 DXA327718:DXA327719 EGW327718:EGW327719 EQS327718:EQS327719 FAO327718:FAO327719 FKK327718:FKK327719 FUG327718:FUG327719 GEC327718:GEC327719 GNY327718:GNY327719 GXU327718:GXU327719 HHQ327718:HHQ327719 HRM327718:HRM327719 IBI327718:IBI327719 ILE327718:ILE327719 IVA327718:IVA327719 JEW327718:JEW327719 JOS327718:JOS327719 JYO327718:JYO327719 KIK327718:KIK327719 KSG327718:KSG327719 LCC327718:LCC327719 LLY327718:LLY327719 LVU327718:LVU327719 MFQ327718:MFQ327719 MPM327718:MPM327719 MZI327718:MZI327719 NJE327718:NJE327719 NTA327718:NTA327719 OCW327718:OCW327719 OMS327718:OMS327719 OWO327718:OWO327719 PGK327718:PGK327719 PQG327718:PQG327719 QAC327718:QAC327719 QJY327718:QJY327719 QTU327718:QTU327719 RDQ327718:RDQ327719 RNM327718:RNM327719 RXI327718:RXI327719 SHE327718:SHE327719 SRA327718:SRA327719 TAW327718:TAW327719 TKS327718:TKS327719 TUO327718:TUO327719 UEK327718:UEK327719 UOG327718:UOG327719 UYC327718:UYC327719 VHY327718:VHY327719 VRU327718:VRU327719 WBQ327718:WBQ327719 WLM327718:WLM327719 WVI327718:WVI327719 IW393254:IW393255 SS393254:SS393255 ACO393254:ACO393255 AMK393254:AMK393255 AWG393254:AWG393255 BGC393254:BGC393255 BPY393254:BPY393255 BZU393254:BZU393255 CJQ393254:CJQ393255 CTM393254:CTM393255 DDI393254:DDI393255 DNE393254:DNE393255 DXA393254:DXA393255 EGW393254:EGW393255 EQS393254:EQS393255 FAO393254:FAO393255 FKK393254:FKK393255 FUG393254:FUG393255 GEC393254:GEC393255 GNY393254:GNY393255 GXU393254:GXU393255 HHQ393254:HHQ393255 HRM393254:HRM393255 IBI393254:IBI393255 ILE393254:ILE393255 IVA393254:IVA393255 JEW393254:JEW393255 JOS393254:JOS393255 JYO393254:JYO393255 KIK393254:KIK393255 KSG393254:KSG393255 LCC393254:LCC393255 LLY393254:LLY393255 LVU393254:LVU393255 MFQ393254:MFQ393255 MPM393254:MPM393255 MZI393254:MZI393255 NJE393254:NJE393255 NTA393254:NTA393255 OCW393254:OCW393255 OMS393254:OMS393255 OWO393254:OWO393255 PGK393254:PGK393255 PQG393254:PQG393255 QAC393254:QAC393255 QJY393254:QJY393255 QTU393254:QTU393255 RDQ393254:RDQ393255 RNM393254:RNM393255 RXI393254:RXI393255 SHE393254:SHE393255 SRA393254:SRA393255 TAW393254:TAW393255 TKS393254:TKS393255 TUO393254:TUO393255 UEK393254:UEK393255 UOG393254:UOG393255 UYC393254:UYC393255 VHY393254:VHY393255 VRU393254:VRU393255 WBQ393254:WBQ393255 WLM393254:WLM393255 WVI393254:WVI393255 IW458790:IW458791 SS458790:SS458791 ACO458790:ACO458791 AMK458790:AMK458791 AWG458790:AWG458791 BGC458790:BGC458791 BPY458790:BPY458791 BZU458790:BZU458791 CJQ458790:CJQ458791 CTM458790:CTM458791 DDI458790:DDI458791 DNE458790:DNE458791 DXA458790:DXA458791 EGW458790:EGW458791 EQS458790:EQS458791 FAO458790:FAO458791 FKK458790:FKK458791 FUG458790:FUG458791 GEC458790:GEC458791 GNY458790:GNY458791 GXU458790:GXU458791 HHQ458790:HHQ458791 HRM458790:HRM458791 IBI458790:IBI458791 ILE458790:ILE458791 IVA458790:IVA458791 JEW458790:JEW458791 JOS458790:JOS458791 JYO458790:JYO458791 KIK458790:KIK458791 KSG458790:KSG458791 LCC458790:LCC458791 LLY458790:LLY458791 LVU458790:LVU458791 MFQ458790:MFQ458791 MPM458790:MPM458791 MZI458790:MZI458791 NJE458790:NJE458791 NTA458790:NTA458791 OCW458790:OCW458791 OMS458790:OMS458791 OWO458790:OWO458791 PGK458790:PGK458791 PQG458790:PQG458791 QAC458790:QAC458791 QJY458790:QJY458791 QTU458790:QTU458791 RDQ458790:RDQ458791 RNM458790:RNM458791 RXI458790:RXI458791 SHE458790:SHE458791 SRA458790:SRA458791 TAW458790:TAW458791 TKS458790:TKS458791 TUO458790:TUO458791 UEK458790:UEK458791 UOG458790:UOG458791 UYC458790:UYC458791 VHY458790:VHY458791 VRU458790:VRU458791 WBQ458790:WBQ458791 WLM458790:WLM458791 WVI458790:WVI458791 IW524326:IW524327 SS524326:SS524327 ACO524326:ACO524327 AMK524326:AMK524327 AWG524326:AWG524327 BGC524326:BGC524327 BPY524326:BPY524327 BZU524326:BZU524327 CJQ524326:CJQ524327 CTM524326:CTM524327 DDI524326:DDI524327 DNE524326:DNE524327 DXA524326:DXA524327 EGW524326:EGW524327 EQS524326:EQS524327 FAO524326:FAO524327 FKK524326:FKK524327 FUG524326:FUG524327 GEC524326:GEC524327 GNY524326:GNY524327 GXU524326:GXU524327 HHQ524326:HHQ524327 HRM524326:HRM524327 IBI524326:IBI524327 ILE524326:ILE524327 IVA524326:IVA524327 JEW524326:JEW524327 JOS524326:JOS524327 JYO524326:JYO524327 KIK524326:KIK524327 KSG524326:KSG524327 LCC524326:LCC524327 LLY524326:LLY524327 LVU524326:LVU524327 MFQ524326:MFQ524327 MPM524326:MPM524327 MZI524326:MZI524327 NJE524326:NJE524327 NTA524326:NTA524327 OCW524326:OCW524327 OMS524326:OMS524327 OWO524326:OWO524327 PGK524326:PGK524327 PQG524326:PQG524327 QAC524326:QAC524327 QJY524326:QJY524327 QTU524326:QTU524327 RDQ524326:RDQ524327 RNM524326:RNM524327 RXI524326:RXI524327 SHE524326:SHE524327 SRA524326:SRA524327 TAW524326:TAW524327 TKS524326:TKS524327 TUO524326:TUO524327 UEK524326:UEK524327 UOG524326:UOG524327 UYC524326:UYC524327 VHY524326:VHY524327 VRU524326:VRU524327 WBQ524326:WBQ524327 WLM524326:WLM524327 WVI524326:WVI524327 IW589862:IW589863 SS589862:SS589863 ACO589862:ACO589863 AMK589862:AMK589863 AWG589862:AWG589863 BGC589862:BGC589863 BPY589862:BPY589863 BZU589862:BZU589863 CJQ589862:CJQ589863 CTM589862:CTM589863 DDI589862:DDI589863 DNE589862:DNE589863 DXA589862:DXA589863 EGW589862:EGW589863 EQS589862:EQS589863 FAO589862:FAO589863 FKK589862:FKK589863 FUG589862:FUG589863 GEC589862:GEC589863 GNY589862:GNY589863 GXU589862:GXU589863 HHQ589862:HHQ589863 HRM589862:HRM589863 IBI589862:IBI589863 ILE589862:ILE589863 IVA589862:IVA589863 JEW589862:JEW589863 JOS589862:JOS589863 JYO589862:JYO589863 KIK589862:KIK589863 KSG589862:KSG589863 LCC589862:LCC589863 LLY589862:LLY589863 LVU589862:LVU589863 MFQ589862:MFQ589863 MPM589862:MPM589863 MZI589862:MZI589863 NJE589862:NJE589863 NTA589862:NTA589863 OCW589862:OCW589863 OMS589862:OMS589863 OWO589862:OWO589863 PGK589862:PGK589863 PQG589862:PQG589863 QAC589862:QAC589863 QJY589862:QJY589863 QTU589862:QTU589863 RDQ589862:RDQ589863 RNM589862:RNM589863 RXI589862:RXI589863 SHE589862:SHE589863 SRA589862:SRA589863 TAW589862:TAW589863 TKS589862:TKS589863 TUO589862:TUO589863 UEK589862:UEK589863 UOG589862:UOG589863 UYC589862:UYC589863 VHY589862:VHY589863 VRU589862:VRU589863 WBQ589862:WBQ589863 WLM589862:WLM589863 WVI589862:WVI589863 IW655398:IW655399 SS655398:SS655399 ACO655398:ACO655399 AMK655398:AMK655399 AWG655398:AWG655399 BGC655398:BGC655399 BPY655398:BPY655399 BZU655398:BZU655399 CJQ655398:CJQ655399 CTM655398:CTM655399 DDI655398:DDI655399 DNE655398:DNE655399 DXA655398:DXA655399 EGW655398:EGW655399 EQS655398:EQS655399 FAO655398:FAO655399 FKK655398:FKK655399 FUG655398:FUG655399 GEC655398:GEC655399 GNY655398:GNY655399 GXU655398:GXU655399 HHQ655398:HHQ655399 HRM655398:HRM655399 IBI655398:IBI655399 ILE655398:ILE655399 IVA655398:IVA655399 JEW655398:JEW655399 JOS655398:JOS655399 JYO655398:JYO655399 KIK655398:KIK655399 KSG655398:KSG655399 LCC655398:LCC655399 LLY655398:LLY655399 LVU655398:LVU655399 MFQ655398:MFQ655399 MPM655398:MPM655399 MZI655398:MZI655399 NJE655398:NJE655399 NTA655398:NTA655399 OCW655398:OCW655399 OMS655398:OMS655399 OWO655398:OWO655399 PGK655398:PGK655399 PQG655398:PQG655399 QAC655398:QAC655399 QJY655398:QJY655399 QTU655398:QTU655399 RDQ655398:RDQ655399 RNM655398:RNM655399 RXI655398:RXI655399 SHE655398:SHE655399 SRA655398:SRA655399 TAW655398:TAW655399 TKS655398:TKS655399 TUO655398:TUO655399 UEK655398:UEK655399 UOG655398:UOG655399 UYC655398:UYC655399 VHY655398:VHY655399 VRU655398:VRU655399 WBQ655398:WBQ655399 WLM655398:WLM655399 WVI655398:WVI655399 IW720934:IW720935 SS720934:SS720935 ACO720934:ACO720935 AMK720934:AMK720935 AWG720934:AWG720935 BGC720934:BGC720935 BPY720934:BPY720935 BZU720934:BZU720935 CJQ720934:CJQ720935 CTM720934:CTM720935 DDI720934:DDI720935 DNE720934:DNE720935 DXA720934:DXA720935 EGW720934:EGW720935 EQS720934:EQS720935 FAO720934:FAO720935 FKK720934:FKK720935 FUG720934:FUG720935 GEC720934:GEC720935 GNY720934:GNY720935 GXU720934:GXU720935 HHQ720934:HHQ720935 HRM720934:HRM720935 IBI720934:IBI720935 ILE720934:ILE720935 IVA720934:IVA720935 JEW720934:JEW720935 JOS720934:JOS720935 JYO720934:JYO720935 KIK720934:KIK720935 KSG720934:KSG720935 LCC720934:LCC720935 LLY720934:LLY720935 LVU720934:LVU720935 MFQ720934:MFQ720935 MPM720934:MPM720935 MZI720934:MZI720935 NJE720934:NJE720935 NTA720934:NTA720935 OCW720934:OCW720935 OMS720934:OMS720935 OWO720934:OWO720935 PGK720934:PGK720935 PQG720934:PQG720935 QAC720934:QAC720935 QJY720934:QJY720935 QTU720934:QTU720935 RDQ720934:RDQ720935 RNM720934:RNM720935 RXI720934:RXI720935 SHE720934:SHE720935 SRA720934:SRA720935 TAW720934:TAW720935 TKS720934:TKS720935 TUO720934:TUO720935 UEK720934:UEK720935 UOG720934:UOG720935 UYC720934:UYC720935 VHY720934:VHY720935 VRU720934:VRU720935 WBQ720934:WBQ720935 WLM720934:WLM720935 WVI720934:WVI720935 IW786470:IW786471 SS786470:SS786471 ACO786470:ACO786471 AMK786470:AMK786471 AWG786470:AWG786471 BGC786470:BGC786471 BPY786470:BPY786471 BZU786470:BZU786471 CJQ786470:CJQ786471 CTM786470:CTM786471 DDI786470:DDI786471 DNE786470:DNE786471 DXA786470:DXA786471 EGW786470:EGW786471 EQS786470:EQS786471 FAO786470:FAO786471 FKK786470:FKK786471 FUG786470:FUG786471 GEC786470:GEC786471 GNY786470:GNY786471 GXU786470:GXU786471 HHQ786470:HHQ786471 HRM786470:HRM786471 IBI786470:IBI786471 ILE786470:ILE786471 IVA786470:IVA786471 JEW786470:JEW786471 JOS786470:JOS786471 JYO786470:JYO786471 KIK786470:KIK786471 KSG786470:KSG786471 LCC786470:LCC786471 LLY786470:LLY786471 LVU786470:LVU786471 MFQ786470:MFQ786471 MPM786470:MPM786471 MZI786470:MZI786471 NJE786470:NJE786471 NTA786470:NTA786471 OCW786470:OCW786471 OMS786470:OMS786471 OWO786470:OWO786471 PGK786470:PGK786471 PQG786470:PQG786471 QAC786470:QAC786471 QJY786470:QJY786471 QTU786470:QTU786471 RDQ786470:RDQ786471 RNM786470:RNM786471 RXI786470:RXI786471 SHE786470:SHE786471 SRA786470:SRA786471 TAW786470:TAW786471 TKS786470:TKS786471 TUO786470:TUO786471 UEK786470:UEK786471 UOG786470:UOG786471 UYC786470:UYC786471 VHY786470:VHY786471 VRU786470:VRU786471 WBQ786470:WBQ786471 WLM786470:WLM786471 WVI786470:WVI786471 IW852006:IW852007 SS852006:SS852007 ACO852006:ACO852007 AMK852006:AMK852007 AWG852006:AWG852007 BGC852006:BGC852007 BPY852006:BPY852007 BZU852006:BZU852007 CJQ852006:CJQ852007 CTM852006:CTM852007 DDI852006:DDI852007 DNE852006:DNE852007 DXA852006:DXA852007 EGW852006:EGW852007 EQS852006:EQS852007 FAO852006:FAO852007 FKK852006:FKK852007 FUG852006:FUG852007 GEC852006:GEC852007 GNY852006:GNY852007 GXU852006:GXU852007 HHQ852006:HHQ852007 HRM852006:HRM852007 IBI852006:IBI852007 ILE852006:ILE852007 IVA852006:IVA852007 JEW852006:JEW852007 JOS852006:JOS852007 JYO852006:JYO852007 KIK852006:KIK852007 KSG852006:KSG852007 LCC852006:LCC852007 LLY852006:LLY852007 LVU852006:LVU852007 MFQ852006:MFQ852007 MPM852006:MPM852007 MZI852006:MZI852007 NJE852006:NJE852007 NTA852006:NTA852007 OCW852006:OCW852007 OMS852006:OMS852007 OWO852006:OWO852007 PGK852006:PGK852007 PQG852006:PQG852007 QAC852006:QAC852007 QJY852006:QJY852007 QTU852006:QTU852007 RDQ852006:RDQ852007 RNM852006:RNM852007 RXI852006:RXI852007 SHE852006:SHE852007 SRA852006:SRA852007 TAW852006:TAW852007 TKS852006:TKS852007 TUO852006:TUO852007 UEK852006:UEK852007 UOG852006:UOG852007 UYC852006:UYC852007 VHY852006:VHY852007 VRU852006:VRU852007 WBQ852006:WBQ852007 WLM852006:WLM852007 WVI852006:WVI852007 IW917542:IW917543 SS917542:SS917543 ACO917542:ACO917543 AMK917542:AMK917543 AWG917542:AWG917543 BGC917542:BGC917543 BPY917542:BPY917543 BZU917542:BZU917543 CJQ917542:CJQ917543 CTM917542:CTM917543 DDI917542:DDI917543 DNE917542:DNE917543 DXA917542:DXA917543 EGW917542:EGW917543 EQS917542:EQS917543 FAO917542:FAO917543 FKK917542:FKK917543 FUG917542:FUG917543 GEC917542:GEC917543 GNY917542:GNY917543 GXU917542:GXU917543 HHQ917542:HHQ917543 HRM917542:HRM917543 IBI917542:IBI917543 ILE917542:ILE917543 IVA917542:IVA917543 JEW917542:JEW917543 JOS917542:JOS917543 JYO917542:JYO917543 KIK917542:KIK917543 KSG917542:KSG917543 LCC917542:LCC917543 LLY917542:LLY917543 LVU917542:LVU917543 MFQ917542:MFQ917543 MPM917542:MPM917543 MZI917542:MZI917543 NJE917542:NJE917543 NTA917542:NTA917543 OCW917542:OCW917543 OMS917542:OMS917543 OWO917542:OWO917543 PGK917542:PGK917543 PQG917542:PQG917543 QAC917542:QAC917543 QJY917542:QJY917543 QTU917542:QTU917543 RDQ917542:RDQ917543 RNM917542:RNM917543 RXI917542:RXI917543 SHE917542:SHE917543 SRA917542:SRA917543 TAW917542:TAW917543 TKS917542:TKS917543 TUO917542:TUO917543 UEK917542:UEK917543 UOG917542:UOG917543 UYC917542:UYC917543 VHY917542:VHY917543 VRU917542:VRU917543 WBQ917542:WBQ917543 WLM917542:WLM917543 WVI917542:WVI917543 IW983078:IW983079 SS983078:SS983079 ACO983078:ACO983079 AMK983078:AMK983079 AWG983078:AWG983079 BGC983078:BGC983079 BPY983078:BPY983079 BZU983078:BZU983079 CJQ983078:CJQ983079 CTM983078:CTM983079 DDI983078:DDI983079 DNE983078:DNE983079 DXA983078:DXA983079 EGW983078:EGW983079 EQS983078:EQS983079 FAO983078:FAO983079 FKK983078:FKK983079 FUG983078:FUG983079 GEC983078:GEC983079 GNY983078:GNY983079 GXU983078:GXU983079 HHQ983078:HHQ983079 HRM983078:HRM983079 IBI983078:IBI983079 ILE983078:ILE983079 IVA983078:IVA983079 JEW983078:JEW983079 JOS983078:JOS983079 JYO983078:JYO983079 KIK983078:KIK983079 KSG983078:KSG983079 LCC983078:LCC983079 LLY983078:LLY983079 LVU983078:LVU983079 MFQ983078:MFQ983079 MPM983078:MPM983079 MZI983078:MZI983079 NJE983078:NJE983079 NTA983078:NTA983079 OCW983078:OCW983079 OMS983078:OMS983079 OWO983078:OWO983079 PGK983078:PGK983079 PQG983078:PQG983079 QAC983078:QAC983079 QJY983078:QJY983079 QTU983078:QTU983079 RDQ983078:RDQ983079 RNM983078:RNM983079 RXI983078:RXI983079 SHE983078:SHE983079 SRA983078:SRA983079 TAW983078:TAW983079 TKS983078:TKS983079 TUO983078:TUO983079 UEK983078:UEK983079 UOG983078:UOG983079 UYC983078:UYC983079 VHY983078:VHY983079 VRU983078:VRU983079 WBQ983078:WBQ983079 WLM983078:WLM983079 WVI983078:WVI983079 DDI109:DDI123 IW8:IW10 SS8:SS10 ACO8:ACO10 AMK8:AMK10 AWG8:AWG10 BGC8:BGC10 BPY8:BPY10 BZU8:BZU10 CJQ8:CJQ10 CTM8:CTM10 DDI8:DDI10 DNE8:DNE10 DXA8:DXA10 EGW8:EGW10 EQS8:EQS10 FAO8:FAO10 FKK8:FKK10 FUG8:FUG10 GEC8:GEC10 GNY8:GNY10 GXU8:GXU10 HHQ8:HHQ10 HRM8:HRM10 IBI8:IBI10 ILE8:ILE10 IVA8:IVA10 JEW8:JEW10 JOS8:JOS10 JYO8:JYO10 KIK8:KIK10 KSG8:KSG10 LCC8:LCC10 LLY8:LLY10 LVU8:LVU10 MFQ8:MFQ10 MPM8:MPM10 MZI8:MZI10 NJE8:NJE10 NTA8:NTA10 OCW8:OCW10 OMS8:OMS10 OWO8:OWO10 PGK8:PGK10 PQG8:PQG10 QAC8:QAC10 QJY8:QJY10 QTU8:QTU10 RDQ8:RDQ10 RNM8:RNM10 RXI8:RXI10 SHE8:SHE10 SRA8:SRA10 TAW8:TAW10 TKS8:TKS10 TUO8:TUO10 UEK8:UEK10 UOG8:UOG10 UYC8:UYC10 VHY8:VHY10 VRU8:VRU10 WBQ8:WBQ10 WLM8:WLM10 WVI8:WVI10 IW65570:IW65572 SS65570:SS65572 ACO65570:ACO65572 AMK65570:AMK65572 AWG65570:AWG65572 BGC65570:BGC65572 BPY65570:BPY65572 BZU65570:BZU65572 CJQ65570:CJQ65572 CTM65570:CTM65572 DDI65570:DDI65572 DNE65570:DNE65572 DXA65570:DXA65572 EGW65570:EGW65572 EQS65570:EQS65572 FAO65570:FAO65572 FKK65570:FKK65572 FUG65570:FUG65572 GEC65570:GEC65572 GNY65570:GNY65572 GXU65570:GXU65572 HHQ65570:HHQ65572 HRM65570:HRM65572 IBI65570:IBI65572 ILE65570:ILE65572 IVA65570:IVA65572 JEW65570:JEW65572 JOS65570:JOS65572 JYO65570:JYO65572 KIK65570:KIK65572 KSG65570:KSG65572 LCC65570:LCC65572 LLY65570:LLY65572 LVU65570:LVU65572 MFQ65570:MFQ65572 MPM65570:MPM65572 MZI65570:MZI65572 NJE65570:NJE65572 NTA65570:NTA65572 OCW65570:OCW65572 OMS65570:OMS65572 OWO65570:OWO65572 PGK65570:PGK65572 PQG65570:PQG65572 QAC65570:QAC65572 QJY65570:QJY65572 QTU65570:QTU65572 RDQ65570:RDQ65572 RNM65570:RNM65572 RXI65570:RXI65572 SHE65570:SHE65572 SRA65570:SRA65572 TAW65570:TAW65572 TKS65570:TKS65572 TUO65570:TUO65572 UEK65570:UEK65572 UOG65570:UOG65572 UYC65570:UYC65572 VHY65570:VHY65572 VRU65570:VRU65572 WBQ65570:WBQ65572 WLM65570:WLM65572 WVI65570:WVI65572 IW131106:IW131108 SS131106:SS131108 ACO131106:ACO131108 AMK131106:AMK131108 AWG131106:AWG131108 BGC131106:BGC131108 BPY131106:BPY131108 BZU131106:BZU131108 CJQ131106:CJQ131108 CTM131106:CTM131108 DDI131106:DDI131108 DNE131106:DNE131108 DXA131106:DXA131108 EGW131106:EGW131108 EQS131106:EQS131108 FAO131106:FAO131108 FKK131106:FKK131108 FUG131106:FUG131108 GEC131106:GEC131108 GNY131106:GNY131108 GXU131106:GXU131108 HHQ131106:HHQ131108 HRM131106:HRM131108 IBI131106:IBI131108 ILE131106:ILE131108 IVA131106:IVA131108 JEW131106:JEW131108 JOS131106:JOS131108 JYO131106:JYO131108 KIK131106:KIK131108 KSG131106:KSG131108 LCC131106:LCC131108 LLY131106:LLY131108 LVU131106:LVU131108 MFQ131106:MFQ131108 MPM131106:MPM131108 MZI131106:MZI131108 NJE131106:NJE131108 NTA131106:NTA131108 OCW131106:OCW131108 OMS131106:OMS131108 OWO131106:OWO131108 PGK131106:PGK131108 PQG131106:PQG131108 QAC131106:QAC131108 QJY131106:QJY131108 QTU131106:QTU131108 RDQ131106:RDQ131108 RNM131106:RNM131108 RXI131106:RXI131108 SHE131106:SHE131108 SRA131106:SRA131108 TAW131106:TAW131108 TKS131106:TKS131108 TUO131106:TUO131108 UEK131106:UEK131108 UOG131106:UOG131108 UYC131106:UYC131108 VHY131106:VHY131108 VRU131106:VRU131108 WBQ131106:WBQ131108 WLM131106:WLM131108 WVI131106:WVI131108 IW196642:IW196644 SS196642:SS196644 ACO196642:ACO196644 AMK196642:AMK196644 AWG196642:AWG196644 BGC196642:BGC196644 BPY196642:BPY196644 BZU196642:BZU196644 CJQ196642:CJQ196644 CTM196642:CTM196644 DDI196642:DDI196644 DNE196642:DNE196644 DXA196642:DXA196644 EGW196642:EGW196644 EQS196642:EQS196644 FAO196642:FAO196644 FKK196642:FKK196644 FUG196642:FUG196644 GEC196642:GEC196644 GNY196642:GNY196644 GXU196642:GXU196644 HHQ196642:HHQ196644 HRM196642:HRM196644 IBI196642:IBI196644 ILE196642:ILE196644 IVA196642:IVA196644 JEW196642:JEW196644 JOS196642:JOS196644 JYO196642:JYO196644 KIK196642:KIK196644 KSG196642:KSG196644 LCC196642:LCC196644 LLY196642:LLY196644 LVU196642:LVU196644 MFQ196642:MFQ196644 MPM196642:MPM196644 MZI196642:MZI196644 NJE196642:NJE196644 NTA196642:NTA196644 OCW196642:OCW196644 OMS196642:OMS196644 OWO196642:OWO196644 PGK196642:PGK196644 PQG196642:PQG196644 QAC196642:QAC196644 QJY196642:QJY196644 QTU196642:QTU196644 RDQ196642:RDQ196644 RNM196642:RNM196644 RXI196642:RXI196644 SHE196642:SHE196644 SRA196642:SRA196644 TAW196642:TAW196644 TKS196642:TKS196644 TUO196642:TUO196644 UEK196642:UEK196644 UOG196642:UOG196644 UYC196642:UYC196644 VHY196642:VHY196644 VRU196642:VRU196644 WBQ196642:WBQ196644 WLM196642:WLM196644 WVI196642:WVI196644 IW262178:IW262180 SS262178:SS262180 ACO262178:ACO262180 AMK262178:AMK262180 AWG262178:AWG262180 BGC262178:BGC262180 BPY262178:BPY262180 BZU262178:BZU262180 CJQ262178:CJQ262180 CTM262178:CTM262180 DDI262178:DDI262180 DNE262178:DNE262180 DXA262178:DXA262180 EGW262178:EGW262180 EQS262178:EQS262180 FAO262178:FAO262180 FKK262178:FKK262180 FUG262178:FUG262180 GEC262178:GEC262180 GNY262178:GNY262180 GXU262178:GXU262180 HHQ262178:HHQ262180 HRM262178:HRM262180 IBI262178:IBI262180 ILE262178:ILE262180 IVA262178:IVA262180 JEW262178:JEW262180 JOS262178:JOS262180 JYO262178:JYO262180 KIK262178:KIK262180 KSG262178:KSG262180 LCC262178:LCC262180 LLY262178:LLY262180 LVU262178:LVU262180 MFQ262178:MFQ262180 MPM262178:MPM262180 MZI262178:MZI262180 NJE262178:NJE262180 NTA262178:NTA262180 OCW262178:OCW262180 OMS262178:OMS262180 OWO262178:OWO262180 PGK262178:PGK262180 PQG262178:PQG262180 QAC262178:QAC262180 QJY262178:QJY262180 QTU262178:QTU262180 RDQ262178:RDQ262180 RNM262178:RNM262180 RXI262178:RXI262180 SHE262178:SHE262180 SRA262178:SRA262180 TAW262178:TAW262180 TKS262178:TKS262180 TUO262178:TUO262180 UEK262178:UEK262180 UOG262178:UOG262180 UYC262178:UYC262180 VHY262178:VHY262180 VRU262178:VRU262180 WBQ262178:WBQ262180 WLM262178:WLM262180 WVI262178:WVI262180 IW327714:IW327716 SS327714:SS327716 ACO327714:ACO327716 AMK327714:AMK327716 AWG327714:AWG327716 BGC327714:BGC327716 BPY327714:BPY327716 BZU327714:BZU327716 CJQ327714:CJQ327716 CTM327714:CTM327716 DDI327714:DDI327716 DNE327714:DNE327716 DXA327714:DXA327716 EGW327714:EGW327716 EQS327714:EQS327716 FAO327714:FAO327716 FKK327714:FKK327716 FUG327714:FUG327716 GEC327714:GEC327716 GNY327714:GNY327716 GXU327714:GXU327716 HHQ327714:HHQ327716 HRM327714:HRM327716 IBI327714:IBI327716 ILE327714:ILE327716 IVA327714:IVA327716 JEW327714:JEW327716 JOS327714:JOS327716 JYO327714:JYO327716 KIK327714:KIK327716 KSG327714:KSG327716 LCC327714:LCC327716 LLY327714:LLY327716 LVU327714:LVU327716 MFQ327714:MFQ327716 MPM327714:MPM327716 MZI327714:MZI327716 NJE327714:NJE327716 NTA327714:NTA327716 OCW327714:OCW327716 OMS327714:OMS327716 OWO327714:OWO327716 PGK327714:PGK327716 PQG327714:PQG327716 QAC327714:QAC327716 QJY327714:QJY327716 QTU327714:QTU327716 RDQ327714:RDQ327716 RNM327714:RNM327716 RXI327714:RXI327716 SHE327714:SHE327716 SRA327714:SRA327716 TAW327714:TAW327716 TKS327714:TKS327716 TUO327714:TUO327716 UEK327714:UEK327716 UOG327714:UOG327716 UYC327714:UYC327716 VHY327714:VHY327716 VRU327714:VRU327716 WBQ327714:WBQ327716 WLM327714:WLM327716 WVI327714:WVI327716 IW393250:IW393252 SS393250:SS393252 ACO393250:ACO393252 AMK393250:AMK393252 AWG393250:AWG393252 BGC393250:BGC393252 BPY393250:BPY393252 BZU393250:BZU393252 CJQ393250:CJQ393252 CTM393250:CTM393252 DDI393250:DDI393252 DNE393250:DNE393252 DXA393250:DXA393252 EGW393250:EGW393252 EQS393250:EQS393252 FAO393250:FAO393252 FKK393250:FKK393252 FUG393250:FUG393252 GEC393250:GEC393252 GNY393250:GNY393252 GXU393250:GXU393252 HHQ393250:HHQ393252 HRM393250:HRM393252 IBI393250:IBI393252 ILE393250:ILE393252 IVA393250:IVA393252 JEW393250:JEW393252 JOS393250:JOS393252 JYO393250:JYO393252 KIK393250:KIK393252 KSG393250:KSG393252 LCC393250:LCC393252 LLY393250:LLY393252 LVU393250:LVU393252 MFQ393250:MFQ393252 MPM393250:MPM393252 MZI393250:MZI393252 NJE393250:NJE393252 NTA393250:NTA393252 OCW393250:OCW393252 OMS393250:OMS393252 OWO393250:OWO393252 PGK393250:PGK393252 PQG393250:PQG393252 QAC393250:QAC393252 QJY393250:QJY393252 QTU393250:QTU393252 RDQ393250:RDQ393252 RNM393250:RNM393252 RXI393250:RXI393252 SHE393250:SHE393252 SRA393250:SRA393252 TAW393250:TAW393252 TKS393250:TKS393252 TUO393250:TUO393252 UEK393250:UEK393252 UOG393250:UOG393252 UYC393250:UYC393252 VHY393250:VHY393252 VRU393250:VRU393252 WBQ393250:WBQ393252 WLM393250:WLM393252 WVI393250:WVI393252 IW458786:IW458788 SS458786:SS458788 ACO458786:ACO458788 AMK458786:AMK458788 AWG458786:AWG458788 BGC458786:BGC458788 BPY458786:BPY458788 BZU458786:BZU458788 CJQ458786:CJQ458788 CTM458786:CTM458788 DDI458786:DDI458788 DNE458786:DNE458788 DXA458786:DXA458788 EGW458786:EGW458788 EQS458786:EQS458788 FAO458786:FAO458788 FKK458786:FKK458788 FUG458786:FUG458788 GEC458786:GEC458788 GNY458786:GNY458788 GXU458786:GXU458788 HHQ458786:HHQ458788 HRM458786:HRM458788 IBI458786:IBI458788 ILE458786:ILE458788 IVA458786:IVA458788 JEW458786:JEW458788 JOS458786:JOS458788 JYO458786:JYO458788 KIK458786:KIK458788 KSG458786:KSG458788 LCC458786:LCC458788 LLY458786:LLY458788 LVU458786:LVU458788 MFQ458786:MFQ458788 MPM458786:MPM458788 MZI458786:MZI458788 NJE458786:NJE458788 NTA458786:NTA458788 OCW458786:OCW458788 OMS458786:OMS458788 OWO458786:OWO458788 PGK458786:PGK458788 PQG458786:PQG458788 QAC458786:QAC458788 QJY458786:QJY458788 QTU458786:QTU458788 RDQ458786:RDQ458788 RNM458786:RNM458788 RXI458786:RXI458788 SHE458786:SHE458788 SRA458786:SRA458788 TAW458786:TAW458788 TKS458786:TKS458788 TUO458786:TUO458788 UEK458786:UEK458788 UOG458786:UOG458788 UYC458786:UYC458788 VHY458786:VHY458788 VRU458786:VRU458788 WBQ458786:WBQ458788 WLM458786:WLM458788 WVI458786:WVI458788 IW524322:IW524324 SS524322:SS524324 ACO524322:ACO524324 AMK524322:AMK524324 AWG524322:AWG524324 BGC524322:BGC524324 BPY524322:BPY524324 BZU524322:BZU524324 CJQ524322:CJQ524324 CTM524322:CTM524324 DDI524322:DDI524324 DNE524322:DNE524324 DXA524322:DXA524324 EGW524322:EGW524324 EQS524322:EQS524324 FAO524322:FAO524324 FKK524322:FKK524324 FUG524322:FUG524324 GEC524322:GEC524324 GNY524322:GNY524324 GXU524322:GXU524324 HHQ524322:HHQ524324 HRM524322:HRM524324 IBI524322:IBI524324 ILE524322:ILE524324 IVA524322:IVA524324 JEW524322:JEW524324 JOS524322:JOS524324 JYO524322:JYO524324 KIK524322:KIK524324 KSG524322:KSG524324 LCC524322:LCC524324 LLY524322:LLY524324 LVU524322:LVU524324 MFQ524322:MFQ524324 MPM524322:MPM524324 MZI524322:MZI524324 NJE524322:NJE524324 NTA524322:NTA524324 OCW524322:OCW524324 OMS524322:OMS524324 OWO524322:OWO524324 PGK524322:PGK524324 PQG524322:PQG524324 QAC524322:QAC524324 QJY524322:QJY524324 QTU524322:QTU524324 RDQ524322:RDQ524324 RNM524322:RNM524324 RXI524322:RXI524324 SHE524322:SHE524324 SRA524322:SRA524324 TAW524322:TAW524324 TKS524322:TKS524324 TUO524322:TUO524324 UEK524322:UEK524324 UOG524322:UOG524324 UYC524322:UYC524324 VHY524322:VHY524324 VRU524322:VRU524324 WBQ524322:WBQ524324 WLM524322:WLM524324 WVI524322:WVI524324 IW589858:IW589860 SS589858:SS589860 ACO589858:ACO589860 AMK589858:AMK589860 AWG589858:AWG589860 BGC589858:BGC589860 BPY589858:BPY589860 BZU589858:BZU589860 CJQ589858:CJQ589860 CTM589858:CTM589860 DDI589858:DDI589860 DNE589858:DNE589860 DXA589858:DXA589860 EGW589858:EGW589860 EQS589858:EQS589860 FAO589858:FAO589860 FKK589858:FKK589860 FUG589858:FUG589860 GEC589858:GEC589860 GNY589858:GNY589860 GXU589858:GXU589860 HHQ589858:HHQ589860 HRM589858:HRM589860 IBI589858:IBI589860 ILE589858:ILE589860 IVA589858:IVA589860 JEW589858:JEW589860 JOS589858:JOS589860 JYO589858:JYO589860 KIK589858:KIK589860 KSG589858:KSG589860 LCC589858:LCC589860 LLY589858:LLY589860 LVU589858:LVU589860 MFQ589858:MFQ589860 MPM589858:MPM589860 MZI589858:MZI589860 NJE589858:NJE589860 NTA589858:NTA589860 OCW589858:OCW589860 OMS589858:OMS589860 OWO589858:OWO589860 PGK589858:PGK589860 PQG589858:PQG589860 QAC589858:QAC589860 QJY589858:QJY589860 QTU589858:QTU589860 RDQ589858:RDQ589860 RNM589858:RNM589860 RXI589858:RXI589860 SHE589858:SHE589860 SRA589858:SRA589860 TAW589858:TAW589860 TKS589858:TKS589860 TUO589858:TUO589860 UEK589858:UEK589860 UOG589858:UOG589860 UYC589858:UYC589860 VHY589858:VHY589860 VRU589858:VRU589860 WBQ589858:WBQ589860 WLM589858:WLM589860 WVI589858:WVI589860 IW655394:IW655396 SS655394:SS655396 ACO655394:ACO655396 AMK655394:AMK655396 AWG655394:AWG655396 BGC655394:BGC655396 BPY655394:BPY655396 BZU655394:BZU655396 CJQ655394:CJQ655396 CTM655394:CTM655396 DDI655394:DDI655396 DNE655394:DNE655396 DXA655394:DXA655396 EGW655394:EGW655396 EQS655394:EQS655396 FAO655394:FAO655396 FKK655394:FKK655396 FUG655394:FUG655396 GEC655394:GEC655396 GNY655394:GNY655396 GXU655394:GXU655396 HHQ655394:HHQ655396 HRM655394:HRM655396 IBI655394:IBI655396 ILE655394:ILE655396 IVA655394:IVA655396 JEW655394:JEW655396 JOS655394:JOS655396 JYO655394:JYO655396 KIK655394:KIK655396 KSG655394:KSG655396 LCC655394:LCC655396 LLY655394:LLY655396 LVU655394:LVU655396 MFQ655394:MFQ655396 MPM655394:MPM655396 MZI655394:MZI655396 NJE655394:NJE655396 NTA655394:NTA655396 OCW655394:OCW655396 OMS655394:OMS655396 OWO655394:OWO655396 PGK655394:PGK655396 PQG655394:PQG655396 QAC655394:QAC655396 QJY655394:QJY655396 QTU655394:QTU655396 RDQ655394:RDQ655396 RNM655394:RNM655396 RXI655394:RXI655396 SHE655394:SHE655396 SRA655394:SRA655396 TAW655394:TAW655396 TKS655394:TKS655396 TUO655394:TUO655396 UEK655394:UEK655396 UOG655394:UOG655396 UYC655394:UYC655396 VHY655394:VHY655396 VRU655394:VRU655396 WBQ655394:WBQ655396 WLM655394:WLM655396 WVI655394:WVI655396 IW720930:IW720932 SS720930:SS720932 ACO720930:ACO720932 AMK720930:AMK720932 AWG720930:AWG720932 BGC720930:BGC720932 BPY720930:BPY720932 BZU720930:BZU720932 CJQ720930:CJQ720932 CTM720930:CTM720932 DDI720930:DDI720932 DNE720930:DNE720932 DXA720930:DXA720932 EGW720930:EGW720932 EQS720930:EQS720932 FAO720930:FAO720932 FKK720930:FKK720932 FUG720930:FUG720932 GEC720930:GEC720932 GNY720930:GNY720932 GXU720930:GXU720932 HHQ720930:HHQ720932 HRM720930:HRM720932 IBI720930:IBI720932 ILE720930:ILE720932 IVA720930:IVA720932 JEW720930:JEW720932 JOS720930:JOS720932 JYO720930:JYO720932 KIK720930:KIK720932 KSG720930:KSG720932 LCC720930:LCC720932 LLY720930:LLY720932 LVU720930:LVU720932 MFQ720930:MFQ720932 MPM720930:MPM720932 MZI720930:MZI720932 NJE720930:NJE720932 NTA720930:NTA720932 OCW720930:OCW720932 OMS720930:OMS720932 OWO720930:OWO720932 PGK720930:PGK720932 PQG720930:PQG720932 QAC720930:QAC720932 QJY720930:QJY720932 QTU720930:QTU720932 RDQ720930:RDQ720932 RNM720930:RNM720932 RXI720930:RXI720932 SHE720930:SHE720932 SRA720930:SRA720932 TAW720930:TAW720932 TKS720930:TKS720932 TUO720930:TUO720932 UEK720930:UEK720932 UOG720930:UOG720932 UYC720930:UYC720932 VHY720930:VHY720932 VRU720930:VRU720932 WBQ720930:WBQ720932 WLM720930:WLM720932 WVI720930:WVI720932 IW786466:IW786468 SS786466:SS786468 ACO786466:ACO786468 AMK786466:AMK786468 AWG786466:AWG786468 BGC786466:BGC786468 BPY786466:BPY786468 BZU786466:BZU786468 CJQ786466:CJQ786468 CTM786466:CTM786468 DDI786466:DDI786468 DNE786466:DNE786468 DXA786466:DXA786468 EGW786466:EGW786468 EQS786466:EQS786468 FAO786466:FAO786468 FKK786466:FKK786468 FUG786466:FUG786468 GEC786466:GEC786468 GNY786466:GNY786468 GXU786466:GXU786468 HHQ786466:HHQ786468 HRM786466:HRM786468 IBI786466:IBI786468 ILE786466:ILE786468 IVA786466:IVA786468 JEW786466:JEW786468 JOS786466:JOS786468 JYO786466:JYO786468 KIK786466:KIK786468 KSG786466:KSG786468 LCC786466:LCC786468 LLY786466:LLY786468 LVU786466:LVU786468 MFQ786466:MFQ786468 MPM786466:MPM786468 MZI786466:MZI786468 NJE786466:NJE786468 NTA786466:NTA786468 OCW786466:OCW786468 OMS786466:OMS786468 OWO786466:OWO786468 PGK786466:PGK786468 PQG786466:PQG786468 QAC786466:QAC786468 QJY786466:QJY786468 QTU786466:QTU786468 RDQ786466:RDQ786468 RNM786466:RNM786468 RXI786466:RXI786468 SHE786466:SHE786468 SRA786466:SRA786468 TAW786466:TAW786468 TKS786466:TKS786468 TUO786466:TUO786468 UEK786466:UEK786468 UOG786466:UOG786468 UYC786466:UYC786468 VHY786466:VHY786468 VRU786466:VRU786468 WBQ786466:WBQ786468 WLM786466:WLM786468 WVI786466:WVI786468 IW852002:IW852004 SS852002:SS852004 ACO852002:ACO852004 AMK852002:AMK852004 AWG852002:AWG852004 BGC852002:BGC852004 BPY852002:BPY852004 BZU852002:BZU852004 CJQ852002:CJQ852004 CTM852002:CTM852004 DDI852002:DDI852004 DNE852002:DNE852004 DXA852002:DXA852004 EGW852002:EGW852004 EQS852002:EQS852004 FAO852002:FAO852004 FKK852002:FKK852004 FUG852002:FUG852004 GEC852002:GEC852004 GNY852002:GNY852004 GXU852002:GXU852004 HHQ852002:HHQ852004 HRM852002:HRM852004 IBI852002:IBI852004 ILE852002:ILE852004 IVA852002:IVA852004 JEW852002:JEW852004 JOS852002:JOS852004 JYO852002:JYO852004 KIK852002:KIK852004 KSG852002:KSG852004 LCC852002:LCC852004 LLY852002:LLY852004 LVU852002:LVU852004 MFQ852002:MFQ852004 MPM852002:MPM852004 MZI852002:MZI852004 NJE852002:NJE852004 NTA852002:NTA852004 OCW852002:OCW852004 OMS852002:OMS852004 OWO852002:OWO852004 PGK852002:PGK852004 PQG852002:PQG852004 QAC852002:QAC852004 QJY852002:QJY852004 QTU852002:QTU852004 RDQ852002:RDQ852004 RNM852002:RNM852004 RXI852002:RXI852004 SHE852002:SHE852004 SRA852002:SRA852004 TAW852002:TAW852004 TKS852002:TKS852004 TUO852002:TUO852004 UEK852002:UEK852004 UOG852002:UOG852004 UYC852002:UYC852004 VHY852002:VHY852004 VRU852002:VRU852004 WBQ852002:WBQ852004 WLM852002:WLM852004 WVI852002:WVI852004 IW917538:IW917540 SS917538:SS917540 ACO917538:ACO917540 AMK917538:AMK917540 AWG917538:AWG917540 BGC917538:BGC917540 BPY917538:BPY917540 BZU917538:BZU917540 CJQ917538:CJQ917540 CTM917538:CTM917540 DDI917538:DDI917540 DNE917538:DNE917540 DXA917538:DXA917540 EGW917538:EGW917540 EQS917538:EQS917540 FAO917538:FAO917540 FKK917538:FKK917540 FUG917538:FUG917540 GEC917538:GEC917540 GNY917538:GNY917540 GXU917538:GXU917540 HHQ917538:HHQ917540 HRM917538:HRM917540 IBI917538:IBI917540 ILE917538:ILE917540 IVA917538:IVA917540 JEW917538:JEW917540 JOS917538:JOS917540 JYO917538:JYO917540 KIK917538:KIK917540 KSG917538:KSG917540 LCC917538:LCC917540 LLY917538:LLY917540 LVU917538:LVU917540 MFQ917538:MFQ917540 MPM917538:MPM917540 MZI917538:MZI917540 NJE917538:NJE917540 NTA917538:NTA917540 OCW917538:OCW917540 OMS917538:OMS917540 OWO917538:OWO917540 PGK917538:PGK917540 PQG917538:PQG917540 QAC917538:QAC917540 QJY917538:QJY917540 QTU917538:QTU917540 RDQ917538:RDQ917540 RNM917538:RNM917540 RXI917538:RXI917540 SHE917538:SHE917540 SRA917538:SRA917540 TAW917538:TAW917540 TKS917538:TKS917540 TUO917538:TUO917540 UEK917538:UEK917540 UOG917538:UOG917540 UYC917538:UYC917540 VHY917538:VHY917540 VRU917538:VRU917540 WBQ917538:WBQ917540 WLM917538:WLM917540 WVI917538:WVI917540 IW983074:IW983076 SS983074:SS983076 ACO983074:ACO983076 AMK983074:AMK983076 AWG983074:AWG983076 BGC983074:BGC983076 BPY983074:BPY983076 BZU983074:BZU983076 CJQ983074:CJQ983076 CTM983074:CTM983076 DDI983074:DDI983076 DNE983074:DNE983076 DXA983074:DXA983076 EGW983074:EGW983076 EQS983074:EQS983076 FAO983074:FAO983076 FKK983074:FKK983076 FUG983074:FUG983076 GEC983074:GEC983076 GNY983074:GNY983076 GXU983074:GXU983076 HHQ983074:HHQ983076 HRM983074:HRM983076 IBI983074:IBI983076 ILE983074:ILE983076 IVA983074:IVA983076 JEW983074:JEW983076 JOS983074:JOS983076 JYO983074:JYO983076 KIK983074:KIK983076 KSG983074:KSG983076 LCC983074:LCC983076 LLY983074:LLY983076 LVU983074:LVU983076 MFQ983074:MFQ983076 MPM983074:MPM983076 MZI983074:MZI983076 NJE983074:NJE983076 NTA983074:NTA983076 OCW983074:OCW983076 OMS983074:OMS983076 OWO983074:OWO983076 PGK983074:PGK983076 PQG983074:PQG983076 QAC983074:QAC983076 QJY983074:QJY983076 QTU983074:QTU983076 RDQ983074:RDQ983076 RNM983074:RNM983076 RXI983074:RXI983076 SHE983074:SHE983076 SRA983074:SRA983076 TAW983074:TAW983076 TKS983074:TKS983076 TUO983074:TUO983076 UEK983074:UEK983076 UOG983074:UOG983076 UYC983074:UYC983076 VHY983074:VHY983076 VRU983074:VRU983076 WBQ983074:WBQ983076 WLM983074:WLM983076 WVI983074:WVI983076 IW65598:IW65606 SS65598:SS65606 ACO65598:ACO65606 AMK65598:AMK65606 AWG65598:AWG65606 BGC65598:BGC65606 BPY65598:BPY65606 BZU65598:BZU65606 CJQ65598:CJQ65606 CTM65598:CTM65606 DDI65598:DDI65606 DNE65598:DNE65606 DXA65598:DXA65606 EGW65598:EGW65606 EQS65598:EQS65606 FAO65598:FAO65606 FKK65598:FKK65606 FUG65598:FUG65606 GEC65598:GEC65606 GNY65598:GNY65606 GXU65598:GXU65606 HHQ65598:HHQ65606 HRM65598:HRM65606 IBI65598:IBI65606 ILE65598:ILE65606 IVA65598:IVA65606 JEW65598:JEW65606 JOS65598:JOS65606 JYO65598:JYO65606 KIK65598:KIK65606 KSG65598:KSG65606 LCC65598:LCC65606 LLY65598:LLY65606 LVU65598:LVU65606 MFQ65598:MFQ65606 MPM65598:MPM65606 MZI65598:MZI65606 NJE65598:NJE65606 NTA65598:NTA65606 OCW65598:OCW65606 OMS65598:OMS65606 OWO65598:OWO65606 PGK65598:PGK65606 PQG65598:PQG65606 QAC65598:QAC65606 QJY65598:QJY65606 QTU65598:QTU65606 RDQ65598:RDQ65606 RNM65598:RNM65606 RXI65598:RXI65606 SHE65598:SHE65606 SRA65598:SRA65606 TAW65598:TAW65606 TKS65598:TKS65606 TUO65598:TUO65606 UEK65598:UEK65606 UOG65598:UOG65606 UYC65598:UYC65606 VHY65598:VHY65606 VRU65598:VRU65606 WBQ65598:WBQ65606 WLM65598:WLM65606 WVI65598:WVI65606 IW131134:IW131142 SS131134:SS131142 ACO131134:ACO131142 AMK131134:AMK131142 AWG131134:AWG131142 BGC131134:BGC131142 BPY131134:BPY131142 BZU131134:BZU131142 CJQ131134:CJQ131142 CTM131134:CTM131142 DDI131134:DDI131142 DNE131134:DNE131142 DXA131134:DXA131142 EGW131134:EGW131142 EQS131134:EQS131142 FAO131134:FAO131142 FKK131134:FKK131142 FUG131134:FUG131142 GEC131134:GEC131142 GNY131134:GNY131142 GXU131134:GXU131142 HHQ131134:HHQ131142 HRM131134:HRM131142 IBI131134:IBI131142 ILE131134:ILE131142 IVA131134:IVA131142 JEW131134:JEW131142 JOS131134:JOS131142 JYO131134:JYO131142 KIK131134:KIK131142 KSG131134:KSG131142 LCC131134:LCC131142 LLY131134:LLY131142 LVU131134:LVU131142 MFQ131134:MFQ131142 MPM131134:MPM131142 MZI131134:MZI131142 NJE131134:NJE131142 NTA131134:NTA131142 OCW131134:OCW131142 OMS131134:OMS131142 OWO131134:OWO131142 PGK131134:PGK131142 PQG131134:PQG131142 QAC131134:QAC131142 QJY131134:QJY131142 QTU131134:QTU131142 RDQ131134:RDQ131142 RNM131134:RNM131142 RXI131134:RXI131142 SHE131134:SHE131142 SRA131134:SRA131142 TAW131134:TAW131142 TKS131134:TKS131142 TUO131134:TUO131142 UEK131134:UEK131142 UOG131134:UOG131142 UYC131134:UYC131142 VHY131134:VHY131142 VRU131134:VRU131142 WBQ131134:WBQ131142 WLM131134:WLM131142 WVI131134:WVI131142 IW196670:IW196678 SS196670:SS196678 ACO196670:ACO196678 AMK196670:AMK196678 AWG196670:AWG196678 BGC196670:BGC196678 BPY196670:BPY196678 BZU196670:BZU196678 CJQ196670:CJQ196678 CTM196670:CTM196678 DDI196670:DDI196678 DNE196670:DNE196678 DXA196670:DXA196678 EGW196670:EGW196678 EQS196670:EQS196678 FAO196670:FAO196678 FKK196670:FKK196678 FUG196670:FUG196678 GEC196670:GEC196678 GNY196670:GNY196678 GXU196670:GXU196678 HHQ196670:HHQ196678 HRM196670:HRM196678 IBI196670:IBI196678 ILE196670:ILE196678 IVA196670:IVA196678 JEW196670:JEW196678 JOS196670:JOS196678 JYO196670:JYO196678 KIK196670:KIK196678 KSG196670:KSG196678 LCC196670:LCC196678 LLY196670:LLY196678 LVU196670:LVU196678 MFQ196670:MFQ196678 MPM196670:MPM196678 MZI196670:MZI196678 NJE196670:NJE196678 NTA196670:NTA196678 OCW196670:OCW196678 OMS196670:OMS196678 OWO196670:OWO196678 PGK196670:PGK196678 PQG196670:PQG196678 QAC196670:QAC196678 QJY196670:QJY196678 QTU196670:QTU196678 RDQ196670:RDQ196678 RNM196670:RNM196678 RXI196670:RXI196678 SHE196670:SHE196678 SRA196670:SRA196678 TAW196670:TAW196678 TKS196670:TKS196678 TUO196670:TUO196678 UEK196670:UEK196678 UOG196670:UOG196678 UYC196670:UYC196678 VHY196670:VHY196678 VRU196670:VRU196678 WBQ196670:WBQ196678 WLM196670:WLM196678 WVI196670:WVI196678 IW262206:IW262214 SS262206:SS262214 ACO262206:ACO262214 AMK262206:AMK262214 AWG262206:AWG262214 BGC262206:BGC262214 BPY262206:BPY262214 BZU262206:BZU262214 CJQ262206:CJQ262214 CTM262206:CTM262214 DDI262206:DDI262214 DNE262206:DNE262214 DXA262206:DXA262214 EGW262206:EGW262214 EQS262206:EQS262214 FAO262206:FAO262214 FKK262206:FKK262214 FUG262206:FUG262214 GEC262206:GEC262214 GNY262206:GNY262214 GXU262206:GXU262214 HHQ262206:HHQ262214 HRM262206:HRM262214 IBI262206:IBI262214 ILE262206:ILE262214 IVA262206:IVA262214 JEW262206:JEW262214 JOS262206:JOS262214 JYO262206:JYO262214 KIK262206:KIK262214 KSG262206:KSG262214 LCC262206:LCC262214 LLY262206:LLY262214 LVU262206:LVU262214 MFQ262206:MFQ262214 MPM262206:MPM262214 MZI262206:MZI262214 NJE262206:NJE262214 NTA262206:NTA262214 OCW262206:OCW262214 OMS262206:OMS262214 OWO262206:OWO262214 PGK262206:PGK262214 PQG262206:PQG262214 QAC262206:QAC262214 QJY262206:QJY262214 QTU262206:QTU262214 RDQ262206:RDQ262214 RNM262206:RNM262214 RXI262206:RXI262214 SHE262206:SHE262214 SRA262206:SRA262214 TAW262206:TAW262214 TKS262206:TKS262214 TUO262206:TUO262214 UEK262206:UEK262214 UOG262206:UOG262214 UYC262206:UYC262214 VHY262206:VHY262214 VRU262206:VRU262214 WBQ262206:WBQ262214 WLM262206:WLM262214 WVI262206:WVI262214 IW327742:IW327750 SS327742:SS327750 ACO327742:ACO327750 AMK327742:AMK327750 AWG327742:AWG327750 BGC327742:BGC327750 BPY327742:BPY327750 BZU327742:BZU327750 CJQ327742:CJQ327750 CTM327742:CTM327750 DDI327742:DDI327750 DNE327742:DNE327750 DXA327742:DXA327750 EGW327742:EGW327750 EQS327742:EQS327750 FAO327742:FAO327750 FKK327742:FKK327750 FUG327742:FUG327750 GEC327742:GEC327750 GNY327742:GNY327750 GXU327742:GXU327750 HHQ327742:HHQ327750 HRM327742:HRM327750 IBI327742:IBI327750 ILE327742:ILE327750 IVA327742:IVA327750 JEW327742:JEW327750 JOS327742:JOS327750 JYO327742:JYO327750 KIK327742:KIK327750 KSG327742:KSG327750 LCC327742:LCC327750 LLY327742:LLY327750 LVU327742:LVU327750 MFQ327742:MFQ327750 MPM327742:MPM327750 MZI327742:MZI327750 NJE327742:NJE327750 NTA327742:NTA327750 OCW327742:OCW327750 OMS327742:OMS327750 OWO327742:OWO327750 PGK327742:PGK327750 PQG327742:PQG327750 QAC327742:QAC327750 QJY327742:QJY327750 QTU327742:QTU327750 RDQ327742:RDQ327750 RNM327742:RNM327750 RXI327742:RXI327750 SHE327742:SHE327750 SRA327742:SRA327750 TAW327742:TAW327750 TKS327742:TKS327750 TUO327742:TUO327750 UEK327742:UEK327750 UOG327742:UOG327750 UYC327742:UYC327750 VHY327742:VHY327750 VRU327742:VRU327750 WBQ327742:WBQ327750 WLM327742:WLM327750 WVI327742:WVI327750 IW393278:IW393286 SS393278:SS393286 ACO393278:ACO393286 AMK393278:AMK393286 AWG393278:AWG393286 BGC393278:BGC393286 BPY393278:BPY393286 BZU393278:BZU393286 CJQ393278:CJQ393286 CTM393278:CTM393286 DDI393278:DDI393286 DNE393278:DNE393286 DXA393278:DXA393286 EGW393278:EGW393286 EQS393278:EQS393286 FAO393278:FAO393286 FKK393278:FKK393286 FUG393278:FUG393286 GEC393278:GEC393286 GNY393278:GNY393286 GXU393278:GXU393286 HHQ393278:HHQ393286 HRM393278:HRM393286 IBI393278:IBI393286 ILE393278:ILE393286 IVA393278:IVA393286 JEW393278:JEW393286 JOS393278:JOS393286 JYO393278:JYO393286 KIK393278:KIK393286 KSG393278:KSG393286 LCC393278:LCC393286 LLY393278:LLY393286 LVU393278:LVU393286 MFQ393278:MFQ393286 MPM393278:MPM393286 MZI393278:MZI393286 NJE393278:NJE393286 NTA393278:NTA393286 OCW393278:OCW393286 OMS393278:OMS393286 OWO393278:OWO393286 PGK393278:PGK393286 PQG393278:PQG393286 QAC393278:QAC393286 QJY393278:QJY393286 QTU393278:QTU393286 RDQ393278:RDQ393286 RNM393278:RNM393286 RXI393278:RXI393286 SHE393278:SHE393286 SRA393278:SRA393286 TAW393278:TAW393286 TKS393278:TKS393286 TUO393278:TUO393286 UEK393278:UEK393286 UOG393278:UOG393286 UYC393278:UYC393286 VHY393278:VHY393286 VRU393278:VRU393286 WBQ393278:WBQ393286 WLM393278:WLM393286 WVI393278:WVI393286 IW458814:IW458822 SS458814:SS458822 ACO458814:ACO458822 AMK458814:AMK458822 AWG458814:AWG458822 BGC458814:BGC458822 BPY458814:BPY458822 BZU458814:BZU458822 CJQ458814:CJQ458822 CTM458814:CTM458822 DDI458814:DDI458822 DNE458814:DNE458822 DXA458814:DXA458822 EGW458814:EGW458822 EQS458814:EQS458822 FAO458814:FAO458822 FKK458814:FKK458822 FUG458814:FUG458822 GEC458814:GEC458822 GNY458814:GNY458822 GXU458814:GXU458822 HHQ458814:HHQ458822 HRM458814:HRM458822 IBI458814:IBI458822 ILE458814:ILE458822 IVA458814:IVA458822 JEW458814:JEW458822 JOS458814:JOS458822 JYO458814:JYO458822 KIK458814:KIK458822 KSG458814:KSG458822 LCC458814:LCC458822 LLY458814:LLY458822 LVU458814:LVU458822 MFQ458814:MFQ458822 MPM458814:MPM458822 MZI458814:MZI458822 NJE458814:NJE458822 NTA458814:NTA458822 OCW458814:OCW458822 OMS458814:OMS458822 OWO458814:OWO458822 PGK458814:PGK458822 PQG458814:PQG458822 QAC458814:QAC458822 QJY458814:QJY458822 QTU458814:QTU458822 RDQ458814:RDQ458822 RNM458814:RNM458822 RXI458814:RXI458822 SHE458814:SHE458822 SRA458814:SRA458822 TAW458814:TAW458822 TKS458814:TKS458822 TUO458814:TUO458822 UEK458814:UEK458822 UOG458814:UOG458822 UYC458814:UYC458822 VHY458814:VHY458822 VRU458814:VRU458822 WBQ458814:WBQ458822 WLM458814:WLM458822 WVI458814:WVI458822 IW524350:IW524358 SS524350:SS524358 ACO524350:ACO524358 AMK524350:AMK524358 AWG524350:AWG524358 BGC524350:BGC524358 BPY524350:BPY524358 BZU524350:BZU524358 CJQ524350:CJQ524358 CTM524350:CTM524358 DDI524350:DDI524358 DNE524350:DNE524358 DXA524350:DXA524358 EGW524350:EGW524358 EQS524350:EQS524358 FAO524350:FAO524358 FKK524350:FKK524358 FUG524350:FUG524358 GEC524350:GEC524358 GNY524350:GNY524358 GXU524350:GXU524358 HHQ524350:HHQ524358 HRM524350:HRM524358 IBI524350:IBI524358 ILE524350:ILE524358 IVA524350:IVA524358 JEW524350:JEW524358 JOS524350:JOS524358 JYO524350:JYO524358 KIK524350:KIK524358 KSG524350:KSG524358 LCC524350:LCC524358 LLY524350:LLY524358 LVU524350:LVU524358 MFQ524350:MFQ524358 MPM524350:MPM524358 MZI524350:MZI524358 NJE524350:NJE524358 NTA524350:NTA524358 OCW524350:OCW524358 OMS524350:OMS524358 OWO524350:OWO524358 PGK524350:PGK524358 PQG524350:PQG524358 QAC524350:QAC524358 QJY524350:QJY524358 QTU524350:QTU524358 RDQ524350:RDQ524358 RNM524350:RNM524358 RXI524350:RXI524358 SHE524350:SHE524358 SRA524350:SRA524358 TAW524350:TAW524358 TKS524350:TKS524358 TUO524350:TUO524358 UEK524350:UEK524358 UOG524350:UOG524358 UYC524350:UYC524358 VHY524350:VHY524358 VRU524350:VRU524358 WBQ524350:WBQ524358 WLM524350:WLM524358 WVI524350:WVI524358 IW589886:IW589894 SS589886:SS589894 ACO589886:ACO589894 AMK589886:AMK589894 AWG589886:AWG589894 BGC589886:BGC589894 BPY589886:BPY589894 BZU589886:BZU589894 CJQ589886:CJQ589894 CTM589886:CTM589894 DDI589886:DDI589894 DNE589886:DNE589894 DXA589886:DXA589894 EGW589886:EGW589894 EQS589886:EQS589894 FAO589886:FAO589894 FKK589886:FKK589894 FUG589886:FUG589894 GEC589886:GEC589894 GNY589886:GNY589894 GXU589886:GXU589894 HHQ589886:HHQ589894 HRM589886:HRM589894 IBI589886:IBI589894 ILE589886:ILE589894 IVA589886:IVA589894 JEW589886:JEW589894 JOS589886:JOS589894 JYO589886:JYO589894 KIK589886:KIK589894 KSG589886:KSG589894 LCC589886:LCC589894 LLY589886:LLY589894 LVU589886:LVU589894 MFQ589886:MFQ589894 MPM589886:MPM589894 MZI589886:MZI589894 NJE589886:NJE589894 NTA589886:NTA589894 OCW589886:OCW589894 OMS589886:OMS589894 OWO589886:OWO589894 PGK589886:PGK589894 PQG589886:PQG589894 QAC589886:QAC589894 QJY589886:QJY589894 QTU589886:QTU589894 RDQ589886:RDQ589894 RNM589886:RNM589894 RXI589886:RXI589894 SHE589886:SHE589894 SRA589886:SRA589894 TAW589886:TAW589894 TKS589886:TKS589894 TUO589886:TUO589894 UEK589886:UEK589894 UOG589886:UOG589894 UYC589886:UYC589894 VHY589886:VHY589894 VRU589886:VRU589894 WBQ589886:WBQ589894 WLM589886:WLM589894 WVI589886:WVI589894 IW655422:IW655430 SS655422:SS655430 ACO655422:ACO655430 AMK655422:AMK655430 AWG655422:AWG655430 BGC655422:BGC655430 BPY655422:BPY655430 BZU655422:BZU655430 CJQ655422:CJQ655430 CTM655422:CTM655430 DDI655422:DDI655430 DNE655422:DNE655430 DXA655422:DXA655430 EGW655422:EGW655430 EQS655422:EQS655430 FAO655422:FAO655430 FKK655422:FKK655430 FUG655422:FUG655430 GEC655422:GEC655430 GNY655422:GNY655430 GXU655422:GXU655430 HHQ655422:HHQ655430 HRM655422:HRM655430 IBI655422:IBI655430 ILE655422:ILE655430 IVA655422:IVA655430 JEW655422:JEW655430 JOS655422:JOS655430 JYO655422:JYO655430 KIK655422:KIK655430 KSG655422:KSG655430 LCC655422:LCC655430 LLY655422:LLY655430 LVU655422:LVU655430 MFQ655422:MFQ655430 MPM655422:MPM655430 MZI655422:MZI655430 NJE655422:NJE655430 NTA655422:NTA655430 OCW655422:OCW655430 OMS655422:OMS655430 OWO655422:OWO655430 PGK655422:PGK655430 PQG655422:PQG655430 QAC655422:QAC655430 QJY655422:QJY655430 QTU655422:QTU655430 RDQ655422:RDQ655430 RNM655422:RNM655430 RXI655422:RXI655430 SHE655422:SHE655430 SRA655422:SRA655430 TAW655422:TAW655430 TKS655422:TKS655430 TUO655422:TUO655430 UEK655422:UEK655430 UOG655422:UOG655430 UYC655422:UYC655430 VHY655422:VHY655430 VRU655422:VRU655430 WBQ655422:WBQ655430 WLM655422:WLM655430 WVI655422:WVI655430 IW720958:IW720966 SS720958:SS720966 ACO720958:ACO720966 AMK720958:AMK720966 AWG720958:AWG720966 BGC720958:BGC720966 BPY720958:BPY720966 BZU720958:BZU720966 CJQ720958:CJQ720966 CTM720958:CTM720966 DDI720958:DDI720966 DNE720958:DNE720966 DXA720958:DXA720966 EGW720958:EGW720966 EQS720958:EQS720966 FAO720958:FAO720966 FKK720958:FKK720966 FUG720958:FUG720966 GEC720958:GEC720966 GNY720958:GNY720966 GXU720958:GXU720966 HHQ720958:HHQ720966 HRM720958:HRM720966 IBI720958:IBI720966 ILE720958:ILE720966 IVA720958:IVA720966 JEW720958:JEW720966 JOS720958:JOS720966 JYO720958:JYO720966 KIK720958:KIK720966 KSG720958:KSG720966 LCC720958:LCC720966 LLY720958:LLY720966 LVU720958:LVU720966 MFQ720958:MFQ720966 MPM720958:MPM720966 MZI720958:MZI720966 NJE720958:NJE720966 NTA720958:NTA720966 OCW720958:OCW720966 OMS720958:OMS720966 OWO720958:OWO720966 PGK720958:PGK720966 PQG720958:PQG720966 QAC720958:QAC720966 QJY720958:QJY720966 QTU720958:QTU720966 RDQ720958:RDQ720966 RNM720958:RNM720966 RXI720958:RXI720966 SHE720958:SHE720966 SRA720958:SRA720966 TAW720958:TAW720966 TKS720958:TKS720966 TUO720958:TUO720966 UEK720958:UEK720966 UOG720958:UOG720966 UYC720958:UYC720966 VHY720958:VHY720966 VRU720958:VRU720966 WBQ720958:WBQ720966 WLM720958:WLM720966 WVI720958:WVI720966 IW786494:IW786502 SS786494:SS786502 ACO786494:ACO786502 AMK786494:AMK786502 AWG786494:AWG786502 BGC786494:BGC786502 BPY786494:BPY786502 BZU786494:BZU786502 CJQ786494:CJQ786502 CTM786494:CTM786502 DDI786494:DDI786502 DNE786494:DNE786502 DXA786494:DXA786502 EGW786494:EGW786502 EQS786494:EQS786502 FAO786494:FAO786502 FKK786494:FKK786502 FUG786494:FUG786502 GEC786494:GEC786502 GNY786494:GNY786502 GXU786494:GXU786502 HHQ786494:HHQ786502 HRM786494:HRM786502 IBI786494:IBI786502 ILE786494:ILE786502 IVA786494:IVA786502 JEW786494:JEW786502 JOS786494:JOS786502 JYO786494:JYO786502 KIK786494:KIK786502 KSG786494:KSG786502 LCC786494:LCC786502 LLY786494:LLY786502 LVU786494:LVU786502 MFQ786494:MFQ786502 MPM786494:MPM786502 MZI786494:MZI786502 NJE786494:NJE786502 NTA786494:NTA786502 OCW786494:OCW786502 OMS786494:OMS786502 OWO786494:OWO786502 PGK786494:PGK786502 PQG786494:PQG786502 QAC786494:QAC786502 QJY786494:QJY786502 QTU786494:QTU786502 RDQ786494:RDQ786502 RNM786494:RNM786502 RXI786494:RXI786502 SHE786494:SHE786502 SRA786494:SRA786502 TAW786494:TAW786502 TKS786494:TKS786502 TUO786494:TUO786502 UEK786494:UEK786502 UOG786494:UOG786502 UYC786494:UYC786502 VHY786494:VHY786502 VRU786494:VRU786502 WBQ786494:WBQ786502 WLM786494:WLM786502 WVI786494:WVI786502 IW852030:IW852038 SS852030:SS852038 ACO852030:ACO852038 AMK852030:AMK852038 AWG852030:AWG852038 BGC852030:BGC852038 BPY852030:BPY852038 BZU852030:BZU852038 CJQ852030:CJQ852038 CTM852030:CTM852038 DDI852030:DDI852038 DNE852030:DNE852038 DXA852030:DXA852038 EGW852030:EGW852038 EQS852030:EQS852038 FAO852030:FAO852038 FKK852030:FKK852038 FUG852030:FUG852038 GEC852030:GEC852038 GNY852030:GNY852038 GXU852030:GXU852038 HHQ852030:HHQ852038 HRM852030:HRM852038 IBI852030:IBI852038 ILE852030:ILE852038 IVA852030:IVA852038 JEW852030:JEW852038 JOS852030:JOS852038 JYO852030:JYO852038 KIK852030:KIK852038 KSG852030:KSG852038 LCC852030:LCC852038 LLY852030:LLY852038 LVU852030:LVU852038 MFQ852030:MFQ852038 MPM852030:MPM852038 MZI852030:MZI852038 NJE852030:NJE852038 NTA852030:NTA852038 OCW852030:OCW852038 OMS852030:OMS852038 OWO852030:OWO852038 PGK852030:PGK852038 PQG852030:PQG852038 QAC852030:QAC852038 QJY852030:QJY852038 QTU852030:QTU852038 RDQ852030:RDQ852038 RNM852030:RNM852038 RXI852030:RXI852038 SHE852030:SHE852038 SRA852030:SRA852038 TAW852030:TAW852038 TKS852030:TKS852038 TUO852030:TUO852038 UEK852030:UEK852038 UOG852030:UOG852038 UYC852030:UYC852038 VHY852030:VHY852038 VRU852030:VRU852038 WBQ852030:WBQ852038 WLM852030:WLM852038 WVI852030:WVI852038 IW917566:IW917574 SS917566:SS917574 ACO917566:ACO917574 AMK917566:AMK917574 AWG917566:AWG917574 BGC917566:BGC917574 BPY917566:BPY917574 BZU917566:BZU917574 CJQ917566:CJQ917574 CTM917566:CTM917574 DDI917566:DDI917574 DNE917566:DNE917574 DXA917566:DXA917574 EGW917566:EGW917574 EQS917566:EQS917574 FAO917566:FAO917574 FKK917566:FKK917574 FUG917566:FUG917574 GEC917566:GEC917574 GNY917566:GNY917574 GXU917566:GXU917574 HHQ917566:HHQ917574 HRM917566:HRM917574 IBI917566:IBI917574 ILE917566:ILE917574 IVA917566:IVA917574 JEW917566:JEW917574 JOS917566:JOS917574 JYO917566:JYO917574 KIK917566:KIK917574 KSG917566:KSG917574 LCC917566:LCC917574 LLY917566:LLY917574 LVU917566:LVU917574 MFQ917566:MFQ917574 MPM917566:MPM917574 MZI917566:MZI917574 NJE917566:NJE917574 NTA917566:NTA917574 OCW917566:OCW917574 OMS917566:OMS917574 OWO917566:OWO917574 PGK917566:PGK917574 PQG917566:PQG917574 QAC917566:QAC917574 QJY917566:QJY917574 QTU917566:QTU917574 RDQ917566:RDQ917574 RNM917566:RNM917574 RXI917566:RXI917574 SHE917566:SHE917574 SRA917566:SRA917574 TAW917566:TAW917574 TKS917566:TKS917574 TUO917566:TUO917574 UEK917566:UEK917574 UOG917566:UOG917574 UYC917566:UYC917574 VHY917566:VHY917574 VRU917566:VRU917574 WBQ917566:WBQ917574 WLM917566:WLM917574 WVI917566:WVI917574 IW983102:IW983110 SS983102:SS983110 ACO983102:ACO983110 AMK983102:AMK983110 AWG983102:AWG983110 BGC983102:BGC983110 BPY983102:BPY983110 BZU983102:BZU983110 CJQ983102:CJQ983110 CTM983102:CTM983110 DDI983102:DDI983110 DNE983102:DNE983110 DXA983102:DXA983110 EGW983102:EGW983110 EQS983102:EQS983110 FAO983102:FAO983110 FKK983102:FKK983110 FUG983102:FUG983110 GEC983102:GEC983110 GNY983102:GNY983110 GXU983102:GXU983110 HHQ983102:HHQ983110 HRM983102:HRM983110 IBI983102:IBI983110 ILE983102:ILE983110 IVA983102:IVA983110 JEW983102:JEW983110 JOS983102:JOS983110 JYO983102:JYO983110 KIK983102:KIK983110 KSG983102:KSG983110 LCC983102:LCC983110 LLY983102:LLY983110 LVU983102:LVU983110 MFQ983102:MFQ983110 MPM983102:MPM983110 MZI983102:MZI983110 NJE983102:NJE983110 NTA983102:NTA983110 OCW983102:OCW983110 OMS983102:OMS983110 OWO983102:OWO983110 PGK983102:PGK983110 PQG983102:PQG983110 QAC983102:QAC983110 QJY983102:QJY983110 QTU983102:QTU983110 RDQ983102:RDQ983110 RNM983102:RNM983110 RXI983102:RXI983110 SHE983102:SHE983110 SRA983102:SRA983110 TAW983102:TAW983110 TKS983102:TKS983110 TUO983102:TUO983110 UEK983102:UEK983110 UOG983102:UOG983110 UYC983102:UYC983110 VHY983102:VHY983110 VRU983102:VRU983110 WBQ983102:WBQ983110 WLM983102:WLM983110 WVI983102:WVI983110 CTM109:CTM123 IW38:IW40 SS38:SS40 ACO38:ACO40 AMK38:AMK40 AWG38:AWG40 BGC38:BGC40 BPY38:BPY40 BZU38:BZU40 CJQ38:CJQ40 CTM38:CTM40 DDI38:DDI40 DNE38:DNE40 DXA38:DXA40 EGW38:EGW40 EQS38:EQS40 FAO38:FAO40 FKK38:FKK40 FUG38:FUG40 GEC38:GEC40 GNY38:GNY40 GXU38:GXU40 HHQ38:HHQ40 HRM38:HRM40 IBI38:IBI40 ILE38:ILE40 IVA38:IVA40 JEW38:JEW40 JOS38:JOS40 JYO38:JYO40 KIK38:KIK40 KSG38:KSG40 LCC38:LCC40 LLY38:LLY40 LVU38:LVU40 MFQ38:MFQ40 MPM38:MPM40 MZI38:MZI40 NJE38:NJE40 NTA38:NTA40 OCW38:OCW40 OMS38:OMS40 OWO38:OWO40 PGK38:PGK40 PQG38:PQG40 QAC38:QAC40 QJY38:QJY40 QTU38:QTU40 RDQ38:RDQ40 RNM38:RNM40 RXI38:RXI40 SHE38:SHE40 SRA38:SRA40 TAW38:TAW40 TKS38:TKS40 TUO38:TUO40 UEK38:UEK40 UOG38:UOG40 UYC38:UYC40 VHY38:VHY40 VRU38:VRU40 WBQ38:WBQ40 WLM38:WLM40 WVI38:WVI40 IW65608:IW65611 SS65608:SS65611 ACO65608:ACO65611 AMK65608:AMK65611 AWG65608:AWG65611 BGC65608:BGC65611 BPY65608:BPY65611 BZU65608:BZU65611 CJQ65608:CJQ65611 CTM65608:CTM65611 DDI65608:DDI65611 DNE65608:DNE65611 DXA65608:DXA65611 EGW65608:EGW65611 EQS65608:EQS65611 FAO65608:FAO65611 FKK65608:FKK65611 FUG65608:FUG65611 GEC65608:GEC65611 GNY65608:GNY65611 GXU65608:GXU65611 HHQ65608:HHQ65611 HRM65608:HRM65611 IBI65608:IBI65611 ILE65608:ILE65611 IVA65608:IVA65611 JEW65608:JEW65611 JOS65608:JOS65611 JYO65608:JYO65611 KIK65608:KIK65611 KSG65608:KSG65611 LCC65608:LCC65611 LLY65608:LLY65611 LVU65608:LVU65611 MFQ65608:MFQ65611 MPM65608:MPM65611 MZI65608:MZI65611 NJE65608:NJE65611 NTA65608:NTA65611 OCW65608:OCW65611 OMS65608:OMS65611 OWO65608:OWO65611 PGK65608:PGK65611 PQG65608:PQG65611 QAC65608:QAC65611 QJY65608:QJY65611 QTU65608:QTU65611 RDQ65608:RDQ65611 RNM65608:RNM65611 RXI65608:RXI65611 SHE65608:SHE65611 SRA65608:SRA65611 TAW65608:TAW65611 TKS65608:TKS65611 TUO65608:TUO65611 UEK65608:UEK65611 UOG65608:UOG65611 UYC65608:UYC65611 VHY65608:VHY65611 VRU65608:VRU65611 WBQ65608:WBQ65611 WLM65608:WLM65611 WVI65608:WVI65611 IW131144:IW131147 SS131144:SS131147 ACO131144:ACO131147 AMK131144:AMK131147 AWG131144:AWG131147 BGC131144:BGC131147 BPY131144:BPY131147 BZU131144:BZU131147 CJQ131144:CJQ131147 CTM131144:CTM131147 DDI131144:DDI131147 DNE131144:DNE131147 DXA131144:DXA131147 EGW131144:EGW131147 EQS131144:EQS131147 FAO131144:FAO131147 FKK131144:FKK131147 FUG131144:FUG131147 GEC131144:GEC131147 GNY131144:GNY131147 GXU131144:GXU131147 HHQ131144:HHQ131147 HRM131144:HRM131147 IBI131144:IBI131147 ILE131144:ILE131147 IVA131144:IVA131147 JEW131144:JEW131147 JOS131144:JOS131147 JYO131144:JYO131147 KIK131144:KIK131147 KSG131144:KSG131147 LCC131144:LCC131147 LLY131144:LLY131147 LVU131144:LVU131147 MFQ131144:MFQ131147 MPM131144:MPM131147 MZI131144:MZI131147 NJE131144:NJE131147 NTA131144:NTA131147 OCW131144:OCW131147 OMS131144:OMS131147 OWO131144:OWO131147 PGK131144:PGK131147 PQG131144:PQG131147 QAC131144:QAC131147 QJY131144:QJY131147 QTU131144:QTU131147 RDQ131144:RDQ131147 RNM131144:RNM131147 RXI131144:RXI131147 SHE131144:SHE131147 SRA131144:SRA131147 TAW131144:TAW131147 TKS131144:TKS131147 TUO131144:TUO131147 UEK131144:UEK131147 UOG131144:UOG131147 UYC131144:UYC131147 VHY131144:VHY131147 VRU131144:VRU131147 WBQ131144:WBQ131147 WLM131144:WLM131147 WVI131144:WVI131147 IW196680:IW196683 SS196680:SS196683 ACO196680:ACO196683 AMK196680:AMK196683 AWG196680:AWG196683 BGC196680:BGC196683 BPY196680:BPY196683 BZU196680:BZU196683 CJQ196680:CJQ196683 CTM196680:CTM196683 DDI196680:DDI196683 DNE196680:DNE196683 DXA196680:DXA196683 EGW196680:EGW196683 EQS196680:EQS196683 FAO196680:FAO196683 FKK196680:FKK196683 FUG196680:FUG196683 GEC196680:GEC196683 GNY196680:GNY196683 GXU196680:GXU196683 HHQ196680:HHQ196683 HRM196680:HRM196683 IBI196680:IBI196683 ILE196680:ILE196683 IVA196680:IVA196683 JEW196680:JEW196683 JOS196680:JOS196683 JYO196680:JYO196683 KIK196680:KIK196683 KSG196680:KSG196683 LCC196680:LCC196683 LLY196680:LLY196683 LVU196680:LVU196683 MFQ196680:MFQ196683 MPM196680:MPM196683 MZI196680:MZI196683 NJE196680:NJE196683 NTA196680:NTA196683 OCW196680:OCW196683 OMS196680:OMS196683 OWO196680:OWO196683 PGK196680:PGK196683 PQG196680:PQG196683 QAC196680:QAC196683 QJY196680:QJY196683 QTU196680:QTU196683 RDQ196680:RDQ196683 RNM196680:RNM196683 RXI196680:RXI196683 SHE196680:SHE196683 SRA196680:SRA196683 TAW196680:TAW196683 TKS196680:TKS196683 TUO196680:TUO196683 UEK196680:UEK196683 UOG196680:UOG196683 UYC196680:UYC196683 VHY196680:VHY196683 VRU196680:VRU196683 WBQ196680:WBQ196683 WLM196680:WLM196683 WVI196680:WVI196683 IW262216:IW262219 SS262216:SS262219 ACO262216:ACO262219 AMK262216:AMK262219 AWG262216:AWG262219 BGC262216:BGC262219 BPY262216:BPY262219 BZU262216:BZU262219 CJQ262216:CJQ262219 CTM262216:CTM262219 DDI262216:DDI262219 DNE262216:DNE262219 DXA262216:DXA262219 EGW262216:EGW262219 EQS262216:EQS262219 FAO262216:FAO262219 FKK262216:FKK262219 FUG262216:FUG262219 GEC262216:GEC262219 GNY262216:GNY262219 GXU262216:GXU262219 HHQ262216:HHQ262219 HRM262216:HRM262219 IBI262216:IBI262219 ILE262216:ILE262219 IVA262216:IVA262219 JEW262216:JEW262219 JOS262216:JOS262219 JYO262216:JYO262219 KIK262216:KIK262219 KSG262216:KSG262219 LCC262216:LCC262219 LLY262216:LLY262219 LVU262216:LVU262219 MFQ262216:MFQ262219 MPM262216:MPM262219 MZI262216:MZI262219 NJE262216:NJE262219 NTA262216:NTA262219 OCW262216:OCW262219 OMS262216:OMS262219 OWO262216:OWO262219 PGK262216:PGK262219 PQG262216:PQG262219 QAC262216:QAC262219 QJY262216:QJY262219 QTU262216:QTU262219 RDQ262216:RDQ262219 RNM262216:RNM262219 RXI262216:RXI262219 SHE262216:SHE262219 SRA262216:SRA262219 TAW262216:TAW262219 TKS262216:TKS262219 TUO262216:TUO262219 UEK262216:UEK262219 UOG262216:UOG262219 UYC262216:UYC262219 VHY262216:VHY262219 VRU262216:VRU262219 WBQ262216:WBQ262219 WLM262216:WLM262219 WVI262216:WVI262219 IW327752:IW327755 SS327752:SS327755 ACO327752:ACO327755 AMK327752:AMK327755 AWG327752:AWG327755 BGC327752:BGC327755 BPY327752:BPY327755 BZU327752:BZU327755 CJQ327752:CJQ327755 CTM327752:CTM327755 DDI327752:DDI327755 DNE327752:DNE327755 DXA327752:DXA327755 EGW327752:EGW327755 EQS327752:EQS327755 FAO327752:FAO327755 FKK327752:FKK327755 FUG327752:FUG327755 GEC327752:GEC327755 GNY327752:GNY327755 GXU327752:GXU327755 HHQ327752:HHQ327755 HRM327752:HRM327755 IBI327752:IBI327755 ILE327752:ILE327755 IVA327752:IVA327755 JEW327752:JEW327755 JOS327752:JOS327755 JYO327752:JYO327755 KIK327752:KIK327755 KSG327752:KSG327755 LCC327752:LCC327755 LLY327752:LLY327755 LVU327752:LVU327755 MFQ327752:MFQ327755 MPM327752:MPM327755 MZI327752:MZI327755 NJE327752:NJE327755 NTA327752:NTA327755 OCW327752:OCW327755 OMS327752:OMS327755 OWO327752:OWO327755 PGK327752:PGK327755 PQG327752:PQG327755 QAC327752:QAC327755 QJY327752:QJY327755 QTU327752:QTU327755 RDQ327752:RDQ327755 RNM327752:RNM327755 RXI327752:RXI327755 SHE327752:SHE327755 SRA327752:SRA327755 TAW327752:TAW327755 TKS327752:TKS327755 TUO327752:TUO327755 UEK327752:UEK327755 UOG327752:UOG327755 UYC327752:UYC327755 VHY327752:VHY327755 VRU327752:VRU327755 WBQ327752:WBQ327755 WLM327752:WLM327755 WVI327752:WVI327755 IW393288:IW393291 SS393288:SS393291 ACO393288:ACO393291 AMK393288:AMK393291 AWG393288:AWG393291 BGC393288:BGC393291 BPY393288:BPY393291 BZU393288:BZU393291 CJQ393288:CJQ393291 CTM393288:CTM393291 DDI393288:DDI393291 DNE393288:DNE393291 DXA393288:DXA393291 EGW393288:EGW393291 EQS393288:EQS393291 FAO393288:FAO393291 FKK393288:FKK393291 FUG393288:FUG393291 GEC393288:GEC393291 GNY393288:GNY393291 GXU393288:GXU393291 HHQ393288:HHQ393291 HRM393288:HRM393291 IBI393288:IBI393291 ILE393288:ILE393291 IVA393288:IVA393291 JEW393288:JEW393291 JOS393288:JOS393291 JYO393288:JYO393291 KIK393288:KIK393291 KSG393288:KSG393291 LCC393288:LCC393291 LLY393288:LLY393291 LVU393288:LVU393291 MFQ393288:MFQ393291 MPM393288:MPM393291 MZI393288:MZI393291 NJE393288:NJE393291 NTA393288:NTA393291 OCW393288:OCW393291 OMS393288:OMS393291 OWO393288:OWO393291 PGK393288:PGK393291 PQG393288:PQG393291 QAC393288:QAC393291 QJY393288:QJY393291 QTU393288:QTU393291 RDQ393288:RDQ393291 RNM393288:RNM393291 RXI393288:RXI393291 SHE393288:SHE393291 SRA393288:SRA393291 TAW393288:TAW393291 TKS393288:TKS393291 TUO393288:TUO393291 UEK393288:UEK393291 UOG393288:UOG393291 UYC393288:UYC393291 VHY393288:VHY393291 VRU393288:VRU393291 WBQ393288:WBQ393291 WLM393288:WLM393291 WVI393288:WVI393291 IW458824:IW458827 SS458824:SS458827 ACO458824:ACO458827 AMK458824:AMK458827 AWG458824:AWG458827 BGC458824:BGC458827 BPY458824:BPY458827 BZU458824:BZU458827 CJQ458824:CJQ458827 CTM458824:CTM458827 DDI458824:DDI458827 DNE458824:DNE458827 DXA458824:DXA458827 EGW458824:EGW458827 EQS458824:EQS458827 FAO458824:FAO458827 FKK458824:FKK458827 FUG458824:FUG458827 GEC458824:GEC458827 GNY458824:GNY458827 GXU458824:GXU458827 HHQ458824:HHQ458827 HRM458824:HRM458827 IBI458824:IBI458827 ILE458824:ILE458827 IVA458824:IVA458827 JEW458824:JEW458827 JOS458824:JOS458827 JYO458824:JYO458827 KIK458824:KIK458827 KSG458824:KSG458827 LCC458824:LCC458827 LLY458824:LLY458827 LVU458824:LVU458827 MFQ458824:MFQ458827 MPM458824:MPM458827 MZI458824:MZI458827 NJE458824:NJE458827 NTA458824:NTA458827 OCW458824:OCW458827 OMS458824:OMS458827 OWO458824:OWO458827 PGK458824:PGK458827 PQG458824:PQG458827 QAC458824:QAC458827 QJY458824:QJY458827 QTU458824:QTU458827 RDQ458824:RDQ458827 RNM458824:RNM458827 RXI458824:RXI458827 SHE458824:SHE458827 SRA458824:SRA458827 TAW458824:TAW458827 TKS458824:TKS458827 TUO458824:TUO458827 UEK458824:UEK458827 UOG458824:UOG458827 UYC458824:UYC458827 VHY458824:VHY458827 VRU458824:VRU458827 WBQ458824:WBQ458827 WLM458824:WLM458827 WVI458824:WVI458827 IW524360:IW524363 SS524360:SS524363 ACO524360:ACO524363 AMK524360:AMK524363 AWG524360:AWG524363 BGC524360:BGC524363 BPY524360:BPY524363 BZU524360:BZU524363 CJQ524360:CJQ524363 CTM524360:CTM524363 DDI524360:DDI524363 DNE524360:DNE524363 DXA524360:DXA524363 EGW524360:EGW524363 EQS524360:EQS524363 FAO524360:FAO524363 FKK524360:FKK524363 FUG524360:FUG524363 GEC524360:GEC524363 GNY524360:GNY524363 GXU524360:GXU524363 HHQ524360:HHQ524363 HRM524360:HRM524363 IBI524360:IBI524363 ILE524360:ILE524363 IVA524360:IVA524363 JEW524360:JEW524363 JOS524360:JOS524363 JYO524360:JYO524363 KIK524360:KIK524363 KSG524360:KSG524363 LCC524360:LCC524363 LLY524360:LLY524363 LVU524360:LVU524363 MFQ524360:MFQ524363 MPM524360:MPM524363 MZI524360:MZI524363 NJE524360:NJE524363 NTA524360:NTA524363 OCW524360:OCW524363 OMS524360:OMS524363 OWO524360:OWO524363 PGK524360:PGK524363 PQG524360:PQG524363 QAC524360:QAC524363 QJY524360:QJY524363 QTU524360:QTU524363 RDQ524360:RDQ524363 RNM524360:RNM524363 RXI524360:RXI524363 SHE524360:SHE524363 SRA524360:SRA524363 TAW524360:TAW524363 TKS524360:TKS524363 TUO524360:TUO524363 UEK524360:UEK524363 UOG524360:UOG524363 UYC524360:UYC524363 VHY524360:VHY524363 VRU524360:VRU524363 WBQ524360:WBQ524363 WLM524360:WLM524363 WVI524360:WVI524363 IW589896:IW589899 SS589896:SS589899 ACO589896:ACO589899 AMK589896:AMK589899 AWG589896:AWG589899 BGC589896:BGC589899 BPY589896:BPY589899 BZU589896:BZU589899 CJQ589896:CJQ589899 CTM589896:CTM589899 DDI589896:DDI589899 DNE589896:DNE589899 DXA589896:DXA589899 EGW589896:EGW589899 EQS589896:EQS589899 FAO589896:FAO589899 FKK589896:FKK589899 FUG589896:FUG589899 GEC589896:GEC589899 GNY589896:GNY589899 GXU589896:GXU589899 HHQ589896:HHQ589899 HRM589896:HRM589899 IBI589896:IBI589899 ILE589896:ILE589899 IVA589896:IVA589899 JEW589896:JEW589899 JOS589896:JOS589899 JYO589896:JYO589899 KIK589896:KIK589899 KSG589896:KSG589899 LCC589896:LCC589899 LLY589896:LLY589899 LVU589896:LVU589899 MFQ589896:MFQ589899 MPM589896:MPM589899 MZI589896:MZI589899 NJE589896:NJE589899 NTA589896:NTA589899 OCW589896:OCW589899 OMS589896:OMS589899 OWO589896:OWO589899 PGK589896:PGK589899 PQG589896:PQG589899 QAC589896:QAC589899 QJY589896:QJY589899 QTU589896:QTU589899 RDQ589896:RDQ589899 RNM589896:RNM589899 RXI589896:RXI589899 SHE589896:SHE589899 SRA589896:SRA589899 TAW589896:TAW589899 TKS589896:TKS589899 TUO589896:TUO589899 UEK589896:UEK589899 UOG589896:UOG589899 UYC589896:UYC589899 VHY589896:VHY589899 VRU589896:VRU589899 WBQ589896:WBQ589899 WLM589896:WLM589899 WVI589896:WVI589899 IW655432:IW655435 SS655432:SS655435 ACO655432:ACO655435 AMK655432:AMK655435 AWG655432:AWG655435 BGC655432:BGC655435 BPY655432:BPY655435 BZU655432:BZU655435 CJQ655432:CJQ655435 CTM655432:CTM655435 DDI655432:DDI655435 DNE655432:DNE655435 DXA655432:DXA655435 EGW655432:EGW655435 EQS655432:EQS655435 FAO655432:FAO655435 FKK655432:FKK655435 FUG655432:FUG655435 GEC655432:GEC655435 GNY655432:GNY655435 GXU655432:GXU655435 HHQ655432:HHQ655435 HRM655432:HRM655435 IBI655432:IBI655435 ILE655432:ILE655435 IVA655432:IVA655435 JEW655432:JEW655435 JOS655432:JOS655435 JYO655432:JYO655435 KIK655432:KIK655435 KSG655432:KSG655435 LCC655432:LCC655435 LLY655432:LLY655435 LVU655432:LVU655435 MFQ655432:MFQ655435 MPM655432:MPM655435 MZI655432:MZI655435 NJE655432:NJE655435 NTA655432:NTA655435 OCW655432:OCW655435 OMS655432:OMS655435 OWO655432:OWO655435 PGK655432:PGK655435 PQG655432:PQG655435 QAC655432:QAC655435 QJY655432:QJY655435 QTU655432:QTU655435 RDQ655432:RDQ655435 RNM655432:RNM655435 RXI655432:RXI655435 SHE655432:SHE655435 SRA655432:SRA655435 TAW655432:TAW655435 TKS655432:TKS655435 TUO655432:TUO655435 UEK655432:UEK655435 UOG655432:UOG655435 UYC655432:UYC655435 VHY655432:VHY655435 VRU655432:VRU655435 WBQ655432:WBQ655435 WLM655432:WLM655435 WVI655432:WVI655435 IW720968:IW720971 SS720968:SS720971 ACO720968:ACO720971 AMK720968:AMK720971 AWG720968:AWG720971 BGC720968:BGC720971 BPY720968:BPY720971 BZU720968:BZU720971 CJQ720968:CJQ720971 CTM720968:CTM720971 DDI720968:DDI720971 DNE720968:DNE720971 DXA720968:DXA720971 EGW720968:EGW720971 EQS720968:EQS720971 FAO720968:FAO720971 FKK720968:FKK720971 FUG720968:FUG720971 GEC720968:GEC720971 GNY720968:GNY720971 GXU720968:GXU720971 HHQ720968:HHQ720971 HRM720968:HRM720971 IBI720968:IBI720971 ILE720968:ILE720971 IVA720968:IVA720971 JEW720968:JEW720971 JOS720968:JOS720971 JYO720968:JYO720971 KIK720968:KIK720971 KSG720968:KSG720971 LCC720968:LCC720971 LLY720968:LLY720971 LVU720968:LVU720971 MFQ720968:MFQ720971 MPM720968:MPM720971 MZI720968:MZI720971 NJE720968:NJE720971 NTA720968:NTA720971 OCW720968:OCW720971 OMS720968:OMS720971 OWO720968:OWO720971 PGK720968:PGK720971 PQG720968:PQG720971 QAC720968:QAC720971 QJY720968:QJY720971 QTU720968:QTU720971 RDQ720968:RDQ720971 RNM720968:RNM720971 RXI720968:RXI720971 SHE720968:SHE720971 SRA720968:SRA720971 TAW720968:TAW720971 TKS720968:TKS720971 TUO720968:TUO720971 UEK720968:UEK720971 UOG720968:UOG720971 UYC720968:UYC720971 VHY720968:VHY720971 VRU720968:VRU720971 WBQ720968:WBQ720971 WLM720968:WLM720971 WVI720968:WVI720971 IW786504:IW786507 SS786504:SS786507 ACO786504:ACO786507 AMK786504:AMK786507 AWG786504:AWG786507 BGC786504:BGC786507 BPY786504:BPY786507 BZU786504:BZU786507 CJQ786504:CJQ786507 CTM786504:CTM786507 DDI786504:DDI786507 DNE786504:DNE786507 DXA786504:DXA786507 EGW786504:EGW786507 EQS786504:EQS786507 FAO786504:FAO786507 FKK786504:FKK786507 FUG786504:FUG786507 GEC786504:GEC786507 GNY786504:GNY786507 GXU786504:GXU786507 HHQ786504:HHQ786507 HRM786504:HRM786507 IBI786504:IBI786507 ILE786504:ILE786507 IVA786504:IVA786507 JEW786504:JEW786507 JOS786504:JOS786507 JYO786504:JYO786507 KIK786504:KIK786507 KSG786504:KSG786507 LCC786504:LCC786507 LLY786504:LLY786507 LVU786504:LVU786507 MFQ786504:MFQ786507 MPM786504:MPM786507 MZI786504:MZI786507 NJE786504:NJE786507 NTA786504:NTA786507 OCW786504:OCW786507 OMS786504:OMS786507 OWO786504:OWO786507 PGK786504:PGK786507 PQG786504:PQG786507 QAC786504:QAC786507 QJY786504:QJY786507 QTU786504:QTU786507 RDQ786504:RDQ786507 RNM786504:RNM786507 RXI786504:RXI786507 SHE786504:SHE786507 SRA786504:SRA786507 TAW786504:TAW786507 TKS786504:TKS786507 TUO786504:TUO786507 UEK786504:UEK786507 UOG786504:UOG786507 UYC786504:UYC786507 VHY786504:VHY786507 VRU786504:VRU786507 WBQ786504:WBQ786507 WLM786504:WLM786507 WVI786504:WVI786507 IW852040:IW852043 SS852040:SS852043 ACO852040:ACO852043 AMK852040:AMK852043 AWG852040:AWG852043 BGC852040:BGC852043 BPY852040:BPY852043 BZU852040:BZU852043 CJQ852040:CJQ852043 CTM852040:CTM852043 DDI852040:DDI852043 DNE852040:DNE852043 DXA852040:DXA852043 EGW852040:EGW852043 EQS852040:EQS852043 FAO852040:FAO852043 FKK852040:FKK852043 FUG852040:FUG852043 GEC852040:GEC852043 GNY852040:GNY852043 GXU852040:GXU852043 HHQ852040:HHQ852043 HRM852040:HRM852043 IBI852040:IBI852043 ILE852040:ILE852043 IVA852040:IVA852043 JEW852040:JEW852043 JOS852040:JOS852043 JYO852040:JYO852043 KIK852040:KIK852043 KSG852040:KSG852043 LCC852040:LCC852043 LLY852040:LLY852043 LVU852040:LVU852043 MFQ852040:MFQ852043 MPM852040:MPM852043 MZI852040:MZI852043 NJE852040:NJE852043 NTA852040:NTA852043 OCW852040:OCW852043 OMS852040:OMS852043 OWO852040:OWO852043 PGK852040:PGK852043 PQG852040:PQG852043 QAC852040:QAC852043 QJY852040:QJY852043 QTU852040:QTU852043 RDQ852040:RDQ852043 RNM852040:RNM852043 RXI852040:RXI852043 SHE852040:SHE852043 SRA852040:SRA852043 TAW852040:TAW852043 TKS852040:TKS852043 TUO852040:TUO852043 UEK852040:UEK852043 UOG852040:UOG852043 UYC852040:UYC852043 VHY852040:VHY852043 VRU852040:VRU852043 WBQ852040:WBQ852043 WLM852040:WLM852043 WVI852040:WVI852043 IW917576:IW917579 SS917576:SS917579 ACO917576:ACO917579 AMK917576:AMK917579 AWG917576:AWG917579 BGC917576:BGC917579 BPY917576:BPY917579 BZU917576:BZU917579 CJQ917576:CJQ917579 CTM917576:CTM917579 DDI917576:DDI917579 DNE917576:DNE917579 DXA917576:DXA917579 EGW917576:EGW917579 EQS917576:EQS917579 FAO917576:FAO917579 FKK917576:FKK917579 FUG917576:FUG917579 GEC917576:GEC917579 GNY917576:GNY917579 GXU917576:GXU917579 HHQ917576:HHQ917579 HRM917576:HRM917579 IBI917576:IBI917579 ILE917576:ILE917579 IVA917576:IVA917579 JEW917576:JEW917579 JOS917576:JOS917579 JYO917576:JYO917579 KIK917576:KIK917579 KSG917576:KSG917579 LCC917576:LCC917579 LLY917576:LLY917579 LVU917576:LVU917579 MFQ917576:MFQ917579 MPM917576:MPM917579 MZI917576:MZI917579 NJE917576:NJE917579 NTA917576:NTA917579 OCW917576:OCW917579 OMS917576:OMS917579 OWO917576:OWO917579 PGK917576:PGK917579 PQG917576:PQG917579 QAC917576:QAC917579 QJY917576:QJY917579 QTU917576:QTU917579 RDQ917576:RDQ917579 RNM917576:RNM917579 RXI917576:RXI917579 SHE917576:SHE917579 SRA917576:SRA917579 TAW917576:TAW917579 TKS917576:TKS917579 TUO917576:TUO917579 UEK917576:UEK917579 UOG917576:UOG917579 UYC917576:UYC917579 VHY917576:VHY917579 VRU917576:VRU917579 WBQ917576:WBQ917579 WLM917576:WLM917579 WVI917576:WVI917579 IW983112:IW983115 SS983112:SS983115 ACO983112:ACO983115 AMK983112:AMK983115 AWG983112:AWG983115 BGC983112:BGC983115 BPY983112:BPY983115 BZU983112:BZU983115 CJQ983112:CJQ983115 CTM983112:CTM983115 DDI983112:DDI983115 DNE983112:DNE983115 DXA983112:DXA983115 EGW983112:EGW983115 EQS983112:EQS983115 FAO983112:FAO983115 FKK983112:FKK983115 FUG983112:FUG983115 GEC983112:GEC983115 GNY983112:GNY983115 GXU983112:GXU983115 HHQ983112:HHQ983115 HRM983112:HRM983115 IBI983112:IBI983115 ILE983112:ILE983115 IVA983112:IVA983115 JEW983112:JEW983115 JOS983112:JOS983115 JYO983112:JYO983115 KIK983112:KIK983115 KSG983112:KSG983115 LCC983112:LCC983115 LLY983112:LLY983115 LVU983112:LVU983115 MFQ983112:MFQ983115 MPM983112:MPM983115 MZI983112:MZI983115 NJE983112:NJE983115 NTA983112:NTA983115 OCW983112:OCW983115 OMS983112:OMS983115 OWO983112:OWO983115 PGK983112:PGK983115 PQG983112:PQG983115 QAC983112:QAC983115 QJY983112:QJY983115 QTU983112:QTU983115 RDQ983112:RDQ983115 RNM983112:RNM983115 RXI983112:RXI983115 SHE983112:SHE983115 SRA983112:SRA983115 TAW983112:TAW983115 TKS983112:TKS983115 TUO983112:TUO983115 UEK983112:UEK983115 UOG983112:UOG983115 UYC983112:UYC983115 VHY983112:VHY983115 VRU983112:VRU983115 WBQ983112:WBQ983115 WLM983112:WLM983115 WVI983112:WVI983115 WVI29:WVI35 IW56:IW78 SS56:SS78 ACO56:ACO78 AMK56:AMK78 AWG56:AWG78 BGC56:BGC78 BPY56:BPY78 BZU56:BZU78 CJQ56:CJQ78 CTM56:CTM78 DDI56:DDI78 DNE56:DNE78 DXA56:DXA78 EGW56:EGW78 EQS56:EQS78 FAO56:FAO78 FKK56:FKK78 FUG56:FUG78 GEC56:GEC78 GNY56:GNY78 GXU56:GXU78 HHQ56:HHQ78 HRM56:HRM78 IBI56:IBI78 ILE56:ILE78 IVA56:IVA78 JEW56:JEW78 JOS56:JOS78 JYO56:JYO78 KIK56:KIK78 KSG56:KSG78 LCC56:LCC78 LLY56:LLY78 LVU56:LVU78 MFQ56:MFQ78 MPM56:MPM78 MZI56:MZI78 NJE56:NJE78 NTA56:NTA78 OCW56:OCW78 OMS56:OMS78 OWO56:OWO78 PGK56:PGK78 PQG56:PQG78 QAC56:QAC78 QJY56:QJY78 QTU56:QTU78 RDQ56:RDQ78 RNM56:RNM78 RXI56:RXI78 SHE56:SHE78 SRA56:SRA78 TAW56:TAW78 TKS56:TKS78 TUO56:TUO78 UEK56:UEK78 UOG56:UOG78 UYC56:UYC78 VHY56:VHY78 VRU56:VRU78 WBQ56:WBQ78 WLM56:WLM78 WVI56:WVI78 IW65626:IW65642 SS65626:SS65642 ACO65626:ACO65642 AMK65626:AMK65642 AWG65626:AWG65642 BGC65626:BGC65642 BPY65626:BPY65642 BZU65626:BZU65642 CJQ65626:CJQ65642 CTM65626:CTM65642 DDI65626:DDI65642 DNE65626:DNE65642 DXA65626:DXA65642 EGW65626:EGW65642 EQS65626:EQS65642 FAO65626:FAO65642 FKK65626:FKK65642 FUG65626:FUG65642 GEC65626:GEC65642 GNY65626:GNY65642 GXU65626:GXU65642 HHQ65626:HHQ65642 HRM65626:HRM65642 IBI65626:IBI65642 ILE65626:ILE65642 IVA65626:IVA65642 JEW65626:JEW65642 JOS65626:JOS65642 JYO65626:JYO65642 KIK65626:KIK65642 KSG65626:KSG65642 LCC65626:LCC65642 LLY65626:LLY65642 LVU65626:LVU65642 MFQ65626:MFQ65642 MPM65626:MPM65642 MZI65626:MZI65642 NJE65626:NJE65642 NTA65626:NTA65642 OCW65626:OCW65642 OMS65626:OMS65642 OWO65626:OWO65642 PGK65626:PGK65642 PQG65626:PQG65642 QAC65626:QAC65642 QJY65626:QJY65642 QTU65626:QTU65642 RDQ65626:RDQ65642 RNM65626:RNM65642 RXI65626:RXI65642 SHE65626:SHE65642 SRA65626:SRA65642 TAW65626:TAW65642 TKS65626:TKS65642 TUO65626:TUO65642 UEK65626:UEK65642 UOG65626:UOG65642 UYC65626:UYC65642 VHY65626:VHY65642 VRU65626:VRU65642 WBQ65626:WBQ65642 WLM65626:WLM65642 WVI65626:WVI65642 IW131162:IW131178 SS131162:SS131178 ACO131162:ACO131178 AMK131162:AMK131178 AWG131162:AWG131178 BGC131162:BGC131178 BPY131162:BPY131178 BZU131162:BZU131178 CJQ131162:CJQ131178 CTM131162:CTM131178 DDI131162:DDI131178 DNE131162:DNE131178 DXA131162:DXA131178 EGW131162:EGW131178 EQS131162:EQS131178 FAO131162:FAO131178 FKK131162:FKK131178 FUG131162:FUG131178 GEC131162:GEC131178 GNY131162:GNY131178 GXU131162:GXU131178 HHQ131162:HHQ131178 HRM131162:HRM131178 IBI131162:IBI131178 ILE131162:ILE131178 IVA131162:IVA131178 JEW131162:JEW131178 JOS131162:JOS131178 JYO131162:JYO131178 KIK131162:KIK131178 KSG131162:KSG131178 LCC131162:LCC131178 LLY131162:LLY131178 LVU131162:LVU131178 MFQ131162:MFQ131178 MPM131162:MPM131178 MZI131162:MZI131178 NJE131162:NJE131178 NTA131162:NTA131178 OCW131162:OCW131178 OMS131162:OMS131178 OWO131162:OWO131178 PGK131162:PGK131178 PQG131162:PQG131178 QAC131162:QAC131178 QJY131162:QJY131178 QTU131162:QTU131178 RDQ131162:RDQ131178 RNM131162:RNM131178 RXI131162:RXI131178 SHE131162:SHE131178 SRA131162:SRA131178 TAW131162:TAW131178 TKS131162:TKS131178 TUO131162:TUO131178 UEK131162:UEK131178 UOG131162:UOG131178 UYC131162:UYC131178 VHY131162:VHY131178 VRU131162:VRU131178 WBQ131162:WBQ131178 WLM131162:WLM131178 WVI131162:WVI131178 IW196698:IW196714 SS196698:SS196714 ACO196698:ACO196714 AMK196698:AMK196714 AWG196698:AWG196714 BGC196698:BGC196714 BPY196698:BPY196714 BZU196698:BZU196714 CJQ196698:CJQ196714 CTM196698:CTM196714 DDI196698:DDI196714 DNE196698:DNE196714 DXA196698:DXA196714 EGW196698:EGW196714 EQS196698:EQS196714 FAO196698:FAO196714 FKK196698:FKK196714 FUG196698:FUG196714 GEC196698:GEC196714 GNY196698:GNY196714 GXU196698:GXU196714 HHQ196698:HHQ196714 HRM196698:HRM196714 IBI196698:IBI196714 ILE196698:ILE196714 IVA196698:IVA196714 JEW196698:JEW196714 JOS196698:JOS196714 JYO196698:JYO196714 KIK196698:KIK196714 KSG196698:KSG196714 LCC196698:LCC196714 LLY196698:LLY196714 LVU196698:LVU196714 MFQ196698:MFQ196714 MPM196698:MPM196714 MZI196698:MZI196714 NJE196698:NJE196714 NTA196698:NTA196714 OCW196698:OCW196714 OMS196698:OMS196714 OWO196698:OWO196714 PGK196698:PGK196714 PQG196698:PQG196714 QAC196698:QAC196714 QJY196698:QJY196714 QTU196698:QTU196714 RDQ196698:RDQ196714 RNM196698:RNM196714 RXI196698:RXI196714 SHE196698:SHE196714 SRA196698:SRA196714 TAW196698:TAW196714 TKS196698:TKS196714 TUO196698:TUO196714 UEK196698:UEK196714 UOG196698:UOG196714 UYC196698:UYC196714 VHY196698:VHY196714 VRU196698:VRU196714 WBQ196698:WBQ196714 WLM196698:WLM196714 WVI196698:WVI196714 IW262234:IW262250 SS262234:SS262250 ACO262234:ACO262250 AMK262234:AMK262250 AWG262234:AWG262250 BGC262234:BGC262250 BPY262234:BPY262250 BZU262234:BZU262250 CJQ262234:CJQ262250 CTM262234:CTM262250 DDI262234:DDI262250 DNE262234:DNE262250 DXA262234:DXA262250 EGW262234:EGW262250 EQS262234:EQS262250 FAO262234:FAO262250 FKK262234:FKK262250 FUG262234:FUG262250 GEC262234:GEC262250 GNY262234:GNY262250 GXU262234:GXU262250 HHQ262234:HHQ262250 HRM262234:HRM262250 IBI262234:IBI262250 ILE262234:ILE262250 IVA262234:IVA262250 JEW262234:JEW262250 JOS262234:JOS262250 JYO262234:JYO262250 KIK262234:KIK262250 KSG262234:KSG262250 LCC262234:LCC262250 LLY262234:LLY262250 LVU262234:LVU262250 MFQ262234:MFQ262250 MPM262234:MPM262250 MZI262234:MZI262250 NJE262234:NJE262250 NTA262234:NTA262250 OCW262234:OCW262250 OMS262234:OMS262250 OWO262234:OWO262250 PGK262234:PGK262250 PQG262234:PQG262250 QAC262234:QAC262250 QJY262234:QJY262250 QTU262234:QTU262250 RDQ262234:RDQ262250 RNM262234:RNM262250 RXI262234:RXI262250 SHE262234:SHE262250 SRA262234:SRA262250 TAW262234:TAW262250 TKS262234:TKS262250 TUO262234:TUO262250 UEK262234:UEK262250 UOG262234:UOG262250 UYC262234:UYC262250 VHY262234:VHY262250 VRU262234:VRU262250 WBQ262234:WBQ262250 WLM262234:WLM262250 WVI262234:WVI262250 IW327770:IW327786 SS327770:SS327786 ACO327770:ACO327786 AMK327770:AMK327786 AWG327770:AWG327786 BGC327770:BGC327786 BPY327770:BPY327786 BZU327770:BZU327786 CJQ327770:CJQ327786 CTM327770:CTM327786 DDI327770:DDI327786 DNE327770:DNE327786 DXA327770:DXA327786 EGW327770:EGW327786 EQS327770:EQS327786 FAO327770:FAO327786 FKK327770:FKK327786 FUG327770:FUG327786 GEC327770:GEC327786 GNY327770:GNY327786 GXU327770:GXU327786 HHQ327770:HHQ327786 HRM327770:HRM327786 IBI327770:IBI327786 ILE327770:ILE327786 IVA327770:IVA327786 JEW327770:JEW327786 JOS327770:JOS327786 JYO327770:JYO327786 KIK327770:KIK327786 KSG327770:KSG327786 LCC327770:LCC327786 LLY327770:LLY327786 LVU327770:LVU327786 MFQ327770:MFQ327786 MPM327770:MPM327786 MZI327770:MZI327786 NJE327770:NJE327786 NTA327770:NTA327786 OCW327770:OCW327786 OMS327770:OMS327786 OWO327770:OWO327786 PGK327770:PGK327786 PQG327770:PQG327786 QAC327770:QAC327786 QJY327770:QJY327786 QTU327770:QTU327786 RDQ327770:RDQ327786 RNM327770:RNM327786 RXI327770:RXI327786 SHE327770:SHE327786 SRA327770:SRA327786 TAW327770:TAW327786 TKS327770:TKS327786 TUO327770:TUO327786 UEK327770:UEK327786 UOG327770:UOG327786 UYC327770:UYC327786 VHY327770:VHY327786 VRU327770:VRU327786 WBQ327770:WBQ327786 WLM327770:WLM327786 WVI327770:WVI327786 IW393306:IW393322 SS393306:SS393322 ACO393306:ACO393322 AMK393306:AMK393322 AWG393306:AWG393322 BGC393306:BGC393322 BPY393306:BPY393322 BZU393306:BZU393322 CJQ393306:CJQ393322 CTM393306:CTM393322 DDI393306:DDI393322 DNE393306:DNE393322 DXA393306:DXA393322 EGW393306:EGW393322 EQS393306:EQS393322 FAO393306:FAO393322 FKK393306:FKK393322 FUG393306:FUG393322 GEC393306:GEC393322 GNY393306:GNY393322 GXU393306:GXU393322 HHQ393306:HHQ393322 HRM393306:HRM393322 IBI393306:IBI393322 ILE393306:ILE393322 IVA393306:IVA393322 JEW393306:JEW393322 JOS393306:JOS393322 JYO393306:JYO393322 KIK393306:KIK393322 KSG393306:KSG393322 LCC393306:LCC393322 LLY393306:LLY393322 LVU393306:LVU393322 MFQ393306:MFQ393322 MPM393306:MPM393322 MZI393306:MZI393322 NJE393306:NJE393322 NTA393306:NTA393322 OCW393306:OCW393322 OMS393306:OMS393322 OWO393306:OWO393322 PGK393306:PGK393322 PQG393306:PQG393322 QAC393306:QAC393322 QJY393306:QJY393322 QTU393306:QTU393322 RDQ393306:RDQ393322 RNM393306:RNM393322 RXI393306:RXI393322 SHE393306:SHE393322 SRA393306:SRA393322 TAW393306:TAW393322 TKS393306:TKS393322 TUO393306:TUO393322 UEK393306:UEK393322 UOG393306:UOG393322 UYC393306:UYC393322 VHY393306:VHY393322 VRU393306:VRU393322 WBQ393306:WBQ393322 WLM393306:WLM393322 WVI393306:WVI393322 IW458842:IW458858 SS458842:SS458858 ACO458842:ACO458858 AMK458842:AMK458858 AWG458842:AWG458858 BGC458842:BGC458858 BPY458842:BPY458858 BZU458842:BZU458858 CJQ458842:CJQ458858 CTM458842:CTM458858 DDI458842:DDI458858 DNE458842:DNE458858 DXA458842:DXA458858 EGW458842:EGW458858 EQS458842:EQS458858 FAO458842:FAO458858 FKK458842:FKK458858 FUG458842:FUG458858 GEC458842:GEC458858 GNY458842:GNY458858 GXU458842:GXU458858 HHQ458842:HHQ458858 HRM458842:HRM458858 IBI458842:IBI458858 ILE458842:ILE458858 IVA458842:IVA458858 JEW458842:JEW458858 JOS458842:JOS458858 JYO458842:JYO458858 KIK458842:KIK458858 KSG458842:KSG458858 LCC458842:LCC458858 LLY458842:LLY458858 LVU458842:LVU458858 MFQ458842:MFQ458858 MPM458842:MPM458858 MZI458842:MZI458858 NJE458842:NJE458858 NTA458842:NTA458858 OCW458842:OCW458858 OMS458842:OMS458858 OWO458842:OWO458858 PGK458842:PGK458858 PQG458842:PQG458858 QAC458842:QAC458858 QJY458842:QJY458858 QTU458842:QTU458858 RDQ458842:RDQ458858 RNM458842:RNM458858 RXI458842:RXI458858 SHE458842:SHE458858 SRA458842:SRA458858 TAW458842:TAW458858 TKS458842:TKS458858 TUO458842:TUO458858 UEK458842:UEK458858 UOG458842:UOG458858 UYC458842:UYC458858 VHY458842:VHY458858 VRU458842:VRU458858 WBQ458842:WBQ458858 WLM458842:WLM458858 WVI458842:WVI458858 IW524378:IW524394 SS524378:SS524394 ACO524378:ACO524394 AMK524378:AMK524394 AWG524378:AWG524394 BGC524378:BGC524394 BPY524378:BPY524394 BZU524378:BZU524394 CJQ524378:CJQ524394 CTM524378:CTM524394 DDI524378:DDI524394 DNE524378:DNE524394 DXA524378:DXA524394 EGW524378:EGW524394 EQS524378:EQS524394 FAO524378:FAO524394 FKK524378:FKK524394 FUG524378:FUG524394 GEC524378:GEC524394 GNY524378:GNY524394 GXU524378:GXU524394 HHQ524378:HHQ524394 HRM524378:HRM524394 IBI524378:IBI524394 ILE524378:ILE524394 IVA524378:IVA524394 JEW524378:JEW524394 JOS524378:JOS524394 JYO524378:JYO524394 KIK524378:KIK524394 KSG524378:KSG524394 LCC524378:LCC524394 LLY524378:LLY524394 LVU524378:LVU524394 MFQ524378:MFQ524394 MPM524378:MPM524394 MZI524378:MZI524394 NJE524378:NJE524394 NTA524378:NTA524394 OCW524378:OCW524394 OMS524378:OMS524394 OWO524378:OWO524394 PGK524378:PGK524394 PQG524378:PQG524394 QAC524378:QAC524394 QJY524378:QJY524394 QTU524378:QTU524394 RDQ524378:RDQ524394 RNM524378:RNM524394 RXI524378:RXI524394 SHE524378:SHE524394 SRA524378:SRA524394 TAW524378:TAW524394 TKS524378:TKS524394 TUO524378:TUO524394 UEK524378:UEK524394 UOG524378:UOG524394 UYC524378:UYC524394 VHY524378:VHY524394 VRU524378:VRU524394 WBQ524378:WBQ524394 WLM524378:WLM524394 WVI524378:WVI524394 IW589914:IW589930 SS589914:SS589930 ACO589914:ACO589930 AMK589914:AMK589930 AWG589914:AWG589930 BGC589914:BGC589930 BPY589914:BPY589930 BZU589914:BZU589930 CJQ589914:CJQ589930 CTM589914:CTM589930 DDI589914:DDI589930 DNE589914:DNE589930 DXA589914:DXA589930 EGW589914:EGW589930 EQS589914:EQS589930 FAO589914:FAO589930 FKK589914:FKK589930 FUG589914:FUG589930 GEC589914:GEC589930 GNY589914:GNY589930 GXU589914:GXU589930 HHQ589914:HHQ589930 HRM589914:HRM589930 IBI589914:IBI589930 ILE589914:ILE589930 IVA589914:IVA589930 JEW589914:JEW589930 JOS589914:JOS589930 JYO589914:JYO589930 KIK589914:KIK589930 KSG589914:KSG589930 LCC589914:LCC589930 LLY589914:LLY589930 LVU589914:LVU589930 MFQ589914:MFQ589930 MPM589914:MPM589930 MZI589914:MZI589930 NJE589914:NJE589930 NTA589914:NTA589930 OCW589914:OCW589930 OMS589914:OMS589930 OWO589914:OWO589930 PGK589914:PGK589930 PQG589914:PQG589930 QAC589914:QAC589930 QJY589914:QJY589930 QTU589914:QTU589930 RDQ589914:RDQ589930 RNM589914:RNM589930 RXI589914:RXI589930 SHE589914:SHE589930 SRA589914:SRA589930 TAW589914:TAW589930 TKS589914:TKS589930 TUO589914:TUO589930 UEK589914:UEK589930 UOG589914:UOG589930 UYC589914:UYC589930 VHY589914:VHY589930 VRU589914:VRU589930 WBQ589914:WBQ589930 WLM589914:WLM589930 WVI589914:WVI589930 IW655450:IW655466 SS655450:SS655466 ACO655450:ACO655466 AMK655450:AMK655466 AWG655450:AWG655466 BGC655450:BGC655466 BPY655450:BPY655466 BZU655450:BZU655466 CJQ655450:CJQ655466 CTM655450:CTM655466 DDI655450:DDI655466 DNE655450:DNE655466 DXA655450:DXA655466 EGW655450:EGW655466 EQS655450:EQS655466 FAO655450:FAO655466 FKK655450:FKK655466 FUG655450:FUG655466 GEC655450:GEC655466 GNY655450:GNY655466 GXU655450:GXU655466 HHQ655450:HHQ655466 HRM655450:HRM655466 IBI655450:IBI655466 ILE655450:ILE655466 IVA655450:IVA655466 JEW655450:JEW655466 JOS655450:JOS655466 JYO655450:JYO655466 KIK655450:KIK655466 KSG655450:KSG655466 LCC655450:LCC655466 LLY655450:LLY655466 LVU655450:LVU655466 MFQ655450:MFQ655466 MPM655450:MPM655466 MZI655450:MZI655466 NJE655450:NJE655466 NTA655450:NTA655466 OCW655450:OCW655466 OMS655450:OMS655466 OWO655450:OWO655466 PGK655450:PGK655466 PQG655450:PQG655466 QAC655450:QAC655466 QJY655450:QJY655466 QTU655450:QTU655466 RDQ655450:RDQ655466 RNM655450:RNM655466 RXI655450:RXI655466 SHE655450:SHE655466 SRA655450:SRA655466 TAW655450:TAW655466 TKS655450:TKS655466 TUO655450:TUO655466 UEK655450:UEK655466 UOG655450:UOG655466 UYC655450:UYC655466 VHY655450:VHY655466 VRU655450:VRU655466 WBQ655450:WBQ655466 WLM655450:WLM655466 WVI655450:WVI655466 IW720986:IW721002 SS720986:SS721002 ACO720986:ACO721002 AMK720986:AMK721002 AWG720986:AWG721002 BGC720986:BGC721002 BPY720986:BPY721002 BZU720986:BZU721002 CJQ720986:CJQ721002 CTM720986:CTM721002 DDI720986:DDI721002 DNE720986:DNE721002 DXA720986:DXA721002 EGW720986:EGW721002 EQS720986:EQS721002 FAO720986:FAO721002 FKK720986:FKK721002 FUG720986:FUG721002 GEC720986:GEC721002 GNY720986:GNY721002 GXU720986:GXU721002 HHQ720986:HHQ721002 HRM720986:HRM721002 IBI720986:IBI721002 ILE720986:ILE721002 IVA720986:IVA721002 JEW720986:JEW721002 JOS720986:JOS721002 JYO720986:JYO721002 KIK720986:KIK721002 KSG720986:KSG721002 LCC720986:LCC721002 LLY720986:LLY721002 LVU720986:LVU721002 MFQ720986:MFQ721002 MPM720986:MPM721002 MZI720986:MZI721002 NJE720986:NJE721002 NTA720986:NTA721002 OCW720986:OCW721002 OMS720986:OMS721002 OWO720986:OWO721002 PGK720986:PGK721002 PQG720986:PQG721002 QAC720986:QAC721002 QJY720986:QJY721002 QTU720986:QTU721002 RDQ720986:RDQ721002 RNM720986:RNM721002 RXI720986:RXI721002 SHE720986:SHE721002 SRA720986:SRA721002 TAW720986:TAW721002 TKS720986:TKS721002 TUO720986:TUO721002 UEK720986:UEK721002 UOG720986:UOG721002 UYC720986:UYC721002 VHY720986:VHY721002 VRU720986:VRU721002 WBQ720986:WBQ721002 WLM720986:WLM721002 WVI720986:WVI721002 IW786522:IW786538 SS786522:SS786538 ACO786522:ACO786538 AMK786522:AMK786538 AWG786522:AWG786538 BGC786522:BGC786538 BPY786522:BPY786538 BZU786522:BZU786538 CJQ786522:CJQ786538 CTM786522:CTM786538 DDI786522:DDI786538 DNE786522:DNE786538 DXA786522:DXA786538 EGW786522:EGW786538 EQS786522:EQS786538 FAO786522:FAO786538 FKK786522:FKK786538 FUG786522:FUG786538 GEC786522:GEC786538 GNY786522:GNY786538 GXU786522:GXU786538 HHQ786522:HHQ786538 HRM786522:HRM786538 IBI786522:IBI786538 ILE786522:ILE786538 IVA786522:IVA786538 JEW786522:JEW786538 JOS786522:JOS786538 JYO786522:JYO786538 KIK786522:KIK786538 KSG786522:KSG786538 LCC786522:LCC786538 LLY786522:LLY786538 LVU786522:LVU786538 MFQ786522:MFQ786538 MPM786522:MPM786538 MZI786522:MZI786538 NJE786522:NJE786538 NTA786522:NTA786538 OCW786522:OCW786538 OMS786522:OMS786538 OWO786522:OWO786538 PGK786522:PGK786538 PQG786522:PQG786538 QAC786522:QAC786538 QJY786522:QJY786538 QTU786522:QTU786538 RDQ786522:RDQ786538 RNM786522:RNM786538 RXI786522:RXI786538 SHE786522:SHE786538 SRA786522:SRA786538 TAW786522:TAW786538 TKS786522:TKS786538 TUO786522:TUO786538 UEK786522:UEK786538 UOG786522:UOG786538 UYC786522:UYC786538 VHY786522:VHY786538 VRU786522:VRU786538 WBQ786522:WBQ786538 WLM786522:WLM786538 WVI786522:WVI786538 IW852058:IW852074 SS852058:SS852074 ACO852058:ACO852074 AMK852058:AMK852074 AWG852058:AWG852074 BGC852058:BGC852074 BPY852058:BPY852074 BZU852058:BZU852074 CJQ852058:CJQ852074 CTM852058:CTM852074 DDI852058:DDI852074 DNE852058:DNE852074 DXA852058:DXA852074 EGW852058:EGW852074 EQS852058:EQS852074 FAO852058:FAO852074 FKK852058:FKK852074 FUG852058:FUG852074 GEC852058:GEC852074 GNY852058:GNY852074 GXU852058:GXU852074 HHQ852058:HHQ852074 HRM852058:HRM852074 IBI852058:IBI852074 ILE852058:ILE852074 IVA852058:IVA852074 JEW852058:JEW852074 JOS852058:JOS852074 JYO852058:JYO852074 KIK852058:KIK852074 KSG852058:KSG852074 LCC852058:LCC852074 LLY852058:LLY852074 LVU852058:LVU852074 MFQ852058:MFQ852074 MPM852058:MPM852074 MZI852058:MZI852074 NJE852058:NJE852074 NTA852058:NTA852074 OCW852058:OCW852074 OMS852058:OMS852074 OWO852058:OWO852074 PGK852058:PGK852074 PQG852058:PQG852074 QAC852058:QAC852074 QJY852058:QJY852074 QTU852058:QTU852074 RDQ852058:RDQ852074 RNM852058:RNM852074 RXI852058:RXI852074 SHE852058:SHE852074 SRA852058:SRA852074 TAW852058:TAW852074 TKS852058:TKS852074 TUO852058:TUO852074 UEK852058:UEK852074 UOG852058:UOG852074 UYC852058:UYC852074 VHY852058:VHY852074 VRU852058:VRU852074 WBQ852058:WBQ852074 WLM852058:WLM852074 WVI852058:WVI852074 IW917594:IW917610 SS917594:SS917610 ACO917594:ACO917610 AMK917594:AMK917610 AWG917594:AWG917610 BGC917594:BGC917610 BPY917594:BPY917610 BZU917594:BZU917610 CJQ917594:CJQ917610 CTM917594:CTM917610 DDI917594:DDI917610 DNE917594:DNE917610 DXA917594:DXA917610 EGW917594:EGW917610 EQS917594:EQS917610 FAO917594:FAO917610 FKK917594:FKK917610 FUG917594:FUG917610 GEC917594:GEC917610 GNY917594:GNY917610 GXU917594:GXU917610 HHQ917594:HHQ917610 HRM917594:HRM917610 IBI917594:IBI917610 ILE917594:ILE917610 IVA917594:IVA917610 JEW917594:JEW917610 JOS917594:JOS917610 JYO917594:JYO917610 KIK917594:KIK917610 KSG917594:KSG917610 LCC917594:LCC917610 LLY917594:LLY917610 LVU917594:LVU917610 MFQ917594:MFQ917610 MPM917594:MPM917610 MZI917594:MZI917610 NJE917594:NJE917610 NTA917594:NTA917610 OCW917594:OCW917610 OMS917594:OMS917610 OWO917594:OWO917610 PGK917594:PGK917610 PQG917594:PQG917610 QAC917594:QAC917610 QJY917594:QJY917610 QTU917594:QTU917610 RDQ917594:RDQ917610 RNM917594:RNM917610 RXI917594:RXI917610 SHE917594:SHE917610 SRA917594:SRA917610 TAW917594:TAW917610 TKS917594:TKS917610 TUO917594:TUO917610 UEK917594:UEK917610 UOG917594:UOG917610 UYC917594:UYC917610 VHY917594:VHY917610 VRU917594:VRU917610 WBQ917594:WBQ917610 WLM917594:WLM917610 WVI917594:WVI917610 IW983130:IW983146 SS983130:SS983146 ACO983130:ACO983146 AMK983130:AMK983146 AWG983130:AWG983146 BGC983130:BGC983146 BPY983130:BPY983146 BZU983130:BZU983146 CJQ983130:CJQ983146 CTM983130:CTM983146 DDI983130:DDI983146 DNE983130:DNE983146 DXA983130:DXA983146 EGW983130:EGW983146 EQS983130:EQS983146 FAO983130:FAO983146 FKK983130:FKK983146 FUG983130:FUG983146 GEC983130:GEC983146 GNY983130:GNY983146 GXU983130:GXU983146 HHQ983130:HHQ983146 HRM983130:HRM983146 IBI983130:IBI983146 ILE983130:ILE983146 IVA983130:IVA983146 JEW983130:JEW983146 JOS983130:JOS983146 JYO983130:JYO983146 KIK983130:KIK983146 KSG983130:KSG983146 LCC983130:LCC983146 LLY983130:LLY983146 LVU983130:LVU983146 MFQ983130:MFQ983146 MPM983130:MPM983146 MZI983130:MZI983146 NJE983130:NJE983146 NTA983130:NTA983146 OCW983130:OCW983146 OMS983130:OMS983146 OWO983130:OWO983146 PGK983130:PGK983146 PQG983130:PQG983146 QAC983130:QAC983146 QJY983130:QJY983146 QTU983130:QTU983146 RDQ983130:RDQ983146 RNM983130:RNM983146 RXI983130:RXI983146 SHE983130:SHE983146 SRA983130:SRA983146 TAW983130:TAW983146 TKS983130:TKS983146 TUO983130:TUO983146 UEK983130:UEK983146 UOG983130:UOG983146 UYC983130:UYC983146 VHY983130:VHY983146 VRU983130:VRU983146 WBQ983130:WBQ983146 WLM983130:WLM983146 WVI983130:WVI983146 CJQ109:CJQ123 IW45:IW50 SS45:SS50 ACO45:ACO50 AMK45:AMK50 AWG45:AWG50 BGC45:BGC50 BPY45:BPY50 BZU45:BZU50 CJQ45:CJQ50 CTM45:CTM50 DDI45:DDI50 DNE45:DNE50 DXA45:DXA50 EGW45:EGW50 EQS45:EQS50 FAO45:FAO50 FKK45:FKK50 FUG45:FUG50 GEC45:GEC50 GNY45:GNY50 GXU45:GXU50 HHQ45:HHQ50 HRM45:HRM50 IBI45:IBI50 ILE45:ILE50 IVA45:IVA50 JEW45:JEW50 JOS45:JOS50 JYO45:JYO50 KIK45:KIK50 KSG45:KSG50 LCC45:LCC50 LLY45:LLY50 LVU45:LVU50 MFQ45:MFQ50 MPM45:MPM50 MZI45:MZI50 NJE45:NJE50 NTA45:NTA50 OCW45:OCW50 OMS45:OMS50 OWO45:OWO50 PGK45:PGK50 PQG45:PQG50 QAC45:QAC50 QJY45:QJY50 QTU45:QTU50 RDQ45:RDQ50 RNM45:RNM50 RXI45:RXI50 SHE45:SHE50 SRA45:SRA50 TAW45:TAW50 TKS45:TKS50 TUO45:TUO50 UEK45:UEK50 UOG45:UOG50 UYC45:UYC50 VHY45:VHY50 VRU45:VRU50 WBQ45:WBQ50 WLM45:WLM50 WVI45:WVI50 IW65618:IW65619 SS65618:SS65619 ACO65618:ACO65619 AMK65618:AMK65619 AWG65618:AWG65619 BGC65618:BGC65619 BPY65618:BPY65619 BZU65618:BZU65619 CJQ65618:CJQ65619 CTM65618:CTM65619 DDI65618:DDI65619 DNE65618:DNE65619 DXA65618:DXA65619 EGW65618:EGW65619 EQS65618:EQS65619 FAO65618:FAO65619 FKK65618:FKK65619 FUG65618:FUG65619 GEC65618:GEC65619 GNY65618:GNY65619 GXU65618:GXU65619 HHQ65618:HHQ65619 HRM65618:HRM65619 IBI65618:IBI65619 ILE65618:ILE65619 IVA65618:IVA65619 JEW65618:JEW65619 JOS65618:JOS65619 JYO65618:JYO65619 KIK65618:KIK65619 KSG65618:KSG65619 LCC65618:LCC65619 LLY65618:LLY65619 LVU65618:LVU65619 MFQ65618:MFQ65619 MPM65618:MPM65619 MZI65618:MZI65619 NJE65618:NJE65619 NTA65618:NTA65619 OCW65618:OCW65619 OMS65618:OMS65619 OWO65618:OWO65619 PGK65618:PGK65619 PQG65618:PQG65619 QAC65618:QAC65619 QJY65618:QJY65619 QTU65618:QTU65619 RDQ65618:RDQ65619 RNM65618:RNM65619 RXI65618:RXI65619 SHE65618:SHE65619 SRA65618:SRA65619 TAW65618:TAW65619 TKS65618:TKS65619 TUO65618:TUO65619 UEK65618:UEK65619 UOG65618:UOG65619 UYC65618:UYC65619 VHY65618:VHY65619 VRU65618:VRU65619 WBQ65618:WBQ65619 WLM65618:WLM65619 WVI65618:WVI65619 IW131154:IW131155 SS131154:SS131155 ACO131154:ACO131155 AMK131154:AMK131155 AWG131154:AWG131155 BGC131154:BGC131155 BPY131154:BPY131155 BZU131154:BZU131155 CJQ131154:CJQ131155 CTM131154:CTM131155 DDI131154:DDI131155 DNE131154:DNE131155 DXA131154:DXA131155 EGW131154:EGW131155 EQS131154:EQS131155 FAO131154:FAO131155 FKK131154:FKK131155 FUG131154:FUG131155 GEC131154:GEC131155 GNY131154:GNY131155 GXU131154:GXU131155 HHQ131154:HHQ131155 HRM131154:HRM131155 IBI131154:IBI131155 ILE131154:ILE131155 IVA131154:IVA131155 JEW131154:JEW131155 JOS131154:JOS131155 JYO131154:JYO131155 KIK131154:KIK131155 KSG131154:KSG131155 LCC131154:LCC131155 LLY131154:LLY131155 LVU131154:LVU131155 MFQ131154:MFQ131155 MPM131154:MPM131155 MZI131154:MZI131155 NJE131154:NJE131155 NTA131154:NTA131155 OCW131154:OCW131155 OMS131154:OMS131155 OWO131154:OWO131155 PGK131154:PGK131155 PQG131154:PQG131155 QAC131154:QAC131155 QJY131154:QJY131155 QTU131154:QTU131155 RDQ131154:RDQ131155 RNM131154:RNM131155 RXI131154:RXI131155 SHE131154:SHE131155 SRA131154:SRA131155 TAW131154:TAW131155 TKS131154:TKS131155 TUO131154:TUO131155 UEK131154:UEK131155 UOG131154:UOG131155 UYC131154:UYC131155 VHY131154:VHY131155 VRU131154:VRU131155 WBQ131154:WBQ131155 WLM131154:WLM131155 WVI131154:WVI131155 IW196690:IW196691 SS196690:SS196691 ACO196690:ACO196691 AMK196690:AMK196691 AWG196690:AWG196691 BGC196690:BGC196691 BPY196690:BPY196691 BZU196690:BZU196691 CJQ196690:CJQ196691 CTM196690:CTM196691 DDI196690:DDI196691 DNE196690:DNE196691 DXA196690:DXA196691 EGW196690:EGW196691 EQS196690:EQS196691 FAO196690:FAO196691 FKK196690:FKK196691 FUG196690:FUG196691 GEC196690:GEC196691 GNY196690:GNY196691 GXU196690:GXU196691 HHQ196690:HHQ196691 HRM196690:HRM196691 IBI196690:IBI196691 ILE196690:ILE196691 IVA196690:IVA196691 JEW196690:JEW196691 JOS196690:JOS196691 JYO196690:JYO196691 KIK196690:KIK196691 KSG196690:KSG196691 LCC196690:LCC196691 LLY196690:LLY196691 LVU196690:LVU196691 MFQ196690:MFQ196691 MPM196690:MPM196691 MZI196690:MZI196691 NJE196690:NJE196691 NTA196690:NTA196691 OCW196690:OCW196691 OMS196690:OMS196691 OWO196690:OWO196691 PGK196690:PGK196691 PQG196690:PQG196691 QAC196690:QAC196691 QJY196690:QJY196691 QTU196690:QTU196691 RDQ196690:RDQ196691 RNM196690:RNM196691 RXI196690:RXI196691 SHE196690:SHE196691 SRA196690:SRA196691 TAW196690:TAW196691 TKS196690:TKS196691 TUO196690:TUO196691 UEK196690:UEK196691 UOG196690:UOG196691 UYC196690:UYC196691 VHY196690:VHY196691 VRU196690:VRU196691 WBQ196690:WBQ196691 WLM196690:WLM196691 WVI196690:WVI196691 IW262226:IW262227 SS262226:SS262227 ACO262226:ACO262227 AMK262226:AMK262227 AWG262226:AWG262227 BGC262226:BGC262227 BPY262226:BPY262227 BZU262226:BZU262227 CJQ262226:CJQ262227 CTM262226:CTM262227 DDI262226:DDI262227 DNE262226:DNE262227 DXA262226:DXA262227 EGW262226:EGW262227 EQS262226:EQS262227 FAO262226:FAO262227 FKK262226:FKK262227 FUG262226:FUG262227 GEC262226:GEC262227 GNY262226:GNY262227 GXU262226:GXU262227 HHQ262226:HHQ262227 HRM262226:HRM262227 IBI262226:IBI262227 ILE262226:ILE262227 IVA262226:IVA262227 JEW262226:JEW262227 JOS262226:JOS262227 JYO262226:JYO262227 KIK262226:KIK262227 KSG262226:KSG262227 LCC262226:LCC262227 LLY262226:LLY262227 LVU262226:LVU262227 MFQ262226:MFQ262227 MPM262226:MPM262227 MZI262226:MZI262227 NJE262226:NJE262227 NTA262226:NTA262227 OCW262226:OCW262227 OMS262226:OMS262227 OWO262226:OWO262227 PGK262226:PGK262227 PQG262226:PQG262227 QAC262226:QAC262227 QJY262226:QJY262227 QTU262226:QTU262227 RDQ262226:RDQ262227 RNM262226:RNM262227 RXI262226:RXI262227 SHE262226:SHE262227 SRA262226:SRA262227 TAW262226:TAW262227 TKS262226:TKS262227 TUO262226:TUO262227 UEK262226:UEK262227 UOG262226:UOG262227 UYC262226:UYC262227 VHY262226:VHY262227 VRU262226:VRU262227 WBQ262226:WBQ262227 WLM262226:WLM262227 WVI262226:WVI262227 IW327762:IW327763 SS327762:SS327763 ACO327762:ACO327763 AMK327762:AMK327763 AWG327762:AWG327763 BGC327762:BGC327763 BPY327762:BPY327763 BZU327762:BZU327763 CJQ327762:CJQ327763 CTM327762:CTM327763 DDI327762:DDI327763 DNE327762:DNE327763 DXA327762:DXA327763 EGW327762:EGW327763 EQS327762:EQS327763 FAO327762:FAO327763 FKK327762:FKK327763 FUG327762:FUG327763 GEC327762:GEC327763 GNY327762:GNY327763 GXU327762:GXU327763 HHQ327762:HHQ327763 HRM327762:HRM327763 IBI327762:IBI327763 ILE327762:ILE327763 IVA327762:IVA327763 JEW327762:JEW327763 JOS327762:JOS327763 JYO327762:JYO327763 KIK327762:KIK327763 KSG327762:KSG327763 LCC327762:LCC327763 LLY327762:LLY327763 LVU327762:LVU327763 MFQ327762:MFQ327763 MPM327762:MPM327763 MZI327762:MZI327763 NJE327762:NJE327763 NTA327762:NTA327763 OCW327762:OCW327763 OMS327762:OMS327763 OWO327762:OWO327763 PGK327762:PGK327763 PQG327762:PQG327763 QAC327762:QAC327763 QJY327762:QJY327763 QTU327762:QTU327763 RDQ327762:RDQ327763 RNM327762:RNM327763 RXI327762:RXI327763 SHE327762:SHE327763 SRA327762:SRA327763 TAW327762:TAW327763 TKS327762:TKS327763 TUO327762:TUO327763 UEK327762:UEK327763 UOG327762:UOG327763 UYC327762:UYC327763 VHY327762:VHY327763 VRU327762:VRU327763 WBQ327762:WBQ327763 WLM327762:WLM327763 WVI327762:WVI327763 IW393298:IW393299 SS393298:SS393299 ACO393298:ACO393299 AMK393298:AMK393299 AWG393298:AWG393299 BGC393298:BGC393299 BPY393298:BPY393299 BZU393298:BZU393299 CJQ393298:CJQ393299 CTM393298:CTM393299 DDI393298:DDI393299 DNE393298:DNE393299 DXA393298:DXA393299 EGW393298:EGW393299 EQS393298:EQS393299 FAO393298:FAO393299 FKK393298:FKK393299 FUG393298:FUG393299 GEC393298:GEC393299 GNY393298:GNY393299 GXU393298:GXU393299 HHQ393298:HHQ393299 HRM393298:HRM393299 IBI393298:IBI393299 ILE393298:ILE393299 IVA393298:IVA393299 JEW393298:JEW393299 JOS393298:JOS393299 JYO393298:JYO393299 KIK393298:KIK393299 KSG393298:KSG393299 LCC393298:LCC393299 LLY393298:LLY393299 LVU393298:LVU393299 MFQ393298:MFQ393299 MPM393298:MPM393299 MZI393298:MZI393299 NJE393298:NJE393299 NTA393298:NTA393299 OCW393298:OCW393299 OMS393298:OMS393299 OWO393298:OWO393299 PGK393298:PGK393299 PQG393298:PQG393299 QAC393298:QAC393299 QJY393298:QJY393299 QTU393298:QTU393299 RDQ393298:RDQ393299 RNM393298:RNM393299 RXI393298:RXI393299 SHE393298:SHE393299 SRA393298:SRA393299 TAW393298:TAW393299 TKS393298:TKS393299 TUO393298:TUO393299 UEK393298:UEK393299 UOG393298:UOG393299 UYC393298:UYC393299 VHY393298:VHY393299 VRU393298:VRU393299 WBQ393298:WBQ393299 WLM393298:WLM393299 WVI393298:WVI393299 IW458834:IW458835 SS458834:SS458835 ACO458834:ACO458835 AMK458834:AMK458835 AWG458834:AWG458835 BGC458834:BGC458835 BPY458834:BPY458835 BZU458834:BZU458835 CJQ458834:CJQ458835 CTM458834:CTM458835 DDI458834:DDI458835 DNE458834:DNE458835 DXA458834:DXA458835 EGW458834:EGW458835 EQS458834:EQS458835 FAO458834:FAO458835 FKK458834:FKK458835 FUG458834:FUG458835 GEC458834:GEC458835 GNY458834:GNY458835 GXU458834:GXU458835 HHQ458834:HHQ458835 HRM458834:HRM458835 IBI458834:IBI458835 ILE458834:ILE458835 IVA458834:IVA458835 JEW458834:JEW458835 JOS458834:JOS458835 JYO458834:JYO458835 KIK458834:KIK458835 KSG458834:KSG458835 LCC458834:LCC458835 LLY458834:LLY458835 LVU458834:LVU458835 MFQ458834:MFQ458835 MPM458834:MPM458835 MZI458834:MZI458835 NJE458834:NJE458835 NTA458834:NTA458835 OCW458834:OCW458835 OMS458834:OMS458835 OWO458834:OWO458835 PGK458834:PGK458835 PQG458834:PQG458835 QAC458834:QAC458835 QJY458834:QJY458835 QTU458834:QTU458835 RDQ458834:RDQ458835 RNM458834:RNM458835 RXI458834:RXI458835 SHE458834:SHE458835 SRA458834:SRA458835 TAW458834:TAW458835 TKS458834:TKS458835 TUO458834:TUO458835 UEK458834:UEK458835 UOG458834:UOG458835 UYC458834:UYC458835 VHY458834:VHY458835 VRU458834:VRU458835 WBQ458834:WBQ458835 WLM458834:WLM458835 WVI458834:WVI458835 IW524370:IW524371 SS524370:SS524371 ACO524370:ACO524371 AMK524370:AMK524371 AWG524370:AWG524371 BGC524370:BGC524371 BPY524370:BPY524371 BZU524370:BZU524371 CJQ524370:CJQ524371 CTM524370:CTM524371 DDI524370:DDI524371 DNE524370:DNE524371 DXA524370:DXA524371 EGW524370:EGW524371 EQS524370:EQS524371 FAO524370:FAO524371 FKK524370:FKK524371 FUG524370:FUG524371 GEC524370:GEC524371 GNY524370:GNY524371 GXU524370:GXU524371 HHQ524370:HHQ524371 HRM524370:HRM524371 IBI524370:IBI524371 ILE524370:ILE524371 IVA524370:IVA524371 JEW524370:JEW524371 JOS524370:JOS524371 JYO524370:JYO524371 KIK524370:KIK524371 KSG524370:KSG524371 LCC524370:LCC524371 LLY524370:LLY524371 LVU524370:LVU524371 MFQ524370:MFQ524371 MPM524370:MPM524371 MZI524370:MZI524371 NJE524370:NJE524371 NTA524370:NTA524371 OCW524370:OCW524371 OMS524370:OMS524371 OWO524370:OWO524371 PGK524370:PGK524371 PQG524370:PQG524371 QAC524370:QAC524371 QJY524370:QJY524371 QTU524370:QTU524371 RDQ524370:RDQ524371 RNM524370:RNM524371 RXI524370:RXI524371 SHE524370:SHE524371 SRA524370:SRA524371 TAW524370:TAW524371 TKS524370:TKS524371 TUO524370:TUO524371 UEK524370:UEK524371 UOG524370:UOG524371 UYC524370:UYC524371 VHY524370:VHY524371 VRU524370:VRU524371 WBQ524370:WBQ524371 WLM524370:WLM524371 WVI524370:WVI524371 IW589906:IW589907 SS589906:SS589907 ACO589906:ACO589907 AMK589906:AMK589907 AWG589906:AWG589907 BGC589906:BGC589907 BPY589906:BPY589907 BZU589906:BZU589907 CJQ589906:CJQ589907 CTM589906:CTM589907 DDI589906:DDI589907 DNE589906:DNE589907 DXA589906:DXA589907 EGW589906:EGW589907 EQS589906:EQS589907 FAO589906:FAO589907 FKK589906:FKK589907 FUG589906:FUG589907 GEC589906:GEC589907 GNY589906:GNY589907 GXU589906:GXU589907 HHQ589906:HHQ589907 HRM589906:HRM589907 IBI589906:IBI589907 ILE589906:ILE589907 IVA589906:IVA589907 JEW589906:JEW589907 JOS589906:JOS589907 JYO589906:JYO589907 KIK589906:KIK589907 KSG589906:KSG589907 LCC589906:LCC589907 LLY589906:LLY589907 LVU589906:LVU589907 MFQ589906:MFQ589907 MPM589906:MPM589907 MZI589906:MZI589907 NJE589906:NJE589907 NTA589906:NTA589907 OCW589906:OCW589907 OMS589906:OMS589907 OWO589906:OWO589907 PGK589906:PGK589907 PQG589906:PQG589907 QAC589906:QAC589907 QJY589906:QJY589907 QTU589906:QTU589907 RDQ589906:RDQ589907 RNM589906:RNM589907 RXI589906:RXI589907 SHE589906:SHE589907 SRA589906:SRA589907 TAW589906:TAW589907 TKS589906:TKS589907 TUO589906:TUO589907 UEK589906:UEK589907 UOG589906:UOG589907 UYC589906:UYC589907 VHY589906:VHY589907 VRU589906:VRU589907 WBQ589906:WBQ589907 WLM589906:WLM589907 WVI589906:WVI589907 IW655442:IW655443 SS655442:SS655443 ACO655442:ACO655443 AMK655442:AMK655443 AWG655442:AWG655443 BGC655442:BGC655443 BPY655442:BPY655443 BZU655442:BZU655443 CJQ655442:CJQ655443 CTM655442:CTM655443 DDI655442:DDI655443 DNE655442:DNE655443 DXA655442:DXA655443 EGW655442:EGW655443 EQS655442:EQS655443 FAO655442:FAO655443 FKK655442:FKK655443 FUG655442:FUG655443 GEC655442:GEC655443 GNY655442:GNY655443 GXU655442:GXU655443 HHQ655442:HHQ655443 HRM655442:HRM655443 IBI655442:IBI655443 ILE655442:ILE655443 IVA655442:IVA655443 JEW655442:JEW655443 JOS655442:JOS655443 JYO655442:JYO655443 KIK655442:KIK655443 KSG655442:KSG655443 LCC655442:LCC655443 LLY655442:LLY655443 LVU655442:LVU655443 MFQ655442:MFQ655443 MPM655442:MPM655443 MZI655442:MZI655443 NJE655442:NJE655443 NTA655442:NTA655443 OCW655442:OCW655443 OMS655442:OMS655443 OWO655442:OWO655443 PGK655442:PGK655443 PQG655442:PQG655443 QAC655442:QAC655443 QJY655442:QJY655443 QTU655442:QTU655443 RDQ655442:RDQ655443 RNM655442:RNM655443 RXI655442:RXI655443 SHE655442:SHE655443 SRA655442:SRA655443 TAW655442:TAW655443 TKS655442:TKS655443 TUO655442:TUO655443 UEK655442:UEK655443 UOG655442:UOG655443 UYC655442:UYC655443 VHY655442:VHY655443 VRU655442:VRU655443 WBQ655442:WBQ655443 WLM655442:WLM655443 WVI655442:WVI655443 IW720978:IW720979 SS720978:SS720979 ACO720978:ACO720979 AMK720978:AMK720979 AWG720978:AWG720979 BGC720978:BGC720979 BPY720978:BPY720979 BZU720978:BZU720979 CJQ720978:CJQ720979 CTM720978:CTM720979 DDI720978:DDI720979 DNE720978:DNE720979 DXA720978:DXA720979 EGW720978:EGW720979 EQS720978:EQS720979 FAO720978:FAO720979 FKK720978:FKK720979 FUG720978:FUG720979 GEC720978:GEC720979 GNY720978:GNY720979 GXU720978:GXU720979 HHQ720978:HHQ720979 HRM720978:HRM720979 IBI720978:IBI720979 ILE720978:ILE720979 IVA720978:IVA720979 JEW720978:JEW720979 JOS720978:JOS720979 JYO720978:JYO720979 KIK720978:KIK720979 KSG720978:KSG720979 LCC720978:LCC720979 LLY720978:LLY720979 LVU720978:LVU720979 MFQ720978:MFQ720979 MPM720978:MPM720979 MZI720978:MZI720979 NJE720978:NJE720979 NTA720978:NTA720979 OCW720978:OCW720979 OMS720978:OMS720979 OWO720978:OWO720979 PGK720978:PGK720979 PQG720978:PQG720979 QAC720978:QAC720979 QJY720978:QJY720979 QTU720978:QTU720979 RDQ720978:RDQ720979 RNM720978:RNM720979 RXI720978:RXI720979 SHE720978:SHE720979 SRA720978:SRA720979 TAW720978:TAW720979 TKS720978:TKS720979 TUO720978:TUO720979 UEK720978:UEK720979 UOG720978:UOG720979 UYC720978:UYC720979 VHY720978:VHY720979 VRU720978:VRU720979 WBQ720978:WBQ720979 WLM720978:WLM720979 WVI720978:WVI720979 IW786514:IW786515 SS786514:SS786515 ACO786514:ACO786515 AMK786514:AMK786515 AWG786514:AWG786515 BGC786514:BGC786515 BPY786514:BPY786515 BZU786514:BZU786515 CJQ786514:CJQ786515 CTM786514:CTM786515 DDI786514:DDI786515 DNE786514:DNE786515 DXA786514:DXA786515 EGW786514:EGW786515 EQS786514:EQS786515 FAO786514:FAO786515 FKK786514:FKK786515 FUG786514:FUG786515 GEC786514:GEC786515 GNY786514:GNY786515 GXU786514:GXU786515 HHQ786514:HHQ786515 HRM786514:HRM786515 IBI786514:IBI786515 ILE786514:ILE786515 IVA786514:IVA786515 JEW786514:JEW786515 JOS786514:JOS786515 JYO786514:JYO786515 KIK786514:KIK786515 KSG786514:KSG786515 LCC786514:LCC786515 LLY786514:LLY786515 LVU786514:LVU786515 MFQ786514:MFQ786515 MPM786514:MPM786515 MZI786514:MZI786515 NJE786514:NJE786515 NTA786514:NTA786515 OCW786514:OCW786515 OMS786514:OMS786515 OWO786514:OWO786515 PGK786514:PGK786515 PQG786514:PQG786515 QAC786514:QAC786515 QJY786514:QJY786515 QTU786514:QTU786515 RDQ786514:RDQ786515 RNM786514:RNM786515 RXI786514:RXI786515 SHE786514:SHE786515 SRA786514:SRA786515 TAW786514:TAW786515 TKS786514:TKS786515 TUO786514:TUO786515 UEK786514:UEK786515 UOG786514:UOG786515 UYC786514:UYC786515 VHY786514:VHY786515 VRU786514:VRU786515 WBQ786514:WBQ786515 WLM786514:WLM786515 WVI786514:WVI786515 IW852050:IW852051 SS852050:SS852051 ACO852050:ACO852051 AMK852050:AMK852051 AWG852050:AWG852051 BGC852050:BGC852051 BPY852050:BPY852051 BZU852050:BZU852051 CJQ852050:CJQ852051 CTM852050:CTM852051 DDI852050:DDI852051 DNE852050:DNE852051 DXA852050:DXA852051 EGW852050:EGW852051 EQS852050:EQS852051 FAO852050:FAO852051 FKK852050:FKK852051 FUG852050:FUG852051 GEC852050:GEC852051 GNY852050:GNY852051 GXU852050:GXU852051 HHQ852050:HHQ852051 HRM852050:HRM852051 IBI852050:IBI852051 ILE852050:ILE852051 IVA852050:IVA852051 JEW852050:JEW852051 JOS852050:JOS852051 JYO852050:JYO852051 KIK852050:KIK852051 KSG852050:KSG852051 LCC852050:LCC852051 LLY852050:LLY852051 LVU852050:LVU852051 MFQ852050:MFQ852051 MPM852050:MPM852051 MZI852050:MZI852051 NJE852050:NJE852051 NTA852050:NTA852051 OCW852050:OCW852051 OMS852050:OMS852051 OWO852050:OWO852051 PGK852050:PGK852051 PQG852050:PQG852051 QAC852050:QAC852051 QJY852050:QJY852051 QTU852050:QTU852051 RDQ852050:RDQ852051 RNM852050:RNM852051 RXI852050:RXI852051 SHE852050:SHE852051 SRA852050:SRA852051 TAW852050:TAW852051 TKS852050:TKS852051 TUO852050:TUO852051 UEK852050:UEK852051 UOG852050:UOG852051 UYC852050:UYC852051 VHY852050:VHY852051 VRU852050:VRU852051 WBQ852050:WBQ852051 WLM852050:WLM852051 WVI852050:WVI852051 IW917586:IW917587 SS917586:SS917587 ACO917586:ACO917587 AMK917586:AMK917587 AWG917586:AWG917587 BGC917586:BGC917587 BPY917586:BPY917587 BZU917586:BZU917587 CJQ917586:CJQ917587 CTM917586:CTM917587 DDI917586:DDI917587 DNE917586:DNE917587 DXA917586:DXA917587 EGW917586:EGW917587 EQS917586:EQS917587 FAO917586:FAO917587 FKK917586:FKK917587 FUG917586:FUG917587 GEC917586:GEC917587 GNY917586:GNY917587 GXU917586:GXU917587 HHQ917586:HHQ917587 HRM917586:HRM917587 IBI917586:IBI917587 ILE917586:ILE917587 IVA917586:IVA917587 JEW917586:JEW917587 JOS917586:JOS917587 JYO917586:JYO917587 KIK917586:KIK917587 KSG917586:KSG917587 LCC917586:LCC917587 LLY917586:LLY917587 LVU917586:LVU917587 MFQ917586:MFQ917587 MPM917586:MPM917587 MZI917586:MZI917587 NJE917586:NJE917587 NTA917586:NTA917587 OCW917586:OCW917587 OMS917586:OMS917587 OWO917586:OWO917587 PGK917586:PGK917587 PQG917586:PQG917587 QAC917586:QAC917587 QJY917586:QJY917587 QTU917586:QTU917587 RDQ917586:RDQ917587 RNM917586:RNM917587 RXI917586:RXI917587 SHE917586:SHE917587 SRA917586:SRA917587 TAW917586:TAW917587 TKS917586:TKS917587 TUO917586:TUO917587 UEK917586:UEK917587 UOG917586:UOG917587 UYC917586:UYC917587 VHY917586:VHY917587 VRU917586:VRU917587 WBQ917586:WBQ917587 WLM917586:WLM917587 WVI917586:WVI917587 IW983122:IW983123 SS983122:SS983123 ACO983122:ACO983123 AMK983122:AMK983123 AWG983122:AWG983123 BGC983122:BGC983123 BPY983122:BPY983123 BZU983122:BZU983123 CJQ983122:CJQ983123 CTM983122:CTM983123 DDI983122:DDI983123 DNE983122:DNE983123 DXA983122:DXA983123 EGW983122:EGW983123 EQS983122:EQS983123 FAO983122:FAO983123 FKK983122:FKK983123 FUG983122:FUG983123 GEC983122:GEC983123 GNY983122:GNY983123 GXU983122:GXU983123 HHQ983122:HHQ983123 HRM983122:HRM983123 IBI983122:IBI983123 ILE983122:ILE983123 IVA983122:IVA983123 JEW983122:JEW983123 JOS983122:JOS983123 JYO983122:JYO983123 KIK983122:KIK983123 KSG983122:KSG983123 LCC983122:LCC983123 LLY983122:LLY983123 LVU983122:LVU983123 MFQ983122:MFQ983123 MPM983122:MPM983123 MZI983122:MZI983123 NJE983122:NJE983123 NTA983122:NTA983123 OCW983122:OCW983123 OMS983122:OMS983123 OWO983122:OWO983123 PGK983122:PGK983123 PQG983122:PQG983123 QAC983122:QAC983123 QJY983122:QJY983123 QTU983122:QTU983123 RDQ983122:RDQ983123 RNM983122:RNM983123 RXI983122:RXI983123 SHE983122:SHE983123 SRA983122:SRA983123 TAW983122:TAW983123 TKS983122:TKS983123 TUO983122:TUO983123 UEK983122:UEK983123 UOG983122:UOG983123 UYC983122:UYC983123 VHY983122:VHY983123 VRU983122:VRU983123 WBQ983122:WBQ983123 WLM983122:WLM983123 WVI983122:WVI983123 BZU109:BZU123 IW81:IW85 SS81:SS85 ACO81:ACO85 AMK81:AMK85 AWG81:AWG85 BGC81:BGC85 BPY81:BPY85 BZU81:BZU85 CJQ81:CJQ85 CTM81:CTM85 DDI81:DDI85 DNE81:DNE85 DXA81:DXA85 EGW81:EGW85 EQS81:EQS85 FAO81:FAO85 FKK81:FKK85 FUG81:FUG85 GEC81:GEC85 GNY81:GNY85 GXU81:GXU85 HHQ81:HHQ85 HRM81:HRM85 IBI81:IBI85 ILE81:ILE85 IVA81:IVA85 JEW81:JEW85 JOS81:JOS85 JYO81:JYO85 KIK81:KIK85 KSG81:KSG85 LCC81:LCC85 LLY81:LLY85 LVU81:LVU85 MFQ81:MFQ85 MPM81:MPM85 MZI81:MZI85 NJE81:NJE85 NTA81:NTA85 OCW81:OCW85 OMS81:OMS85 OWO81:OWO85 PGK81:PGK85 PQG81:PQG85 QAC81:QAC85 QJY81:QJY85 QTU81:QTU85 RDQ81:RDQ85 RNM81:RNM85 RXI81:RXI85 SHE81:SHE85 SRA81:SRA85 TAW81:TAW85 TKS81:TKS85 TUO81:TUO85 UEK81:UEK85 UOG81:UOG85 UYC81:UYC85 VHY81:VHY85 VRU81:VRU85 WBQ81:WBQ85 WLM81:WLM85 WVI81:WVI85 IW65646:IW65649 SS65646:SS65649 ACO65646:ACO65649 AMK65646:AMK65649 AWG65646:AWG65649 BGC65646:BGC65649 BPY65646:BPY65649 BZU65646:BZU65649 CJQ65646:CJQ65649 CTM65646:CTM65649 DDI65646:DDI65649 DNE65646:DNE65649 DXA65646:DXA65649 EGW65646:EGW65649 EQS65646:EQS65649 FAO65646:FAO65649 FKK65646:FKK65649 FUG65646:FUG65649 GEC65646:GEC65649 GNY65646:GNY65649 GXU65646:GXU65649 HHQ65646:HHQ65649 HRM65646:HRM65649 IBI65646:IBI65649 ILE65646:ILE65649 IVA65646:IVA65649 JEW65646:JEW65649 JOS65646:JOS65649 JYO65646:JYO65649 KIK65646:KIK65649 KSG65646:KSG65649 LCC65646:LCC65649 LLY65646:LLY65649 LVU65646:LVU65649 MFQ65646:MFQ65649 MPM65646:MPM65649 MZI65646:MZI65649 NJE65646:NJE65649 NTA65646:NTA65649 OCW65646:OCW65649 OMS65646:OMS65649 OWO65646:OWO65649 PGK65646:PGK65649 PQG65646:PQG65649 QAC65646:QAC65649 QJY65646:QJY65649 QTU65646:QTU65649 RDQ65646:RDQ65649 RNM65646:RNM65649 RXI65646:RXI65649 SHE65646:SHE65649 SRA65646:SRA65649 TAW65646:TAW65649 TKS65646:TKS65649 TUO65646:TUO65649 UEK65646:UEK65649 UOG65646:UOG65649 UYC65646:UYC65649 VHY65646:VHY65649 VRU65646:VRU65649 WBQ65646:WBQ65649 WLM65646:WLM65649 WVI65646:WVI65649 IW131182:IW131185 SS131182:SS131185 ACO131182:ACO131185 AMK131182:AMK131185 AWG131182:AWG131185 BGC131182:BGC131185 BPY131182:BPY131185 BZU131182:BZU131185 CJQ131182:CJQ131185 CTM131182:CTM131185 DDI131182:DDI131185 DNE131182:DNE131185 DXA131182:DXA131185 EGW131182:EGW131185 EQS131182:EQS131185 FAO131182:FAO131185 FKK131182:FKK131185 FUG131182:FUG131185 GEC131182:GEC131185 GNY131182:GNY131185 GXU131182:GXU131185 HHQ131182:HHQ131185 HRM131182:HRM131185 IBI131182:IBI131185 ILE131182:ILE131185 IVA131182:IVA131185 JEW131182:JEW131185 JOS131182:JOS131185 JYO131182:JYO131185 KIK131182:KIK131185 KSG131182:KSG131185 LCC131182:LCC131185 LLY131182:LLY131185 LVU131182:LVU131185 MFQ131182:MFQ131185 MPM131182:MPM131185 MZI131182:MZI131185 NJE131182:NJE131185 NTA131182:NTA131185 OCW131182:OCW131185 OMS131182:OMS131185 OWO131182:OWO131185 PGK131182:PGK131185 PQG131182:PQG131185 QAC131182:QAC131185 QJY131182:QJY131185 QTU131182:QTU131185 RDQ131182:RDQ131185 RNM131182:RNM131185 RXI131182:RXI131185 SHE131182:SHE131185 SRA131182:SRA131185 TAW131182:TAW131185 TKS131182:TKS131185 TUO131182:TUO131185 UEK131182:UEK131185 UOG131182:UOG131185 UYC131182:UYC131185 VHY131182:VHY131185 VRU131182:VRU131185 WBQ131182:WBQ131185 WLM131182:WLM131185 WVI131182:WVI131185 IW196718:IW196721 SS196718:SS196721 ACO196718:ACO196721 AMK196718:AMK196721 AWG196718:AWG196721 BGC196718:BGC196721 BPY196718:BPY196721 BZU196718:BZU196721 CJQ196718:CJQ196721 CTM196718:CTM196721 DDI196718:DDI196721 DNE196718:DNE196721 DXA196718:DXA196721 EGW196718:EGW196721 EQS196718:EQS196721 FAO196718:FAO196721 FKK196718:FKK196721 FUG196718:FUG196721 GEC196718:GEC196721 GNY196718:GNY196721 GXU196718:GXU196721 HHQ196718:HHQ196721 HRM196718:HRM196721 IBI196718:IBI196721 ILE196718:ILE196721 IVA196718:IVA196721 JEW196718:JEW196721 JOS196718:JOS196721 JYO196718:JYO196721 KIK196718:KIK196721 KSG196718:KSG196721 LCC196718:LCC196721 LLY196718:LLY196721 LVU196718:LVU196721 MFQ196718:MFQ196721 MPM196718:MPM196721 MZI196718:MZI196721 NJE196718:NJE196721 NTA196718:NTA196721 OCW196718:OCW196721 OMS196718:OMS196721 OWO196718:OWO196721 PGK196718:PGK196721 PQG196718:PQG196721 QAC196718:QAC196721 QJY196718:QJY196721 QTU196718:QTU196721 RDQ196718:RDQ196721 RNM196718:RNM196721 RXI196718:RXI196721 SHE196718:SHE196721 SRA196718:SRA196721 TAW196718:TAW196721 TKS196718:TKS196721 TUO196718:TUO196721 UEK196718:UEK196721 UOG196718:UOG196721 UYC196718:UYC196721 VHY196718:VHY196721 VRU196718:VRU196721 WBQ196718:WBQ196721 WLM196718:WLM196721 WVI196718:WVI196721 IW262254:IW262257 SS262254:SS262257 ACO262254:ACO262257 AMK262254:AMK262257 AWG262254:AWG262257 BGC262254:BGC262257 BPY262254:BPY262257 BZU262254:BZU262257 CJQ262254:CJQ262257 CTM262254:CTM262257 DDI262254:DDI262257 DNE262254:DNE262257 DXA262254:DXA262257 EGW262254:EGW262257 EQS262254:EQS262257 FAO262254:FAO262257 FKK262254:FKK262257 FUG262254:FUG262257 GEC262254:GEC262257 GNY262254:GNY262257 GXU262254:GXU262257 HHQ262254:HHQ262257 HRM262254:HRM262257 IBI262254:IBI262257 ILE262254:ILE262257 IVA262254:IVA262257 JEW262254:JEW262257 JOS262254:JOS262257 JYO262254:JYO262257 KIK262254:KIK262257 KSG262254:KSG262257 LCC262254:LCC262257 LLY262254:LLY262257 LVU262254:LVU262257 MFQ262254:MFQ262257 MPM262254:MPM262257 MZI262254:MZI262257 NJE262254:NJE262257 NTA262254:NTA262257 OCW262254:OCW262257 OMS262254:OMS262257 OWO262254:OWO262257 PGK262254:PGK262257 PQG262254:PQG262257 QAC262254:QAC262257 QJY262254:QJY262257 QTU262254:QTU262257 RDQ262254:RDQ262257 RNM262254:RNM262257 RXI262254:RXI262257 SHE262254:SHE262257 SRA262254:SRA262257 TAW262254:TAW262257 TKS262254:TKS262257 TUO262254:TUO262257 UEK262254:UEK262257 UOG262254:UOG262257 UYC262254:UYC262257 VHY262254:VHY262257 VRU262254:VRU262257 WBQ262254:WBQ262257 WLM262254:WLM262257 WVI262254:WVI262257 IW327790:IW327793 SS327790:SS327793 ACO327790:ACO327793 AMK327790:AMK327793 AWG327790:AWG327793 BGC327790:BGC327793 BPY327790:BPY327793 BZU327790:BZU327793 CJQ327790:CJQ327793 CTM327790:CTM327793 DDI327790:DDI327793 DNE327790:DNE327793 DXA327790:DXA327793 EGW327790:EGW327793 EQS327790:EQS327793 FAO327790:FAO327793 FKK327790:FKK327793 FUG327790:FUG327793 GEC327790:GEC327793 GNY327790:GNY327793 GXU327790:GXU327793 HHQ327790:HHQ327793 HRM327790:HRM327793 IBI327790:IBI327793 ILE327790:ILE327793 IVA327790:IVA327793 JEW327790:JEW327793 JOS327790:JOS327793 JYO327790:JYO327793 KIK327790:KIK327793 KSG327790:KSG327793 LCC327790:LCC327793 LLY327790:LLY327793 LVU327790:LVU327793 MFQ327790:MFQ327793 MPM327790:MPM327793 MZI327790:MZI327793 NJE327790:NJE327793 NTA327790:NTA327793 OCW327790:OCW327793 OMS327790:OMS327793 OWO327790:OWO327793 PGK327790:PGK327793 PQG327790:PQG327793 QAC327790:QAC327793 QJY327790:QJY327793 QTU327790:QTU327793 RDQ327790:RDQ327793 RNM327790:RNM327793 RXI327790:RXI327793 SHE327790:SHE327793 SRA327790:SRA327793 TAW327790:TAW327793 TKS327790:TKS327793 TUO327790:TUO327793 UEK327790:UEK327793 UOG327790:UOG327793 UYC327790:UYC327793 VHY327790:VHY327793 VRU327790:VRU327793 WBQ327790:WBQ327793 WLM327790:WLM327793 WVI327790:WVI327793 IW393326:IW393329 SS393326:SS393329 ACO393326:ACO393329 AMK393326:AMK393329 AWG393326:AWG393329 BGC393326:BGC393329 BPY393326:BPY393329 BZU393326:BZU393329 CJQ393326:CJQ393329 CTM393326:CTM393329 DDI393326:DDI393329 DNE393326:DNE393329 DXA393326:DXA393329 EGW393326:EGW393329 EQS393326:EQS393329 FAO393326:FAO393329 FKK393326:FKK393329 FUG393326:FUG393329 GEC393326:GEC393329 GNY393326:GNY393329 GXU393326:GXU393329 HHQ393326:HHQ393329 HRM393326:HRM393329 IBI393326:IBI393329 ILE393326:ILE393329 IVA393326:IVA393329 JEW393326:JEW393329 JOS393326:JOS393329 JYO393326:JYO393329 KIK393326:KIK393329 KSG393326:KSG393329 LCC393326:LCC393329 LLY393326:LLY393329 LVU393326:LVU393329 MFQ393326:MFQ393329 MPM393326:MPM393329 MZI393326:MZI393329 NJE393326:NJE393329 NTA393326:NTA393329 OCW393326:OCW393329 OMS393326:OMS393329 OWO393326:OWO393329 PGK393326:PGK393329 PQG393326:PQG393329 QAC393326:QAC393329 QJY393326:QJY393329 QTU393326:QTU393329 RDQ393326:RDQ393329 RNM393326:RNM393329 RXI393326:RXI393329 SHE393326:SHE393329 SRA393326:SRA393329 TAW393326:TAW393329 TKS393326:TKS393329 TUO393326:TUO393329 UEK393326:UEK393329 UOG393326:UOG393329 UYC393326:UYC393329 VHY393326:VHY393329 VRU393326:VRU393329 WBQ393326:WBQ393329 WLM393326:WLM393329 WVI393326:WVI393329 IW458862:IW458865 SS458862:SS458865 ACO458862:ACO458865 AMK458862:AMK458865 AWG458862:AWG458865 BGC458862:BGC458865 BPY458862:BPY458865 BZU458862:BZU458865 CJQ458862:CJQ458865 CTM458862:CTM458865 DDI458862:DDI458865 DNE458862:DNE458865 DXA458862:DXA458865 EGW458862:EGW458865 EQS458862:EQS458865 FAO458862:FAO458865 FKK458862:FKK458865 FUG458862:FUG458865 GEC458862:GEC458865 GNY458862:GNY458865 GXU458862:GXU458865 HHQ458862:HHQ458865 HRM458862:HRM458865 IBI458862:IBI458865 ILE458862:ILE458865 IVA458862:IVA458865 JEW458862:JEW458865 JOS458862:JOS458865 JYO458862:JYO458865 KIK458862:KIK458865 KSG458862:KSG458865 LCC458862:LCC458865 LLY458862:LLY458865 LVU458862:LVU458865 MFQ458862:MFQ458865 MPM458862:MPM458865 MZI458862:MZI458865 NJE458862:NJE458865 NTA458862:NTA458865 OCW458862:OCW458865 OMS458862:OMS458865 OWO458862:OWO458865 PGK458862:PGK458865 PQG458862:PQG458865 QAC458862:QAC458865 QJY458862:QJY458865 QTU458862:QTU458865 RDQ458862:RDQ458865 RNM458862:RNM458865 RXI458862:RXI458865 SHE458862:SHE458865 SRA458862:SRA458865 TAW458862:TAW458865 TKS458862:TKS458865 TUO458862:TUO458865 UEK458862:UEK458865 UOG458862:UOG458865 UYC458862:UYC458865 VHY458862:VHY458865 VRU458862:VRU458865 WBQ458862:WBQ458865 WLM458862:WLM458865 WVI458862:WVI458865 IW524398:IW524401 SS524398:SS524401 ACO524398:ACO524401 AMK524398:AMK524401 AWG524398:AWG524401 BGC524398:BGC524401 BPY524398:BPY524401 BZU524398:BZU524401 CJQ524398:CJQ524401 CTM524398:CTM524401 DDI524398:DDI524401 DNE524398:DNE524401 DXA524398:DXA524401 EGW524398:EGW524401 EQS524398:EQS524401 FAO524398:FAO524401 FKK524398:FKK524401 FUG524398:FUG524401 GEC524398:GEC524401 GNY524398:GNY524401 GXU524398:GXU524401 HHQ524398:HHQ524401 HRM524398:HRM524401 IBI524398:IBI524401 ILE524398:ILE524401 IVA524398:IVA524401 JEW524398:JEW524401 JOS524398:JOS524401 JYO524398:JYO524401 KIK524398:KIK524401 KSG524398:KSG524401 LCC524398:LCC524401 LLY524398:LLY524401 LVU524398:LVU524401 MFQ524398:MFQ524401 MPM524398:MPM524401 MZI524398:MZI524401 NJE524398:NJE524401 NTA524398:NTA524401 OCW524398:OCW524401 OMS524398:OMS524401 OWO524398:OWO524401 PGK524398:PGK524401 PQG524398:PQG524401 QAC524398:QAC524401 QJY524398:QJY524401 QTU524398:QTU524401 RDQ524398:RDQ524401 RNM524398:RNM524401 RXI524398:RXI524401 SHE524398:SHE524401 SRA524398:SRA524401 TAW524398:TAW524401 TKS524398:TKS524401 TUO524398:TUO524401 UEK524398:UEK524401 UOG524398:UOG524401 UYC524398:UYC524401 VHY524398:VHY524401 VRU524398:VRU524401 WBQ524398:WBQ524401 WLM524398:WLM524401 WVI524398:WVI524401 IW589934:IW589937 SS589934:SS589937 ACO589934:ACO589937 AMK589934:AMK589937 AWG589934:AWG589937 BGC589934:BGC589937 BPY589934:BPY589937 BZU589934:BZU589937 CJQ589934:CJQ589937 CTM589934:CTM589937 DDI589934:DDI589937 DNE589934:DNE589937 DXA589934:DXA589937 EGW589934:EGW589937 EQS589934:EQS589937 FAO589934:FAO589937 FKK589934:FKK589937 FUG589934:FUG589937 GEC589934:GEC589937 GNY589934:GNY589937 GXU589934:GXU589937 HHQ589934:HHQ589937 HRM589934:HRM589937 IBI589934:IBI589937 ILE589934:ILE589937 IVA589934:IVA589937 JEW589934:JEW589937 JOS589934:JOS589937 JYO589934:JYO589937 KIK589934:KIK589937 KSG589934:KSG589937 LCC589934:LCC589937 LLY589934:LLY589937 LVU589934:LVU589937 MFQ589934:MFQ589937 MPM589934:MPM589937 MZI589934:MZI589937 NJE589934:NJE589937 NTA589934:NTA589937 OCW589934:OCW589937 OMS589934:OMS589937 OWO589934:OWO589937 PGK589934:PGK589937 PQG589934:PQG589937 QAC589934:QAC589937 QJY589934:QJY589937 QTU589934:QTU589937 RDQ589934:RDQ589937 RNM589934:RNM589937 RXI589934:RXI589937 SHE589934:SHE589937 SRA589934:SRA589937 TAW589934:TAW589937 TKS589934:TKS589937 TUO589934:TUO589937 UEK589934:UEK589937 UOG589934:UOG589937 UYC589934:UYC589937 VHY589934:VHY589937 VRU589934:VRU589937 WBQ589934:WBQ589937 WLM589934:WLM589937 WVI589934:WVI589937 IW655470:IW655473 SS655470:SS655473 ACO655470:ACO655473 AMK655470:AMK655473 AWG655470:AWG655473 BGC655470:BGC655473 BPY655470:BPY655473 BZU655470:BZU655473 CJQ655470:CJQ655473 CTM655470:CTM655473 DDI655470:DDI655473 DNE655470:DNE655473 DXA655470:DXA655473 EGW655470:EGW655473 EQS655470:EQS655473 FAO655470:FAO655473 FKK655470:FKK655473 FUG655470:FUG655473 GEC655470:GEC655473 GNY655470:GNY655473 GXU655470:GXU655473 HHQ655470:HHQ655473 HRM655470:HRM655473 IBI655470:IBI655473 ILE655470:ILE655473 IVA655470:IVA655473 JEW655470:JEW655473 JOS655470:JOS655473 JYO655470:JYO655473 KIK655470:KIK655473 KSG655470:KSG655473 LCC655470:LCC655473 LLY655470:LLY655473 LVU655470:LVU655473 MFQ655470:MFQ655473 MPM655470:MPM655473 MZI655470:MZI655473 NJE655470:NJE655473 NTA655470:NTA655473 OCW655470:OCW655473 OMS655470:OMS655473 OWO655470:OWO655473 PGK655470:PGK655473 PQG655470:PQG655473 QAC655470:QAC655473 QJY655470:QJY655473 QTU655470:QTU655473 RDQ655470:RDQ655473 RNM655470:RNM655473 RXI655470:RXI655473 SHE655470:SHE655473 SRA655470:SRA655473 TAW655470:TAW655473 TKS655470:TKS655473 TUO655470:TUO655473 UEK655470:UEK655473 UOG655470:UOG655473 UYC655470:UYC655473 VHY655470:VHY655473 VRU655470:VRU655473 WBQ655470:WBQ655473 WLM655470:WLM655473 WVI655470:WVI655473 IW721006:IW721009 SS721006:SS721009 ACO721006:ACO721009 AMK721006:AMK721009 AWG721006:AWG721009 BGC721006:BGC721009 BPY721006:BPY721009 BZU721006:BZU721009 CJQ721006:CJQ721009 CTM721006:CTM721009 DDI721006:DDI721009 DNE721006:DNE721009 DXA721006:DXA721009 EGW721006:EGW721009 EQS721006:EQS721009 FAO721006:FAO721009 FKK721006:FKK721009 FUG721006:FUG721009 GEC721006:GEC721009 GNY721006:GNY721009 GXU721006:GXU721009 HHQ721006:HHQ721009 HRM721006:HRM721009 IBI721006:IBI721009 ILE721006:ILE721009 IVA721006:IVA721009 JEW721006:JEW721009 JOS721006:JOS721009 JYO721006:JYO721009 KIK721006:KIK721009 KSG721006:KSG721009 LCC721006:LCC721009 LLY721006:LLY721009 LVU721006:LVU721009 MFQ721006:MFQ721009 MPM721006:MPM721009 MZI721006:MZI721009 NJE721006:NJE721009 NTA721006:NTA721009 OCW721006:OCW721009 OMS721006:OMS721009 OWO721006:OWO721009 PGK721006:PGK721009 PQG721006:PQG721009 QAC721006:QAC721009 QJY721006:QJY721009 QTU721006:QTU721009 RDQ721006:RDQ721009 RNM721006:RNM721009 RXI721006:RXI721009 SHE721006:SHE721009 SRA721006:SRA721009 TAW721006:TAW721009 TKS721006:TKS721009 TUO721006:TUO721009 UEK721006:UEK721009 UOG721006:UOG721009 UYC721006:UYC721009 VHY721006:VHY721009 VRU721006:VRU721009 WBQ721006:WBQ721009 WLM721006:WLM721009 WVI721006:WVI721009 IW786542:IW786545 SS786542:SS786545 ACO786542:ACO786545 AMK786542:AMK786545 AWG786542:AWG786545 BGC786542:BGC786545 BPY786542:BPY786545 BZU786542:BZU786545 CJQ786542:CJQ786545 CTM786542:CTM786545 DDI786542:DDI786545 DNE786542:DNE786545 DXA786542:DXA786545 EGW786542:EGW786545 EQS786542:EQS786545 FAO786542:FAO786545 FKK786542:FKK786545 FUG786542:FUG786545 GEC786542:GEC786545 GNY786542:GNY786545 GXU786542:GXU786545 HHQ786542:HHQ786545 HRM786542:HRM786545 IBI786542:IBI786545 ILE786542:ILE786545 IVA786542:IVA786545 JEW786542:JEW786545 JOS786542:JOS786545 JYO786542:JYO786545 KIK786542:KIK786545 KSG786542:KSG786545 LCC786542:LCC786545 LLY786542:LLY786545 LVU786542:LVU786545 MFQ786542:MFQ786545 MPM786542:MPM786545 MZI786542:MZI786545 NJE786542:NJE786545 NTA786542:NTA786545 OCW786542:OCW786545 OMS786542:OMS786545 OWO786542:OWO786545 PGK786542:PGK786545 PQG786542:PQG786545 QAC786542:QAC786545 QJY786542:QJY786545 QTU786542:QTU786545 RDQ786542:RDQ786545 RNM786542:RNM786545 RXI786542:RXI786545 SHE786542:SHE786545 SRA786542:SRA786545 TAW786542:TAW786545 TKS786542:TKS786545 TUO786542:TUO786545 UEK786542:UEK786545 UOG786542:UOG786545 UYC786542:UYC786545 VHY786542:VHY786545 VRU786542:VRU786545 WBQ786542:WBQ786545 WLM786542:WLM786545 WVI786542:WVI786545 IW852078:IW852081 SS852078:SS852081 ACO852078:ACO852081 AMK852078:AMK852081 AWG852078:AWG852081 BGC852078:BGC852081 BPY852078:BPY852081 BZU852078:BZU852081 CJQ852078:CJQ852081 CTM852078:CTM852081 DDI852078:DDI852081 DNE852078:DNE852081 DXA852078:DXA852081 EGW852078:EGW852081 EQS852078:EQS852081 FAO852078:FAO852081 FKK852078:FKK852081 FUG852078:FUG852081 GEC852078:GEC852081 GNY852078:GNY852081 GXU852078:GXU852081 HHQ852078:HHQ852081 HRM852078:HRM852081 IBI852078:IBI852081 ILE852078:ILE852081 IVA852078:IVA852081 JEW852078:JEW852081 JOS852078:JOS852081 JYO852078:JYO852081 KIK852078:KIK852081 KSG852078:KSG852081 LCC852078:LCC852081 LLY852078:LLY852081 LVU852078:LVU852081 MFQ852078:MFQ852081 MPM852078:MPM852081 MZI852078:MZI852081 NJE852078:NJE852081 NTA852078:NTA852081 OCW852078:OCW852081 OMS852078:OMS852081 OWO852078:OWO852081 PGK852078:PGK852081 PQG852078:PQG852081 QAC852078:QAC852081 QJY852078:QJY852081 QTU852078:QTU852081 RDQ852078:RDQ852081 RNM852078:RNM852081 RXI852078:RXI852081 SHE852078:SHE852081 SRA852078:SRA852081 TAW852078:TAW852081 TKS852078:TKS852081 TUO852078:TUO852081 UEK852078:UEK852081 UOG852078:UOG852081 UYC852078:UYC852081 VHY852078:VHY852081 VRU852078:VRU852081 WBQ852078:WBQ852081 WLM852078:WLM852081 WVI852078:WVI852081 IW917614:IW917617 SS917614:SS917617 ACO917614:ACO917617 AMK917614:AMK917617 AWG917614:AWG917617 BGC917614:BGC917617 BPY917614:BPY917617 BZU917614:BZU917617 CJQ917614:CJQ917617 CTM917614:CTM917617 DDI917614:DDI917617 DNE917614:DNE917617 DXA917614:DXA917617 EGW917614:EGW917617 EQS917614:EQS917617 FAO917614:FAO917617 FKK917614:FKK917617 FUG917614:FUG917617 GEC917614:GEC917617 GNY917614:GNY917617 GXU917614:GXU917617 HHQ917614:HHQ917617 HRM917614:HRM917617 IBI917614:IBI917617 ILE917614:ILE917617 IVA917614:IVA917617 JEW917614:JEW917617 JOS917614:JOS917617 JYO917614:JYO917617 KIK917614:KIK917617 KSG917614:KSG917617 LCC917614:LCC917617 LLY917614:LLY917617 LVU917614:LVU917617 MFQ917614:MFQ917617 MPM917614:MPM917617 MZI917614:MZI917617 NJE917614:NJE917617 NTA917614:NTA917617 OCW917614:OCW917617 OMS917614:OMS917617 OWO917614:OWO917617 PGK917614:PGK917617 PQG917614:PQG917617 QAC917614:QAC917617 QJY917614:QJY917617 QTU917614:QTU917617 RDQ917614:RDQ917617 RNM917614:RNM917617 RXI917614:RXI917617 SHE917614:SHE917617 SRA917614:SRA917617 TAW917614:TAW917617 TKS917614:TKS917617 TUO917614:TUO917617 UEK917614:UEK917617 UOG917614:UOG917617 UYC917614:UYC917617 VHY917614:VHY917617 VRU917614:VRU917617 WBQ917614:WBQ917617 WLM917614:WLM917617 WVI917614:WVI917617 IW983150:IW983153 SS983150:SS983153 ACO983150:ACO983153 AMK983150:AMK983153 AWG983150:AWG983153 BGC983150:BGC983153 BPY983150:BPY983153 BZU983150:BZU983153 CJQ983150:CJQ983153 CTM983150:CTM983153 DDI983150:DDI983153 DNE983150:DNE983153 DXA983150:DXA983153 EGW983150:EGW983153 EQS983150:EQS983153 FAO983150:FAO983153 FKK983150:FKK983153 FUG983150:FUG983153 GEC983150:GEC983153 GNY983150:GNY983153 GXU983150:GXU983153 HHQ983150:HHQ983153 HRM983150:HRM983153 IBI983150:IBI983153 ILE983150:ILE983153 IVA983150:IVA983153 JEW983150:JEW983153 JOS983150:JOS983153 JYO983150:JYO983153 KIK983150:KIK983153 KSG983150:KSG983153 LCC983150:LCC983153 LLY983150:LLY983153 LVU983150:LVU983153 MFQ983150:MFQ983153 MPM983150:MPM983153 MZI983150:MZI983153 NJE983150:NJE983153 NTA983150:NTA983153 OCW983150:OCW983153 OMS983150:OMS983153 OWO983150:OWO983153 PGK983150:PGK983153 PQG983150:PQG983153 QAC983150:QAC983153 QJY983150:QJY983153 QTU983150:QTU983153 RDQ983150:RDQ983153 RNM983150:RNM983153 RXI983150:RXI983153 SHE983150:SHE983153 SRA983150:SRA983153 TAW983150:TAW983153 TKS983150:TKS983153 TUO983150:TUO983153 UEK983150:UEK983153 UOG983150:UOG983153 UYC983150:UYC983153 VHY983150:VHY983153 VRU983150:VRU983153 WBQ983150:WBQ983153 WLM983150:WLM983153 WVI983150:WVI983153 BPY109:BPY123 IW88:IW92 SS88:SS92 ACO88:ACO92 AMK88:AMK92 AWG88:AWG92 BGC88:BGC92 BPY88:BPY92 BZU88:BZU92 CJQ88:CJQ92 CTM88:CTM92 DDI88:DDI92 DNE88:DNE92 DXA88:DXA92 EGW88:EGW92 EQS88:EQS92 FAO88:FAO92 FKK88:FKK92 FUG88:FUG92 GEC88:GEC92 GNY88:GNY92 GXU88:GXU92 HHQ88:HHQ92 HRM88:HRM92 IBI88:IBI92 ILE88:ILE92 IVA88:IVA92 JEW88:JEW92 JOS88:JOS92 JYO88:JYO92 KIK88:KIK92 KSG88:KSG92 LCC88:LCC92 LLY88:LLY92 LVU88:LVU92 MFQ88:MFQ92 MPM88:MPM92 MZI88:MZI92 NJE88:NJE92 NTA88:NTA92 OCW88:OCW92 OMS88:OMS92 OWO88:OWO92 PGK88:PGK92 PQG88:PQG92 QAC88:QAC92 QJY88:QJY92 QTU88:QTU92 RDQ88:RDQ92 RNM88:RNM92 RXI88:RXI92 SHE88:SHE92 SRA88:SRA92 TAW88:TAW92 TKS88:TKS92 TUO88:TUO92 UEK88:UEK92 UOG88:UOG92 UYC88:UYC92 VHY88:VHY92 VRU88:VRU92 WBQ88:WBQ92 WLM88:WLM92 WVI88:WVI92 IW65653:IW65656 SS65653:SS65656 ACO65653:ACO65656 AMK65653:AMK65656 AWG65653:AWG65656 BGC65653:BGC65656 BPY65653:BPY65656 BZU65653:BZU65656 CJQ65653:CJQ65656 CTM65653:CTM65656 DDI65653:DDI65656 DNE65653:DNE65656 DXA65653:DXA65656 EGW65653:EGW65656 EQS65653:EQS65656 FAO65653:FAO65656 FKK65653:FKK65656 FUG65653:FUG65656 GEC65653:GEC65656 GNY65653:GNY65656 GXU65653:GXU65656 HHQ65653:HHQ65656 HRM65653:HRM65656 IBI65653:IBI65656 ILE65653:ILE65656 IVA65653:IVA65656 JEW65653:JEW65656 JOS65653:JOS65656 JYO65653:JYO65656 KIK65653:KIK65656 KSG65653:KSG65656 LCC65653:LCC65656 LLY65653:LLY65656 LVU65653:LVU65656 MFQ65653:MFQ65656 MPM65653:MPM65656 MZI65653:MZI65656 NJE65653:NJE65656 NTA65653:NTA65656 OCW65653:OCW65656 OMS65653:OMS65656 OWO65653:OWO65656 PGK65653:PGK65656 PQG65653:PQG65656 QAC65653:QAC65656 QJY65653:QJY65656 QTU65653:QTU65656 RDQ65653:RDQ65656 RNM65653:RNM65656 RXI65653:RXI65656 SHE65653:SHE65656 SRA65653:SRA65656 TAW65653:TAW65656 TKS65653:TKS65656 TUO65653:TUO65656 UEK65653:UEK65656 UOG65653:UOG65656 UYC65653:UYC65656 VHY65653:VHY65656 VRU65653:VRU65656 WBQ65653:WBQ65656 WLM65653:WLM65656 WVI65653:WVI65656 IW131189:IW131192 SS131189:SS131192 ACO131189:ACO131192 AMK131189:AMK131192 AWG131189:AWG131192 BGC131189:BGC131192 BPY131189:BPY131192 BZU131189:BZU131192 CJQ131189:CJQ131192 CTM131189:CTM131192 DDI131189:DDI131192 DNE131189:DNE131192 DXA131189:DXA131192 EGW131189:EGW131192 EQS131189:EQS131192 FAO131189:FAO131192 FKK131189:FKK131192 FUG131189:FUG131192 GEC131189:GEC131192 GNY131189:GNY131192 GXU131189:GXU131192 HHQ131189:HHQ131192 HRM131189:HRM131192 IBI131189:IBI131192 ILE131189:ILE131192 IVA131189:IVA131192 JEW131189:JEW131192 JOS131189:JOS131192 JYO131189:JYO131192 KIK131189:KIK131192 KSG131189:KSG131192 LCC131189:LCC131192 LLY131189:LLY131192 LVU131189:LVU131192 MFQ131189:MFQ131192 MPM131189:MPM131192 MZI131189:MZI131192 NJE131189:NJE131192 NTA131189:NTA131192 OCW131189:OCW131192 OMS131189:OMS131192 OWO131189:OWO131192 PGK131189:PGK131192 PQG131189:PQG131192 QAC131189:QAC131192 QJY131189:QJY131192 QTU131189:QTU131192 RDQ131189:RDQ131192 RNM131189:RNM131192 RXI131189:RXI131192 SHE131189:SHE131192 SRA131189:SRA131192 TAW131189:TAW131192 TKS131189:TKS131192 TUO131189:TUO131192 UEK131189:UEK131192 UOG131189:UOG131192 UYC131189:UYC131192 VHY131189:VHY131192 VRU131189:VRU131192 WBQ131189:WBQ131192 WLM131189:WLM131192 WVI131189:WVI131192 IW196725:IW196728 SS196725:SS196728 ACO196725:ACO196728 AMK196725:AMK196728 AWG196725:AWG196728 BGC196725:BGC196728 BPY196725:BPY196728 BZU196725:BZU196728 CJQ196725:CJQ196728 CTM196725:CTM196728 DDI196725:DDI196728 DNE196725:DNE196728 DXA196725:DXA196728 EGW196725:EGW196728 EQS196725:EQS196728 FAO196725:FAO196728 FKK196725:FKK196728 FUG196725:FUG196728 GEC196725:GEC196728 GNY196725:GNY196728 GXU196725:GXU196728 HHQ196725:HHQ196728 HRM196725:HRM196728 IBI196725:IBI196728 ILE196725:ILE196728 IVA196725:IVA196728 JEW196725:JEW196728 JOS196725:JOS196728 JYO196725:JYO196728 KIK196725:KIK196728 KSG196725:KSG196728 LCC196725:LCC196728 LLY196725:LLY196728 LVU196725:LVU196728 MFQ196725:MFQ196728 MPM196725:MPM196728 MZI196725:MZI196728 NJE196725:NJE196728 NTA196725:NTA196728 OCW196725:OCW196728 OMS196725:OMS196728 OWO196725:OWO196728 PGK196725:PGK196728 PQG196725:PQG196728 QAC196725:QAC196728 QJY196725:QJY196728 QTU196725:QTU196728 RDQ196725:RDQ196728 RNM196725:RNM196728 RXI196725:RXI196728 SHE196725:SHE196728 SRA196725:SRA196728 TAW196725:TAW196728 TKS196725:TKS196728 TUO196725:TUO196728 UEK196725:UEK196728 UOG196725:UOG196728 UYC196725:UYC196728 VHY196725:VHY196728 VRU196725:VRU196728 WBQ196725:WBQ196728 WLM196725:WLM196728 WVI196725:WVI196728 IW262261:IW262264 SS262261:SS262264 ACO262261:ACO262264 AMK262261:AMK262264 AWG262261:AWG262264 BGC262261:BGC262264 BPY262261:BPY262264 BZU262261:BZU262264 CJQ262261:CJQ262264 CTM262261:CTM262264 DDI262261:DDI262264 DNE262261:DNE262264 DXA262261:DXA262264 EGW262261:EGW262264 EQS262261:EQS262264 FAO262261:FAO262264 FKK262261:FKK262264 FUG262261:FUG262264 GEC262261:GEC262264 GNY262261:GNY262264 GXU262261:GXU262264 HHQ262261:HHQ262264 HRM262261:HRM262264 IBI262261:IBI262264 ILE262261:ILE262264 IVA262261:IVA262264 JEW262261:JEW262264 JOS262261:JOS262264 JYO262261:JYO262264 KIK262261:KIK262264 KSG262261:KSG262264 LCC262261:LCC262264 LLY262261:LLY262264 LVU262261:LVU262264 MFQ262261:MFQ262264 MPM262261:MPM262264 MZI262261:MZI262264 NJE262261:NJE262264 NTA262261:NTA262264 OCW262261:OCW262264 OMS262261:OMS262264 OWO262261:OWO262264 PGK262261:PGK262264 PQG262261:PQG262264 QAC262261:QAC262264 QJY262261:QJY262264 QTU262261:QTU262264 RDQ262261:RDQ262264 RNM262261:RNM262264 RXI262261:RXI262264 SHE262261:SHE262264 SRA262261:SRA262264 TAW262261:TAW262264 TKS262261:TKS262264 TUO262261:TUO262264 UEK262261:UEK262264 UOG262261:UOG262264 UYC262261:UYC262264 VHY262261:VHY262264 VRU262261:VRU262264 WBQ262261:WBQ262264 WLM262261:WLM262264 WVI262261:WVI262264 IW327797:IW327800 SS327797:SS327800 ACO327797:ACO327800 AMK327797:AMK327800 AWG327797:AWG327800 BGC327797:BGC327800 BPY327797:BPY327800 BZU327797:BZU327800 CJQ327797:CJQ327800 CTM327797:CTM327800 DDI327797:DDI327800 DNE327797:DNE327800 DXA327797:DXA327800 EGW327797:EGW327800 EQS327797:EQS327800 FAO327797:FAO327800 FKK327797:FKK327800 FUG327797:FUG327800 GEC327797:GEC327800 GNY327797:GNY327800 GXU327797:GXU327800 HHQ327797:HHQ327800 HRM327797:HRM327800 IBI327797:IBI327800 ILE327797:ILE327800 IVA327797:IVA327800 JEW327797:JEW327800 JOS327797:JOS327800 JYO327797:JYO327800 KIK327797:KIK327800 KSG327797:KSG327800 LCC327797:LCC327800 LLY327797:LLY327800 LVU327797:LVU327800 MFQ327797:MFQ327800 MPM327797:MPM327800 MZI327797:MZI327800 NJE327797:NJE327800 NTA327797:NTA327800 OCW327797:OCW327800 OMS327797:OMS327800 OWO327797:OWO327800 PGK327797:PGK327800 PQG327797:PQG327800 QAC327797:QAC327800 QJY327797:QJY327800 QTU327797:QTU327800 RDQ327797:RDQ327800 RNM327797:RNM327800 RXI327797:RXI327800 SHE327797:SHE327800 SRA327797:SRA327800 TAW327797:TAW327800 TKS327797:TKS327800 TUO327797:TUO327800 UEK327797:UEK327800 UOG327797:UOG327800 UYC327797:UYC327800 VHY327797:VHY327800 VRU327797:VRU327800 WBQ327797:WBQ327800 WLM327797:WLM327800 WVI327797:WVI327800 IW393333:IW393336 SS393333:SS393336 ACO393333:ACO393336 AMK393333:AMK393336 AWG393333:AWG393336 BGC393333:BGC393336 BPY393333:BPY393336 BZU393333:BZU393336 CJQ393333:CJQ393336 CTM393333:CTM393336 DDI393333:DDI393336 DNE393333:DNE393336 DXA393333:DXA393336 EGW393333:EGW393336 EQS393333:EQS393336 FAO393333:FAO393336 FKK393333:FKK393336 FUG393333:FUG393336 GEC393333:GEC393336 GNY393333:GNY393336 GXU393333:GXU393336 HHQ393333:HHQ393336 HRM393333:HRM393336 IBI393333:IBI393336 ILE393333:ILE393336 IVA393333:IVA393336 JEW393333:JEW393336 JOS393333:JOS393336 JYO393333:JYO393336 KIK393333:KIK393336 KSG393333:KSG393336 LCC393333:LCC393336 LLY393333:LLY393336 LVU393333:LVU393336 MFQ393333:MFQ393336 MPM393333:MPM393336 MZI393333:MZI393336 NJE393333:NJE393336 NTA393333:NTA393336 OCW393333:OCW393336 OMS393333:OMS393336 OWO393333:OWO393336 PGK393333:PGK393336 PQG393333:PQG393336 QAC393333:QAC393336 QJY393333:QJY393336 QTU393333:QTU393336 RDQ393333:RDQ393336 RNM393333:RNM393336 RXI393333:RXI393336 SHE393333:SHE393336 SRA393333:SRA393336 TAW393333:TAW393336 TKS393333:TKS393336 TUO393333:TUO393336 UEK393333:UEK393336 UOG393333:UOG393336 UYC393333:UYC393336 VHY393333:VHY393336 VRU393333:VRU393336 WBQ393333:WBQ393336 WLM393333:WLM393336 WVI393333:WVI393336 IW458869:IW458872 SS458869:SS458872 ACO458869:ACO458872 AMK458869:AMK458872 AWG458869:AWG458872 BGC458869:BGC458872 BPY458869:BPY458872 BZU458869:BZU458872 CJQ458869:CJQ458872 CTM458869:CTM458872 DDI458869:DDI458872 DNE458869:DNE458872 DXA458869:DXA458872 EGW458869:EGW458872 EQS458869:EQS458872 FAO458869:FAO458872 FKK458869:FKK458872 FUG458869:FUG458872 GEC458869:GEC458872 GNY458869:GNY458872 GXU458869:GXU458872 HHQ458869:HHQ458872 HRM458869:HRM458872 IBI458869:IBI458872 ILE458869:ILE458872 IVA458869:IVA458872 JEW458869:JEW458872 JOS458869:JOS458872 JYO458869:JYO458872 KIK458869:KIK458872 KSG458869:KSG458872 LCC458869:LCC458872 LLY458869:LLY458872 LVU458869:LVU458872 MFQ458869:MFQ458872 MPM458869:MPM458872 MZI458869:MZI458872 NJE458869:NJE458872 NTA458869:NTA458872 OCW458869:OCW458872 OMS458869:OMS458872 OWO458869:OWO458872 PGK458869:PGK458872 PQG458869:PQG458872 QAC458869:QAC458872 QJY458869:QJY458872 QTU458869:QTU458872 RDQ458869:RDQ458872 RNM458869:RNM458872 RXI458869:RXI458872 SHE458869:SHE458872 SRA458869:SRA458872 TAW458869:TAW458872 TKS458869:TKS458872 TUO458869:TUO458872 UEK458869:UEK458872 UOG458869:UOG458872 UYC458869:UYC458872 VHY458869:VHY458872 VRU458869:VRU458872 WBQ458869:WBQ458872 WLM458869:WLM458872 WVI458869:WVI458872 IW524405:IW524408 SS524405:SS524408 ACO524405:ACO524408 AMK524405:AMK524408 AWG524405:AWG524408 BGC524405:BGC524408 BPY524405:BPY524408 BZU524405:BZU524408 CJQ524405:CJQ524408 CTM524405:CTM524408 DDI524405:DDI524408 DNE524405:DNE524408 DXA524405:DXA524408 EGW524405:EGW524408 EQS524405:EQS524408 FAO524405:FAO524408 FKK524405:FKK524408 FUG524405:FUG524408 GEC524405:GEC524408 GNY524405:GNY524408 GXU524405:GXU524408 HHQ524405:HHQ524408 HRM524405:HRM524408 IBI524405:IBI524408 ILE524405:ILE524408 IVA524405:IVA524408 JEW524405:JEW524408 JOS524405:JOS524408 JYO524405:JYO524408 KIK524405:KIK524408 KSG524405:KSG524408 LCC524405:LCC524408 LLY524405:LLY524408 LVU524405:LVU524408 MFQ524405:MFQ524408 MPM524405:MPM524408 MZI524405:MZI524408 NJE524405:NJE524408 NTA524405:NTA524408 OCW524405:OCW524408 OMS524405:OMS524408 OWO524405:OWO524408 PGK524405:PGK524408 PQG524405:PQG524408 QAC524405:QAC524408 QJY524405:QJY524408 QTU524405:QTU524408 RDQ524405:RDQ524408 RNM524405:RNM524408 RXI524405:RXI524408 SHE524405:SHE524408 SRA524405:SRA524408 TAW524405:TAW524408 TKS524405:TKS524408 TUO524405:TUO524408 UEK524405:UEK524408 UOG524405:UOG524408 UYC524405:UYC524408 VHY524405:VHY524408 VRU524405:VRU524408 WBQ524405:WBQ524408 WLM524405:WLM524408 WVI524405:WVI524408 IW589941:IW589944 SS589941:SS589944 ACO589941:ACO589944 AMK589941:AMK589944 AWG589941:AWG589944 BGC589941:BGC589944 BPY589941:BPY589944 BZU589941:BZU589944 CJQ589941:CJQ589944 CTM589941:CTM589944 DDI589941:DDI589944 DNE589941:DNE589944 DXA589941:DXA589944 EGW589941:EGW589944 EQS589941:EQS589944 FAO589941:FAO589944 FKK589941:FKK589944 FUG589941:FUG589944 GEC589941:GEC589944 GNY589941:GNY589944 GXU589941:GXU589944 HHQ589941:HHQ589944 HRM589941:HRM589944 IBI589941:IBI589944 ILE589941:ILE589944 IVA589941:IVA589944 JEW589941:JEW589944 JOS589941:JOS589944 JYO589941:JYO589944 KIK589941:KIK589944 KSG589941:KSG589944 LCC589941:LCC589944 LLY589941:LLY589944 LVU589941:LVU589944 MFQ589941:MFQ589944 MPM589941:MPM589944 MZI589941:MZI589944 NJE589941:NJE589944 NTA589941:NTA589944 OCW589941:OCW589944 OMS589941:OMS589944 OWO589941:OWO589944 PGK589941:PGK589944 PQG589941:PQG589944 QAC589941:QAC589944 QJY589941:QJY589944 QTU589941:QTU589944 RDQ589941:RDQ589944 RNM589941:RNM589944 RXI589941:RXI589944 SHE589941:SHE589944 SRA589941:SRA589944 TAW589941:TAW589944 TKS589941:TKS589944 TUO589941:TUO589944 UEK589941:UEK589944 UOG589941:UOG589944 UYC589941:UYC589944 VHY589941:VHY589944 VRU589941:VRU589944 WBQ589941:WBQ589944 WLM589941:WLM589944 WVI589941:WVI589944 IW655477:IW655480 SS655477:SS655480 ACO655477:ACO655480 AMK655477:AMK655480 AWG655477:AWG655480 BGC655477:BGC655480 BPY655477:BPY655480 BZU655477:BZU655480 CJQ655477:CJQ655480 CTM655477:CTM655480 DDI655477:DDI655480 DNE655477:DNE655480 DXA655477:DXA655480 EGW655477:EGW655480 EQS655477:EQS655480 FAO655477:FAO655480 FKK655477:FKK655480 FUG655477:FUG655480 GEC655477:GEC655480 GNY655477:GNY655480 GXU655477:GXU655480 HHQ655477:HHQ655480 HRM655477:HRM655480 IBI655477:IBI655480 ILE655477:ILE655480 IVA655477:IVA655480 JEW655477:JEW655480 JOS655477:JOS655480 JYO655477:JYO655480 KIK655477:KIK655480 KSG655477:KSG655480 LCC655477:LCC655480 LLY655477:LLY655480 LVU655477:LVU655480 MFQ655477:MFQ655480 MPM655477:MPM655480 MZI655477:MZI655480 NJE655477:NJE655480 NTA655477:NTA655480 OCW655477:OCW655480 OMS655477:OMS655480 OWO655477:OWO655480 PGK655477:PGK655480 PQG655477:PQG655480 QAC655477:QAC655480 QJY655477:QJY655480 QTU655477:QTU655480 RDQ655477:RDQ655480 RNM655477:RNM655480 RXI655477:RXI655480 SHE655477:SHE655480 SRA655477:SRA655480 TAW655477:TAW655480 TKS655477:TKS655480 TUO655477:TUO655480 UEK655477:UEK655480 UOG655477:UOG655480 UYC655477:UYC655480 VHY655477:VHY655480 VRU655477:VRU655480 WBQ655477:WBQ655480 WLM655477:WLM655480 WVI655477:WVI655480 IW721013:IW721016 SS721013:SS721016 ACO721013:ACO721016 AMK721013:AMK721016 AWG721013:AWG721016 BGC721013:BGC721016 BPY721013:BPY721016 BZU721013:BZU721016 CJQ721013:CJQ721016 CTM721013:CTM721016 DDI721013:DDI721016 DNE721013:DNE721016 DXA721013:DXA721016 EGW721013:EGW721016 EQS721013:EQS721016 FAO721013:FAO721016 FKK721013:FKK721016 FUG721013:FUG721016 GEC721013:GEC721016 GNY721013:GNY721016 GXU721013:GXU721016 HHQ721013:HHQ721016 HRM721013:HRM721016 IBI721013:IBI721016 ILE721013:ILE721016 IVA721013:IVA721016 JEW721013:JEW721016 JOS721013:JOS721016 JYO721013:JYO721016 KIK721013:KIK721016 KSG721013:KSG721016 LCC721013:LCC721016 LLY721013:LLY721016 LVU721013:LVU721016 MFQ721013:MFQ721016 MPM721013:MPM721016 MZI721013:MZI721016 NJE721013:NJE721016 NTA721013:NTA721016 OCW721013:OCW721016 OMS721013:OMS721016 OWO721013:OWO721016 PGK721013:PGK721016 PQG721013:PQG721016 QAC721013:QAC721016 QJY721013:QJY721016 QTU721013:QTU721016 RDQ721013:RDQ721016 RNM721013:RNM721016 RXI721013:RXI721016 SHE721013:SHE721016 SRA721013:SRA721016 TAW721013:TAW721016 TKS721013:TKS721016 TUO721013:TUO721016 UEK721013:UEK721016 UOG721013:UOG721016 UYC721013:UYC721016 VHY721013:VHY721016 VRU721013:VRU721016 WBQ721013:WBQ721016 WLM721013:WLM721016 WVI721013:WVI721016 IW786549:IW786552 SS786549:SS786552 ACO786549:ACO786552 AMK786549:AMK786552 AWG786549:AWG786552 BGC786549:BGC786552 BPY786549:BPY786552 BZU786549:BZU786552 CJQ786549:CJQ786552 CTM786549:CTM786552 DDI786549:DDI786552 DNE786549:DNE786552 DXA786549:DXA786552 EGW786549:EGW786552 EQS786549:EQS786552 FAO786549:FAO786552 FKK786549:FKK786552 FUG786549:FUG786552 GEC786549:GEC786552 GNY786549:GNY786552 GXU786549:GXU786552 HHQ786549:HHQ786552 HRM786549:HRM786552 IBI786549:IBI786552 ILE786549:ILE786552 IVA786549:IVA786552 JEW786549:JEW786552 JOS786549:JOS786552 JYO786549:JYO786552 KIK786549:KIK786552 KSG786549:KSG786552 LCC786549:LCC786552 LLY786549:LLY786552 LVU786549:LVU786552 MFQ786549:MFQ786552 MPM786549:MPM786552 MZI786549:MZI786552 NJE786549:NJE786552 NTA786549:NTA786552 OCW786549:OCW786552 OMS786549:OMS786552 OWO786549:OWO786552 PGK786549:PGK786552 PQG786549:PQG786552 QAC786549:QAC786552 QJY786549:QJY786552 QTU786549:QTU786552 RDQ786549:RDQ786552 RNM786549:RNM786552 RXI786549:RXI786552 SHE786549:SHE786552 SRA786549:SRA786552 TAW786549:TAW786552 TKS786549:TKS786552 TUO786549:TUO786552 UEK786549:UEK786552 UOG786549:UOG786552 UYC786549:UYC786552 VHY786549:VHY786552 VRU786549:VRU786552 WBQ786549:WBQ786552 WLM786549:WLM786552 WVI786549:WVI786552 IW852085:IW852088 SS852085:SS852088 ACO852085:ACO852088 AMK852085:AMK852088 AWG852085:AWG852088 BGC852085:BGC852088 BPY852085:BPY852088 BZU852085:BZU852088 CJQ852085:CJQ852088 CTM852085:CTM852088 DDI852085:DDI852088 DNE852085:DNE852088 DXA852085:DXA852088 EGW852085:EGW852088 EQS852085:EQS852088 FAO852085:FAO852088 FKK852085:FKK852088 FUG852085:FUG852088 GEC852085:GEC852088 GNY852085:GNY852088 GXU852085:GXU852088 HHQ852085:HHQ852088 HRM852085:HRM852088 IBI852085:IBI852088 ILE852085:ILE852088 IVA852085:IVA852088 JEW852085:JEW852088 JOS852085:JOS852088 JYO852085:JYO852088 KIK852085:KIK852088 KSG852085:KSG852088 LCC852085:LCC852088 LLY852085:LLY852088 LVU852085:LVU852088 MFQ852085:MFQ852088 MPM852085:MPM852088 MZI852085:MZI852088 NJE852085:NJE852088 NTA852085:NTA852088 OCW852085:OCW852088 OMS852085:OMS852088 OWO852085:OWO852088 PGK852085:PGK852088 PQG852085:PQG852088 QAC852085:QAC852088 QJY852085:QJY852088 QTU852085:QTU852088 RDQ852085:RDQ852088 RNM852085:RNM852088 RXI852085:RXI852088 SHE852085:SHE852088 SRA852085:SRA852088 TAW852085:TAW852088 TKS852085:TKS852088 TUO852085:TUO852088 UEK852085:UEK852088 UOG852085:UOG852088 UYC852085:UYC852088 VHY852085:VHY852088 VRU852085:VRU852088 WBQ852085:WBQ852088 WLM852085:WLM852088 WVI852085:WVI852088 IW917621:IW917624 SS917621:SS917624 ACO917621:ACO917624 AMK917621:AMK917624 AWG917621:AWG917624 BGC917621:BGC917624 BPY917621:BPY917624 BZU917621:BZU917624 CJQ917621:CJQ917624 CTM917621:CTM917624 DDI917621:DDI917624 DNE917621:DNE917624 DXA917621:DXA917624 EGW917621:EGW917624 EQS917621:EQS917624 FAO917621:FAO917624 FKK917621:FKK917624 FUG917621:FUG917624 GEC917621:GEC917624 GNY917621:GNY917624 GXU917621:GXU917624 HHQ917621:HHQ917624 HRM917621:HRM917624 IBI917621:IBI917624 ILE917621:ILE917624 IVA917621:IVA917624 JEW917621:JEW917624 JOS917621:JOS917624 JYO917621:JYO917624 KIK917621:KIK917624 KSG917621:KSG917624 LCC917621:LCC917624 LLY917621:LLY917624 LVU917621:LVU917624 MFQ917621:MFQ917624 MPM917621:MPM917624 MZI917621:MZI917624 NJE917621:NJE917624 NTA917621:NTA917624 OCW917621:OCW917624 OMS917621:OMS917624 OWO917621:OWO917624 PGK917621:PGK917624 PQG917621:PQG917624 QAC917621:QAC917624 QJY917621:QJY917624 QTU917621:QTU917624 RDQ917621:RDQ917624 RNM917621:RNM917624 RXI917621:RXI917624 SHE917621:SHE917624 SRA917621:SRA917624 TAW917621:TAW917624 TKS917621:TKS917624 TUO917621:TUO917624 UEK917621:UEK917624 UOG917621:UOG917624 UYC917621:UYC917624 VHY917621:VHY917624 VRU917621:VRU917624 WBQ917621:WBQ917624 WLM917621:WLM917624 WVI917621:WVI917624 IW983157:IW983160 SS983157:SS983160 ACO983157:ACO983160 AMK983157:AMK983160 AWG983157:AWG983160 BGC983157:BGC983160 BPY983157:BPY983160 BZU983157:BZU983160 CJQ983157:CJQ983160 CTM983157:CTM983160 DDI983157:DDI983160 DNE983157:DNE983160 DXA983157:DXA983160 EGW983157:EGW983160 EQS983157:EQS983160 FAO983157:FAO983160 FKK983157:FKK983160 FUG983157:FUG983160 GEC983157:GEC983160 GNY983157:GNY983160 GXU983157:GXU983160 HHQ983157:HHQ983160 HRM983157:HRM983160 IBI983157:IBI983160 ILE983157:ILE983160 IVA983157:IVA983160 JEW983157:JEW983160 JOS983157:JOS983160 JYO983157:JYO983160 KIK983157:KIK983160 KSG983157:KSG983160 LCC983157:LCC983160 LLY983157:LLY983160 LVU983157:LVU983160 MFQ983157:MFQ983160 MPM983157:MPM983160 MZI983157:MZI983160 NJE983157:NJE983160 NTA983157:NTA983160 OCW983157:OCW983160 OMS983157:OMS983160 OWO983157:OWO983160 PGK983157:PGK983160 PQG983157:PQG983160 QAC983157:QAC983160 QJY983157:QJY983160 QTU983157:QTU983160 RDQ983157:RDQ983160 RNM983157:RNM983160 RXI983157:RXI983160 SHE983157:SHE983160 SRA983157:SRA983160 TAW983157:TAW983160 TKS983157:TKS983160 TUO983157:TUO983160 UEK983157:UEK983160 UOG983157:UOG983160 UYC983157:UYC983160 VHY983157:VHY983160 VRU983157:VRU983160 WBQ983157:WBQ983160 WLM983157:WLM983160 WVI983157:WVI983160 BGC109:BGC123 IW96:IW101 SS96:SS101 ACO96:ACO101 AMK96:AMK101 AWG96:AWG101 BGC96:BGC101 BPY96:BPY101 BZU96:BZU101 CJQ96:CJQ101 CTM96:CTM101 DDI96:DDI101 DNE96:DNE101 DXA96:DXA101 EGW96:EGW101 EQS96:EQS101 FAO96:FAO101 FKK96:FKK101 FUG96:FUG101 GEC96:GEC101 GNY96:GNY101 GXU96:GXU101 HHQ96:HHQ101 HRM96:HRM101 IBI96:IBI101 ILE96:ILE101 IVA96:IVA101 JEW96:JEW101 JOS96:JOS101 JYO96:JYO101 KIK96:KIK101 KSG96:KSG101 LCC96:LCC101 LLY96:LLY101 LVU96:LVU101 MFQ96:MFQ101 MPM96:MPM101 MZI96:MZI101 NJE96:NJE101 NTA96:NTA101 OCW96:OCW101 OMS96:OMS101 OWO96:OWO101 PGK96:PGK101 PQG96:PQG101 QAC96:QAC101 QJY96:QJY101 QTU96:QTU101 RDQ96:RDQ101 RNM96:RNM101 RXI96:RXI101 SHE96:SHE101 SRA96:SRA101 TAW96:TAW101 TKS96:TKS101 TUO96:TUO101 UEK96:UEK101 UOG96:UOG101 UYC96:UYC101 VHY96:VHY101 VRU96:VRU101 WBQ96:WBQ101 WLM96:WLM101 WVI96:WVI101 IW65660:IW65662 SS65660:SS65662 ACO65660:ACO65662 AMK65660:AMK65662 AWG65660:AWG65662 BGC65660:BGC65662 BPY65660:BPY65662 BZU65660:BZU65662 CJQ65660:CJQ65662 CTM65660:CTM65662 DDI65660:DDI65662 DNE65660:DNE65662 DXA65660:DXA65662 EGW65660:EGW65662 EQS65660:EQS65662 FAO65660:FAO65662 FKK65660:FKK65662 FUG65660:FUG65662 GEC65660:GEC65662 GNY65660:GNY65662 GXU65660:GXU65662 HHQ65660:HHQ65662 HRM65660:HRM65662 IBI65660:IBI65662 ILE65660:ILE65662 IVA65660:IVA65662 JEW65660:JEW65662 JOS65660:JOS65662 JYO65660:JYO65662 KIK65660:KIK65662 KSG65660:KSG65662 LCC65660:LCC65662 LLY65660:LLY65662 LVU65660:LVU65662 MFQ65660:MFQ65662 MPM65660:MPM65662 MZI65660:MZI65662 NJE65660:NJE65662 NTA65660:NTA65662 OCW65660:OCW65662 OMS65660:OMS65662 OWO65660:OWO65662 PGK65660:PGK65662 PQG65660:PQG65662 QAC65660:QAC65662 QJY65660:QJY65662 QTU65660:QTU65662 RDQ65660:RDQ65662 RNM65660:RNM65662 RXI65660:RXI65662 SHE65660:SHE65662 SRA65660:SRA65662 TAW65660:TAW65662 TKS65660:TKS65662 TUO65660:TUO65662 UEK65660:UEK65662 UOG65660:UOG65662 UYC65660:UYC65662 VHY65660:VHY65662 VRU65660:VRU65662 WBQ65660:WBQ65662 WLM65660:WLM65662 WVI65660:WVI65662 IW131196:IW131198 SS131196:SS131198 ACO131196:ACO131198 AMK131196:AMK131198 AWG131196:AWG131198 BGC131196:BGC131198 BPY131196:BPY131198 BZU131196:BZU131198 CJQ131196:CJQ131198 CTM131196:CTM131198 DDI131196:DDI131198 DNE131196:DNE131198 DXA131196:DXA131198 EGW131196:EGW131198 EQS131196:EQS131198 FAO131196:FAO131198 FKK131196:FKK131198 FUG131196:FUG131198 GEC131196:GEC131198 GNY131196:GNY131198 GXU131196:GXU131198 HHQ131196:HHQ131198 HRM131196:HRM131198 IBI131196:IBI131198 ILE131196:ILE131198 IVA131196:IVA131198 JEW131196:JEW131198 JOS131196:JOS131198 JYO131196:JYO131198 KIK131196:KIK131198 KSG131196:KSG131198 LCC131196:LCC131198 LLY131196:LLY131198 LVU131196:LVU131198 MFQ131196:MFQ131198 MPM131196:MPM131198 MZI131196:MZI131198 NJE131196:NJE131198 NTA131196:NTA131198 OCW131196:OCW131198 OMS131196:OMS131198 OWO131196:OWO131198 PGK131196:PGK131198 PQG131196:PQG131198 QAC131196:QAC131198 QJY131196:QJY131198 QTU131196:QTU131198 RDQ131196:RDQ131198 RNM131196:RNM131198 RXI131196:RXI131198 SHE131196:SHE131198 SRA131196:SRA131198 TAW131196:TAW131198 TKS131196:TKS131198 TUO131196:TUO131198 UEK131196:UEK131198 UOG131196:UOG131198 UYC131196:UYC131198 VHY131196:VHY131198 VRU131196:VRU131198 WBQ131196:WBQ131198 WLM131196:WLM131198 WVI131196:WVI131198 IW196732:IW196734 SS196732:SS196734 ACO196732:ACO196734 AMK196732:AMK196734 AWG196732:AWG196734 BGC196732:BGC196734 BPY196732:BPY196734 BZU196732:BZU196734 CJQ196732:CJQ196734 CTM196732:CTM196734 DDI196732:DDI196734 DNE196732:DNE196734 DXA196732:DXA196734 EGW196732:EGW196734 EQS196732:EQS196734 FAO196732:FAO196734 FKK196732:FKK196734 FUG196732:FUG196734 GEC196732:GEC196734 GNY196732:GNY196734 GXU196732:GXU196734 HHQ196732:HHQ196734 HRM196732:HRM196734 IBI196732:IBI196734 ILE196732:ILE196734 IVA196732:IVA196734 JEW196732:JEW196734 JOS196732:JOS196734 JYO196732:JYO196734 KIK196732:KIK196734 KSG196732:KSG196734 LCC196732:LCC196734 LLY196732:LLY196734 LVU196732:LVU196734 MFQ196732:MFQ196734 MPM196732:MPM196734 MZI196732:MZI196734 NJE196732:NJE196734 NTA196732:NTA196734 OCW196732:OCW196734 OMS196732:OMS196734 OWO196732:OWO196734 PGK196732:PGK196734 PQG196732:PQG196734 QAC196732:QAC196734 QJY196732:QJY196734 QTU196732:QTU196734 RDQ196732:RDQ196734 RNM196732:RNM196734 RXI196732:RXI196734 SHE196732:SHE196734 SRA196732:SRA196734 TAW196732:TAW196734 TKS196732:TKS196734 TUO196732:TUO196734 UEK196732:UEK196734 UOG196732:UOG196734 UYC196732:UYC196734 VHY196732:VHY196734 VRU196732:VRU196734 WBQ196732:WBQ196734 WLM196732:WLM196734 WVI196732:WVI196734 IW262268:IW262270 SS262268:SS262270 ACO262268:ACO262270 AMK262268:AMK262270 AWG262268:AWG262270 BGC262268:BGC262270 BPY262268:BPY262270 BZU262268:BZU262270 CJQ262268:CJQ262270 CTM262268:CTM262270 DDI262268:DDI262270 DNE262268:DNE262270 DXA262268:DXA262270 EGW262268:EGW262270 EQS262268:EQS262270 FAO262268:FAO262270 FKK262268:FKK262270 FUG262268:FUG262270 GEC262268:GEC262270 GNY262268:GNY262270 GXU262268:GXU262270 HHQ262268:HHQ262270 HRM262268:HRM262270 IBI262268:IBI262270 ILE262268:ILE262270 IVA262268:IVA262270 JEW262268:JEW262270 JOS262268:JOS262270 JYO262268:JYO262270 KIK262268:KIK262270 KSG262268:KSG262270 LCC262268:LCC262270 LLY262268:LLY262270 LVU262268:LVU262270 MFQ262268:MFQ262270 MPM262268:MPM262270 MZI262268:MZI262270 NJE262268:NJE262270 NTA262268:NTA262270 OCW262268:OCW262270 OMS262268:OMS262270 OWO262268:OWO262270 PGK262268:PGK262270 PQG262268:PQG262270 QAC262268:QAC262270 QJY262268:QJY262270 QTU262268:QTU262270 RDQ262268:RDQ262270 RNM262268:RNM262270 RXI262268:RXI262270 SHE262268:SHE262270 SRA262268:SRA262270 TAW262268:TAW262270 TKS262268:TKS262270 TUO262268:TUO262270 UEK262268:UEK262270 UOG262268:UOG262270 UYC262268:UYC262270 VHY262268:VHY262270 VRU262268:VRU262270 WBQ262268:WBQ262270 WLM262268:WLM262270 WVI262268:WVI262270 IW327804:IW327806 SS327804:SS327806 ACO327804:ACO327806 AMK327804:AMK327806 AWG327804:AWG327806 BGC327804:BGC327806 BPY327804:BPY327806 BZU327804:BZU327806 CJQ327804:CJQ327806 CTM327804:CTM327806 DDI327804:DDI327806 DNE327804:DNE327806 DXA327804:DXA327806 EGW327804:EGW327806 EQS327804:EQS327806 FAO327804:FAO327806 FKK327804:FKK327806 FUG327804:FUG327806 GEC327804:GEC327806 GNY327804:GNY327806 GXU327804:GXU327806 HHQ327804:HHQ327806 HRM327804:HRM327806 IBI327804:IBI327806 ILE327804:ILE327806 IVA327804:IVA327806 JEW327804:JEW327806 JOS327804:JOS327806 JYO327804:JYO327806 KIK327804:KIK327806 KSG327804:KSG327806 LCC327804:LCC327806 LLY327804:LLY327806 LVU327804:LVU327806 MFQ327804:MFQ327806 MPM327804:MPM327806 MZI327804:MZI327806 NJE327804:NJE327806 NTA327804:NTA327806 OCW327804:OCW327806 OMS327804:OMS327806 OWO327804:OWO327806 PGK327804:PGK327806 PQG327804:PQG327806 QAC327804:QAC327806 QJY327804:QJY327806 QTU327804:QTU327806 RDQ327804:RDQ327806 RNM327804:RNM327806 RXI327804:RXI327806 SHE327804:SHE327806 SRA327804:SRA327806 TAW327804:TAW327806 TKS327804:TKS327806 TUO327804:TUO327806 UEK327804:UEK327806 UOG327804:UOG327806 UYC327804:UYC327806 VHY327804:VHY327806 VRU327804:VRU327806 WBQ327804:WBQ327806 WLM327804:WLM327806 WVI327804:WVI327806 IW393340:IW393342 SS393340:SS393342 ACO393340:ACO393342 AMK393340:AMK393342 AWG393340:AWG393342 BGC393340:BGC393342 BPY393340:BPY393342 BZU393340:BZU393342 CJQ393340:CJQ393342 CTM393340:CTM393342 DDI393340:DDI393342 DNE393340:DNE393342 DXA393340:DXA393342 EGW393340:EGW393342 EQS393340:EQS393342 FAO393340:FAO393342 FKK393340:FKK393342 FUG393340:FUG393342 GEC393340:GEC393342 GNY393340:GNY393342 GXU393340:GXU393342 HHQ393340:HHQ393342 HRM393340:HRM393342 IBI393340:IBI393342 ILE393340:ILE393342 IVA393340:IVA393342 JEW393340:JEW393342 JOS393340:JOS393342 JYO393340:JYO393342 KIK393340:KIK393342 KSG393340:KSG393342 LCC393340:LCC393342 LLY393340:LLY393342 LVU393340:LVU393342 MFQ393340:MFQ393342 MPM393340:MPM393342 MZI393340:MZI393342 NJE393340:NJE393342 NTA393340:NTA393342 OCW393340:OCW393342 OMS393340:OMS393342 OWO393340:OWO393342 PGK393340:PGK393342 PQG393340:PQG393342 QAC393340:QAC393342 QJY393340:QJY393342 QTU393340:QTU393342 RDQ393340:RDQ393342 RNM393340:RNM393342 RXI393340:RXI393342 SHE393340:SHE393342 SRA393340:SRA393342 TAW393340:TAW393342 TKS393340:TKS393342 TUO393340:TUO393342 UEK393340:UEK393342 UOG393340:UOG393342 UYC393340:UYC393342 VHY393340:VHY393342 VRU393340:VRU393342 WBQ393340:WBQ393342 WLM393340:WLM393342 WVI393340:WVI393342 IW458876:IW458878 SS458876:SS458878 ACO458876:ACO458878 AMK458876:AMK458878 AWG458876:AWG458878 BGC458876:BGC458878 BPY458876:BPY458878 BZU458876:BZU458878 CJQ458876:CJQ458878 CTM458876:CTM458878 DDI458876:DDI458878 DNE458876:DNE458878 DXA458876:DXA458878 EGW458876:EGW458878 EQS458876:EQS458878 FAO458876:FAO458878 FKK458876:FKK458878 FUG458876:FUG458878 GEC458876:GEC458878 GNY458876:GNY458878 GXU458876:GXU458878 HHQ458876:HHQ458878 HRM458876:HRM458878 IBI458876:IBI458878 ILE458876:ILE458878 IVA458876:IVA458878 JEW458876:JEW458878 JOS458876:JOS458878 JYO458876:JYO458878 KIK458876:KIK458878 KSG458876:KSG458878 LCC458876:LCC458878 LLY458876:LLY458878 LVU458876:LVU458878 MFQ458876:MFQ458878 MPM458876:MPM458878 MZI458876:MZI458878 NJE458876:NJE458878 NTA458876:NTA458878 OCW458876:OCW458878 OMS458876:OMS458878 OWO458876:OWO458878 PGK458876:PGK458878 PQG458876:PQG458878 QAC458876:QAC458878 QJY458876:QJY458878 QTU458876:QTU458878 RDQ458876:RDQ458878 RNM458876:RNM458878 RXI458876:RXI458878 SHE458876:SHE458878 SRA458876:SRA458878 TAW458876:TAW458878 TKS458876:TKS458878 TUO458876:TUO458878 UEK458876:UEK458878 UOG458876:UOG458878 UYC458876:UYC458878 VHY458876:VHY458878 VRU458876:VRU458878 WBQ458876:WBQ458878 WLM458876:WLM458878 WVI458876:WVI458878 IW524412:IW524414 SS524412:SS524414 ACO524412:ACO524414 AMK524412:AMK524414 AWG524412:AWG524414 BGC524412:BGC524414 BPY524412:BPY524414 BZU524412:BZU524414 CJQ524412:CJQ524414 CTM524412:CTM524414 DDI524412:DDI524414 DNE524412:DNE524414 DXA524412:DXA524414 EGW524412:EGW524414 EQS524412:EQS524414 FAO524412:FAO524414 FKK524412:FKK524414 FUG524412:FUG524414 GEC524412:GEC524414 GNY524412:GNY524414 GXU524412:GXU524414 HHQ524412:HHQ524414 HRM524412:HRM524414 IBI524412:IBI524414 ILE524412:ILE524414 IVA524412:IVA524414 JEW524412:JEW524414 JOS524412:JOS524414 JYO524412:JYO524414 KIK524412:KIK524414 KSG524412:KSG524414 LCC524412:LCC524414 LLY524412:LLY524414 LVU524412:LVU524414 MFQ524412:MFQ524414 MPM524412:MPM524414 MZI524412:MZI524414 NJE524412:NJE524414 NTA524412:NTA524414 OCW524412:OCW524414 OMS524412:OMS524414 OWO524412:OWO524414 PGK524412:PGK524414 PQG524412:PQG524414 QAC524412:QAC524414 QJY524412:QJY524414 QTU524412:QTU524414 RDQ524412:RDQ524414 RNM524412:RNM524414 RXI524412:RXI524414 SHE524412:SHE524414 SRA524412:SRA524414 TAW524412:TAW524414 TKS524412:TKS524414 TUO524412:TUO524414 UEK524412:UEK524414 UOG524412:UOG524414 UYC524412:UYC524414 VHY524412:VHY524414 VRU524412:VRU524414 WBQ524412:WBQ524414 WLM524412:WLM524414 WVI524412:WVI524414 IW589948:IW589950 SS589948:SS589950 ACO589948:ACO589950 AMK589948:AMK589950 AWG589948:AWG589950 BGC589948:BGC589950 BPY589948:BPY589950 BZU589948:BZU589950 CJQ589948:CJQ589950 CTM589948:CTM589950 DDI589948:DDI589950 DNE589948:DNE589950 DXA589948:DXA589950 EGW589948:EGW589950 EQS589948:EQS589950 FAO589948:FAO589950 FKK589948:FKK589950 FUG589948:FUG589950 GEC589948:GEC589950 GNY589948:GNY589950 GXU589948:GXU589950 HHQ589948:HHQ589950 HRM589948:HRM589950 IBI589948:IBI589950 ILE589948:ILE589950 IVA589948:IVA589950 JEW589948:JEW589950 JOS589948:JOS589950 JYO589948:JYO589950 KIK589948:KIK589950 KSG589948:KSG589950 LCC589948:LCC589950 LLY589948:LLY589950 LVU589948:LVU589950 MFQ589948:MFQ589950 MPM589948:MPM589950 MZI589948:MZI589950 NJE589948:NJE589950 NTA589948:NTA589950 OCW589948:OCW589950 OMS589948:OMS589950 OWO589948:OWO589950 PGK589948:PGK589950 PQG589948:PQG589950 QAC589948:QAC589950 QJY589948:QJY589950 QTU589948:QTU589950 RDQ589948:RDQ589950 RNM589948:RNM589950 RXI589948:RXI589950 SHE589948:SHE589950 SRA589948:SRA589950 TAW589948:TAW589950 TKS589948:TKS589950 TUO589948:TUO589950 UEK589948:UEK589950 UOG589948:UOG589950 UYC589948:UYC589950 VHY589948:VHY589950 VRU589948:VRU589950 WBQ589948:WBQ589950 WLM589948:WLM589950 WVI589948:WVI589950 IW655484:IW655486 SS655484:SS655486 ACO655484:ACO655486 AMK655484:AMK655486 AWG655484:AWG655486 BGC655484:BGC655486 BPY655484:BPY655486 BZU655484:BZU655486 CJQ655484:CJQ655486 CTM655484:CTM655486 DDI655484:DDI655486 DNE655484:DNE655486 DXA655484:DXA655486 EGW655484:EGW655486 EQS655484:EQS655486 FAO655484:FAO655486 FKK655484:FKK655486 FUG655484:FUG655486 GEC655484:GEC655486 GNY655484:GNY655486 GXU655484:GXU655486 HHQ655484:HHQ655486 HRM655484:HRM655486 IBI655484:IBI655486 ILE655484:ILE655486 IVA655484:IVA655486 JEW655484:JEW655486 JOS655484:JOS655486 JYO655484:JYO655486 KIK655484:KIK655486 KSG655484:KSG655486 LCC655484:LCC655486 LLY655484:LLY655486 LVU655484:LVU655486 MFQ655484:MFQ655486 MPM655484:MPM655486 MZI655484:MZI655486 NJE655484:NJE655486 NTA655484:NTA655486 OCW655484:OCW655486 OMS655484:OMS655486 OWO655484:OWO655486 PGK655484:PGK655486 PQG655484:PQG655486 QAC655484:QAC655486 QJY655484:QJY655486 QTU655484:QTU655486 RDQ655484:RDQ655486 RNM655484:RNM655486 RXI655484:RXI655486 SHE655484:SHE655486 SRA655484:SRA655486 TAW655484:TAW655486 TKS655484:TKS655486 TUO655484:TUO655486 UEK655484:UEK655486 UOG655484:UOG655486 UYC655484:UYC655486 VHY655484:VHY655486 VRU655484:VRU655486 WBQ655484:WBQ655486 WLM655484:WLM655486 WVI655484:WVI655486 IW721020:IW721022 SS721020:SS721022 ACO721020:ACO721022 AMK721020:AMK721022 AWG721020:AWG721022 BGC721020:BGC721022 BPY721020:BPY721022 BZU721020:BZU721022 CJQ721020:CJQ721022 CTM721020:CTM721022 DDI721020:DDI721022 DNE721020:DNE721022 DXA721020:DXA721022 EGW721020:EGW721022 EQS721020:EQS721022 FAO721020:FAO721022 FKK721020:FKK721022 FUG721020:FUG721022 GEC721020:GEC721022 GNY721020:GNY721022 GXU721020:GXU721022 HHQ721020:HHQ721022 HRM721020:HRM721022 IBI721020:IBI721022 ILE721020:ILE721022 IVA721020:IVA721022 JEW721020:JEW721022 JOS721020:JOS721022 JYO721020:JYO721022 KIK721020:KIK721022 KSG721020:KSG721022 LCC721020:LCC721022 LLY721020:LLY721022 LVU721020:LVU721022 MFQ721020:MFQ721022 MPM721020:MPM721022 MZI721020:MZI721022 NJE721020:NJE721022 NTA721020:NTA721022 OCW721020:OCW721022 OMS721020:OMS721022 OWO721020:OWO721022 PGK721020:PGK721022 PQG721020:PQG721022 QAC721020:QAC721022 QJY721020:QJY721022 QTU721020:QTU721022 RDQ721020:RDQ721022 RNM721020:RNM721022 RXI721020:RXI721022 SHE721020:SHE721022 SRA721020:SRA721022 TAW721020:TAW721022 TKS721020:TKS721022 TUO721020:TUO721022 UEK721020:UEK721022 UOG721020:UOG721022 UYC721020:UYC721022 VHY721020:VHY721022 VRU721020:VRU721022 WBQ721020:WBQ721022 WLM721020:WLM721022 WVI721020:WVI721022 IW786556:IW786558 SS786556:SS786558 ACO786556:ACO786558 AMK786556:AMK786558 AWG786556:AWG786558 BGC786556:BGC786558 BPY786556:BPY786558 BZU786556:BZU786558 CJQ786556:CJQ786558 CTM786556:CTM786558 DDI786556:DDI786558 DNE786556:DNE786558 DXA786556:DXA786558 EGW786556:EGW786558 EQS786556:EQS786558 FAO786556:FAO786558 FKK786556:FKK786558 FUG786556:FUG786558 GEC786556:GEC786558 GNY786556:GNY786558 GXU786556:GXU786558 HHQ786556:HHQ786558 HRM786556:HRM786558 IBI786556:IBI786558 ILE786556:ILE786558 IVA786556:IVA786558 JEW786556:JEW786558 JOS786556:JOS786558 JYO786556:JYO786558 KIK786556:KIK786558 KSG786556:KSG786558 LCC786556:LCC786558 LLY786556:LLY786558 LVU786556:LVU786558 MFQ786556:MFQ786558 MPM786556:MPM786558 MZI786556:MZI786558 NJE786556:NJE786558 NTA786556:NTA786558 OCW786556:OCW786558 OMS786556:OMS786558 OWO786556:OWO786558 PGK786556:PGK786558 PQG786556:PQG786558 QAC786556:QAC786558 QJY786556:QJY786558 QTU786556:QTU786558 RDQ786556:RDQ786558 RNM786556:RNM786558 RXI786556:RXI786558 SHE786556:SHE786558 SRA786556:SRA786558 TAW786556:TAW786558 TKS786556:TKS786558 TUO786556:TUO786558 UEK786556:UEK786558 UOG786556:UOG786558 UYC786556:UYC786558 VHY786556:VHY786558 VRU786556:VRU786558 WBQ786556:WBQ786558 WLM786556:WLM786558 WVI786556:WVI786558 IW852092:IW852094 SS852092:SS852094 ACO852092:ACO852094 AMK852092:AMK852094 AWG852092:AWG852094 BGC852092:BGC852094 BPY852092:BPY852094 BZU852092:BZU852094 CJQ852092:CJQ852094 CTM852092:CTM852094 DDI852092:DDI852094 DNE852092:DNE852094 DXA852092:DXA852094 EGW852092:EGW852094 EQS852092:EQS852094 FAO852092:FAO852094 FKK852092:FKK852094 FUG852092:FUG852094 GEC852092:GEC852094 GNY852092:GNY852094 GXU852092:GXU852094 HHQ852092:HHQ852094 HRM852092:HRM852094 IBI852092:IBI852094 ILE852092:ILE852094 IVA852092:IVA852094 JEW852092:JEW852094 JOS852092:JOS852094 JYO852092:JYO852094 KIK852092:KIK852094 KSG852092:KSG852094 LCC852092:LCC852094 LLY852092:LLY852094 LVU852092:LVU852094 MFQ852092:MFQ852094 MPM852092:MPM852094 MZI852092:MZI852094 NJE852092:NJE852094 NTA852092:NTA852094 OCW852092:OCW852094 OMS852092:OMS852094 OWO852092:OWO852094 PGK852092:PGK852094 PQG852092:PQG852094 QAC852092:QAC852094 QJY852092:QJY852094 QTU852092:QTU852094 RDQ852092:RDQ852094 RNM852092:RNM852094 RXI852092:RXI852094 SHE852092:SHE852094 SRA852092:SRA852094 TAW852092:TAW852094 TKS852092:TKS852094 TUO852092:TUO852094 UEK852092:UEK852094 UOG852092:UOG852094 UYC852092:UYC852094 VHY852092:VHY852094 VRU852092:VRU852094 WBQ852092:WBQ852094 WLM852092:WLM852094 WVI852092:WVI852094 IW917628:IW917630 SS917628:SS917630 ACO917628:ACO917630 AMK917628:AMK917630 AWG917628:AWG917630 BGC917628:BGC917630 BPY917628:BPY917630 BZU917628:BZU917630 CJQ917628:CJQ917630 CTM917628:CTM917630 DDI917628:DDI917630 DNE917628:DNE917630 DXA917628:DXA917630 EGW917628:EGW917630 EQS917628:EQS917630 FAO917628:FAO917630 FKK917628:FKK917630 FUG917628:FUG917630 GEC917628:GEC917630 GNY917628:GNY917630 GXU917628:GXU917630 HHQ917628:HHQ917630 HRM917628:HRM917630 IBI917628:IBI917630 ILE917628:ILE917630 IVA917628:IVA917630 JEW917628:JEW917630 JOS917628:JOS917630 JYO917628:JYO917630 KIK917628:KIK917630 KSG917628:KSG917630 LCC917628:LCC917630 LLY917628:LLY917630 LVU917628:LVU917630 MFQ917628:MFQ917630 MPM917628:MPM917630 MZI917628:MZI917630 NJE917628:NJE917630 NTA917628:NTA917630 OCW917628:OCW917630 OMS917628:OMS917630 OWO917628:OWO917630 PGK917628:PGK917630 PQG917628:PQG917630 QAC917628:QAC917630 QJY917628:QJY917630 QTU917628:QTU917630 RDQ917628:RDQ917630 RNM917628:RNM917630 RXI917628:RXI917630 SHE917628:SHE917630 SRA917628:SRA917630 TAW917628:TAW917630 TKS917628:TKS917630 TUO917628:TUO917630 UEK917628:UEK917630 UOG917628:UOG917630 UYC917628:UYC917630 VHY917628:VHY917630 VRU917628:VRU917630 WBQ917628:WBQ917630 WLM917628:WLM917630 WVI917628:WVI917630 IW983164:IW983166 SS983164:SS983166 ACO983164:ACO983166 AMK983164:AMK983166 AWG983164:AWG983166 BGC983164:BGC983166 BPY983164:BPY983166 BZU983164:BZU983166 CJQ983164:CJQ983166 CTM983164:CTM983166 DDI983164:DDI983166 DNE983164:DNE983166 DXA983164:DXA983166 EGW983164:EGW983166 EQS983164:EQS983166 FAO983164:FAO983166 FKK983164:FKK983166 FUG983164:FUG983166 GEC983164:GEC983166 GNY983164:GNY983166 GXU983164:GXU983166 HHQ983164:HHQ983166 HRM983164:HRM983166 IBI983164:IBI983166 ILE983164:ILE983166 IVA983164:IVA983166 JEW983164:JEW983166 JOS983164:JOS983166 JYO983164:JYO983166 KIK983164:KIK983166 KSG983164:KSG983166 LCC983164:LCC983166 LLY983164:LLY983166 LVU983164:LVU983166 MFQ983164:MFQ983166 MPM983164:MPM983166 MZI983164:MZI983166 NJE983164:NJE983166 NTA983164:NTA983166 OCW983164:OCW983166 OMS983164:OMS983166 OWO983164:OWO983166 PGK983164:PGK983166 PQG983164:PQG983166 QAC983164:QAC983166 QJY983164:QJY983166 QTU983164:QTU983166 RDQ983164:RDQ983166 RNM983164:RNM983166 RXI983164:RXI983166 SHE983164:SHE983166 SRA983164:SRA983166 TAW983164:TAW983166 TKS983164:TKS983166 TUO983164:TUO983166 UEK983164:UEK983166 UOG983164:UOG983166 UYC983164:UYC983166 VHY983164:VHY983166 VRU983164:VRU983166 WBQ983164:WBQ983166 WLM983164:WLM983166 WVI983164:WVI983166 IW65666:IW65669 SS65666:SS65669 ACO65666:ACO65669 AMK65666:AMK65669 AWG65666:AWG65669 BGC65666:BGC65669 BPY65666:BPY65669 BZU65666:BZU65669 CJQ65666:CJQ65669 CTM65666:CTM65669 DDI65666:DDI65669 DNE65666:DNE65669 DXA65666:DXA65669 EGW65666:EGW65669 EQS65666:EQS65669 FAO65666:FAO65669 FKK65666:FKK65669 FUG65666:FUG65669 GEC65666:GEC65669 GNY65666:GNY65669 GXU65666:GXU65669 HHQ65666:HHQ65669 HRM65666:HRM65669 IBI65666:IBI65669 ILE65666:ILE65669 IVA65666:IVA65669 JEW65666:JEW65669 JOS65666:JOS65669 JYO65666:JYO65669 KIK65666:KIK65669 KSG65666:KSG65669 LCC65666:LCC65669 LLY65666:LLY65669 LVU65666:LVU65669 MFQ65666:MFQ65669 MPM65666:MPM65669 MZI65666:MZI65669 NJE65666:NJE65669 NTA65666:NTA65669 OCW65666:OCW65669 OMS65666:OMS65669 OWO65666:OWO65669 PGK65666:PGK65669 PQG65666:PQG65669 QAC65666:QAC65669 QJY65666:QJY65669 QTU65666:QTU65669 RDQ65666:RDQ65669 RNM65666:RNM65669 RXI65666:RXI65669 SHE65666:SHE65669 SRA65666:SRA65669 TAW65666:TAW65669 TKS65666:TKS65669 TUO65666:TUO65669 UEK65666:UEK65669 UOG65666:UOG65669 UYC65666:UYC65669 VHY65666:VHY65669 VRU65666:VRU65669 WBQ65666:WBQ65669 WLM65666:WLM65669 WVI65666:WVI65669 IW131202:IW131205 SS131202:SS131205 ACO131202:ACO131205 AMK131202:AMK131205 AWG131202:AWG131205 BGC131202:BGC131205 BPY131202:BPY131205 BZU131202:BZU131205 CJQ131202:CJQ131205 CTM131202:CTM131205 DDI131202:DDI131205 DNE131202:DNE131205 DXA131202:DXA131205 EGW131202:EGW131205 EQS131202:EQS131205 FAO131202:FAO131205 FKK131202:FKK131205 FUG131202:FUG131205 GEC131202:GEC131205 GNY131202:GNY131205 GXU131202:GXU131205 HHQ131202:HHQ131205 HRM131202:HRM131205 IBI131202:IBI131205 ILE131202:ILE131205 IVA131202:IVA131205 JEW131202:JEW131205 JOS131202:JOS131205 JYO131202:JYO131205 KIK131202:KIK131205 KSG131202:KSG131205 LCC131202:LCC131205 LLY131202:LLY131205 LVU131202:LVU131205 MFQ131202:MFQ131205 MPM131202:MPM131205 MZI131202:MZI131205 NJE131202:NJE131205 NTA131202:NTA131205 OCW131202:OCW131205 OMS131202:OMS131205 OWO131202:OWO131205 PGK131202:PGK131205 PQG131202:PQG131205 QAC131202:QAC131205 QJY131202:QJY131205 QTU131202:QTU131205 RDQ131202:RDQ131205 RNM131202:RNM131205 RXI131202:RXI131205 SHE131202:SHE131205 SRA131202:SRA131205 TAW131202:TAW131205 TKS131202:TKS131205 TUO131202:TUO131205 UEK131202:UEK131205 UOG131202:UOG131205 UYC131202:UYC131205 VHY131202:VHY131205 VRU131202:VRU131205 WBQ131202:WBQ131205 WLM131202:WLM131205 WVI131202:WVI131205 IW196738:IW196741 SS196738:SS196741 ACO196738:ACO196741 AMK196738:AMK196741 AWG196738:AWG196741 BGC196738:BGC196741 BPY196738:BPY196741 BZU196738:BZU196741 CJQ196738:CJQ196741 CTM196738:CTM196741 DDI196738:DDI196741 DNE196738:DNE196741 DXA196738:DXA196741 EGW196738:EGW196741 EQS196738:EQS196741 FAO196738:FAO196741 FKK196738:FKK196741 FUG196738:FUG196741 GEC196738:GEC196741 GNY196738:GNY196741 GXU196738:GXU196741 HHQ196738:HHQ196741 HRM196738:HRM196741 IBI196738:IBI196741 ILE196738:ILE196741 IVA196738:IVA196741 JEW196738:JEW196741 JOS196738:JOS196741 JYO196738:JYO196741 KIK196738:KIK196741 KSG196738:KSG196741 LCC196738:LCC196741 LLY196738:LLY196741 LVU196738:LVU196741 MFQ196738:MFQ196741 MPM196738:MPM196741 MZI196738:MZI196741 NJE196738:NJE196741 NTA196738:NTA196741 OCW196738:OCW196741 OMS196738:OMS196741 OWO196738:OWO196741 PGK196738:PGK196741 PQG196738:PQG196741 QAC196738:QAC196741 QJY196738:QJY196741 QTU196738:QTU196741 RDQ196738:RDQ196741 RNM196738:RNM196741 RXI196738:RXI196741 SHE196738:SHE196741 SRA196738:SRA196741 TAW196738:TAW196741 TKS196738:TKS196741 TUO196738:TUO196741 UEK196738:UEK196741 UOG196738:UOG196741 UYC196738:UYC196741 VHY196738:VHY196741 VRU196738:VRU196741 WBQ196738:WBQ196741 WLM196738:WLM196741 WVI196738:WVI196741 IW262274:IW262277 SS262274:SS262277 ACO262274:ACO262277 AMK262274:AMK262277 AWG262274:AWG262277 BGC262274:BGC262277 BPY262274:BPY262277 BZU262274:BZU262277 CJQ262274:CJQ262277 CTM262274:CTM262277 DDI262274:DDI262277 DNE262274:DNE262277 DXA262274:DXA262277 EGW262274:EGW262277 EQS262274:EQS262277 FAO262274:FAO262277 FKK262274:FKK262277 FUG262274:FUG262277 GEC262274:GEC262277 GNY262274:GNY262277 GXU262274:GXU262277 HHQ262274:HHQ262277 HRM262274:HRM262277 IBI262274:IBI262277 ILE262274:ILE262277 IVA262274:IVA262277 JEW262274:JEW262277 JOS262274:JOS262277 JYO262274:JYO262277 KIK262274:KIK262277 KSG262274:KSG262277 LCC262274:LCC262277 LLY262274:LLY262277 LVU262274:LVU262277 MFQ262274:MFQ262277 MPM262274:MPM262277 MZI262274:MZI262277 NJE262274:NJE262277 NTA262274:NTA262277 OCW262274:OCW262277 OMS262274:OMS262277 OWO262274:OWO262277 PGK262274:PGK262277 PQG262274:PQG262277 QAC262274:QAC262277 QJY262274:QJY262277 QTU262274:QTU262277 RDQ262274:RDQ262277 RNM262274:RNM262277 RXI262274:RXI262277 SHE262274:SHE262277 SRA262274:SRA262277 TAW262274:TAW262277 TKS262274:TKS262277 TUO262274:TUO262277 UEK262274:UEK262277 UOG262274:UOG262277 UYC262274:UYC262277 VHY262274:VHY262277 VRU262274:VRU262277 WBQ262274:WBQ262277 WLM262274:WLM262277 WVI262274:WVI262277 IW327810:IW327813 SS327810:SS327813 ACO327810:ACO327813 AMK327810:AMK327813 AWG327810:AWG327813 BGC327810:BGC327813 BPY327810:BPY327813 BZU327810:BZU327813 CJQ327810:CJQ327813 CTM327810:CTM327813 DDI327810:DDI327813 DNE327810:DNE327813 DXA327810:DXA327813 EGW327810:EGW327813 EQS327810:EQS327813 FAO327810:FAO327813 FKK327810:FKK327813 FUG327810:FUG327813 GEC327810:GEC327813 GNY327810:GNY327813 GXU327810:GXU327813 HHQ327810:HHQ327813 HRM327810:HRM327813 IBI327810:IBI327813 ILE327810:ILE327813 IVA327810:IVA327813 JEW327810:JEW327813 JOS327810:JOS327813 JYO327810:JYO327813 KIK327810:KIK327813 KSG327810:KSG327813 LCC327810:LCC327813 LLY327810:LLY327813 LVU327810:LVU327813 MFQ327810:MFQ327813 MPM327810:MPM327813 MZI327810:MZI327813 NJE327810:NJE327813 NTA327810:NTA327813 OCW327810:OCW327813 OMS327810:OMS327813 OWO327810:OWO327813 PGK327810:PGK327813 PQG327810:PQG327813 QAC327810:QAC327813 QJY327810:QJY327813 QTU327810:QTU327813 RDQ327810:RDQ327813 RNM327810:RNM327813 RXI327810:RXI327813 SHE327810:SHE327813 SRA327810:SRA327813 TAW327810:TAW327813 TKS327810:TKS327813 TUO327810:TUO327813 UEK327810:UEK327813 UOG327810:UOG327813 UYC327810:UYC327813 VHY327810:VHY327813 VRU327810:VRU327813 WBQ327810:WBQ327813 WLM327810:WLM327813 WVI327810:WVI327813 IW393346:IW393349 SS393346:SS393349 ACO393346:ACO393349 AMK393346:AMK393349 AWG393346:AWG393349 BGC393346:BGC393349 BPY393346:BPY393349 BZU393346:BZU393349 CJQ393346:CJQ393349 CTM393346:CTM393349 DDI393346:DDI393349 DNE393346:DNE393349 DXA393346:DXA393349 EGW393346:EGW393349 EQS393346:EQS393349 FAO393346:FAO393349 FKK393346:FKK393349 FUG393346:FUG393349 GEC393346:GEC393349 GNY393346:GNY393349 GXU393346:GXU393349 HHQ393346:HHQ393349 HRM393346:HRM393349 IBI393346:IBI393349 ILE393346:ILE393349 IVA393346:IVA393349 JEW393346:JEW393349 JOS393346:JOS393349 JYO393346:JYO393349 KIK393346:KIK393349 KSG393346:KSG393349 LCC393346:LCC393349 LLY393346:LLY393349 LVU393346:LVU393349 MFQ393346:MFQ393349 MPM393346:MPM393349 MZI393346:MZI393349 NJE393346:NJE393349 NTA393346:NTA393349 OCW393346:OCW393349 OMS393346:OMS393349 OWO393346:OWO393349 PGK393346:PGK393349 PQG393346:PQG393349 QAC393346:QAC393349 QJY393346:QJY393349 QTU393346:QTU393349 RDQ393346:RDQ393349 RNM393346:RNM393349 RXI393346:RXI393349 SHE393346:SHE393349 SRA393346:SRA393349 TAW393346:TAW393349 TKS393346:TKS393349 TUO393346:TUO393349 UEK393346:UEK393349 UOG393346:UOG393349 UYC393346:UYC393349 VHY393346:VHY393349 VRU393346:VRU393349 WBQ393346:WBQ393349 WLM393346:WLM393349 WVI393346:WVI393349 IW458882:IW458885 SS458882:SS458885 ACO458882:ACO458885 AMK458882:AMK458885 AWG458882:AWG458885 BGC458882:BGC458885 BPY458882:BPY458885 BZU458882:BZU458885 CJQ458882:CJQ458885 CTM458882:CTM458885 DDI458882:DDI458885 DNE458882:DNE458885 DXA458882:DXA458885 EGW458882:EGW458885 EQS458882:EQS458885 FAO458882:FAO458885 FKK458882:FKK458885 FUG458882:FUG458885 GEC458882:GEC458885 GNY458882:GNY458885 GXU458882:GXU458885 HHQ458882:HHQ458885 HRM458882:HRM458885 IBI458882:IBI458885 ILE458882:ILE458885 IVA458882:IVA458885 JEW458882:JEW458885 JOS458882:JOS458885 JYO458882:JYO458885 KIK458882:KIK458885 KSG458882:KSG458885 LCC458882:LCC458885 LLY458882:LLY458885 LVU458882:LVU458885 MFQ458882:MFQ458885 MPM458882:MPM458885 MZI458882:MZI458885 NJE458882:NJE458885 NTA458882:NTA458885 OCW458882:OCW458885 OMS458882:OMS458885 OWO458882:OWO458885 PGK458882:PGK458885 PQG458882:PQG458885 QAC458882:QAC458885 QJY458882:QJY458885 QTU458882:QTU458885 RDQ458882:RDQ458885 RNM458882:RNM458885 RXI458882:RXI458885 SHE458882:SHE458885 SRA458882:SRA458885 TAW458882:TAW458885 TKS458882:TKS458885 TUO458882:TUO458885 UEK458882:UEK458885 UOG458882:UOG458885 UYC458882:UYC458885 VHY458882:VHY458885 VRU458882:VRU458885 WBQ458882:WBQ458885 WLM458882:WLM458885 WVI458882:WVI458885 IW524418:IW524421 SS524418:SS524421 ACO524418:ACO524421 AMK524418:AMK524421 AWG524418:AWG524421 BGC524418:BGC524421 BPY524418:BPY524421 BZU524418:BZU524421 CJQ524418:CJQ524421 CTM524418:CTM524421 DDI524418:DDI524421 DNE524418:DNE524421 DXA524418:DXA524421 EGW524418:EGW524421 EQS524418:EQS524421 FAO524418:FAO524421 FKK524418:FKK524421 FUG524418:FUG524421 GEC524418:GEC524421 GNY524418:GNY524421 GXU524418:GXU524421 HHQ524418:HHQ524421 HRM524418:HRM524421 IBI524418:IBI524421 ILE524418:ILE524421 IVA524418:IVA524421 JEW524418:JEW524421 JOS524418:JOS524421 JYO524418:JYO524421 KIK524418:KIK524421 KSG524418:KSG524421 LCC524418:LCC524421 LLY524418:LLY524421 LVU524418:LVU524421 MFQ524418:MFQ524421 MPM524418:MPM524421 MZI524418:MZI524421 NJE524418:NJE524421 NTA524418:NTA524421 OCW524418:OCW524421 OMS524418:OMS524421 OWO524418:OWO524421 PGK524418:PGK524421 PQG524418:PQG524421 QAC524418:QAC524421 QJY524418:QJY524421 QTU524418:QTU524421 RDQ524418:RDQ524421 RNM524418:RNM524421 RXI524418:RXI524421 SHE524418:SHE524421 SRA524418:SRA524421 TAW524418:TAW524421 TKS524418:TKS524421 TUO524418:TUO524421 UEK524418:UEK524421 UOG524418:UOG524421 UYC524418:UYC524421 VHY524418:VHY524421 VRU524418:VRU524421 WBQ524418:WBQ524421 WLM524418:WLM524421 WVI524418:WVI524421 IW589954:IW589957 SS589954:SS589957 ACO589954:ACO589957 AMK589954:AMK589957 AWG589954:AWG589957 BGC589954:BGC589957 BPY589954:BPY589957 BZU589954:BZU589957 CJQ589954:CJQ589957 CTM589954:CTM589957 DDI589954:DDI589957 DNE589954:DNE589957 DXA589954:DXA589957 EGW589954:EGW589957 EQS589954:EQS589957 FAO589954:FAO589957 FKK589954:FKK589957 FUG589954:FUG589957 GEC589954:GEC589957 GNY589954:GNY589957 GXU589954:GXU589957 HHQ589954:HHQ589957 HRM589954:HRM589957 IBI589954:IBI589957 ILE589954:ILE589957 IVA589954:IVA589957 JEW589954:JEW589957 JOS589954:JOS589957 JYO589954:JYO589957 KIK589954:KIK589957 KSG589954:KSG589957 LCC589954:LCC589957 LLY589954:LLY589957 LVU589954:LVU589957 MFQ589954:MFQ589957 MPM589954:MPM589957 MZI589954:MZI589957 NJE589954:NJE589957 NTA589954:NTA589957 OCW589954:OCW589957 OMS589954:OMS589957 OWO589954:OWO589957 PGK589954:PGK589957 PQG589954:PQG589957 QAC589954:QAC589957 QJY589954:QJY589957 QTU589954:QTU589957 RDQ589954:RDQ589957 RNM589954:RNM589957 RXI589954:RXI589957 SHE589954:SHE589957 SRA589954:SRA589957 TAW589954:TAW589957 TKS589954:TKS589957 TUO589954:TUO589957 UEK589954:UEK589957 UOG589954:UOG589957 UYC589954:UYC589957 VHY589954:VHY589957 VRU589954:VRU589957 WBQ589954:WBQ589957 WLM589954:WLM589957 WVI589954:WVI589957 IW655490:IW655493 SS655490:SS655493 ACO655490:ACO655493 AMK655490:AMK655493 AWG655490:AWG655493 BGC655490:BGC655493 BPY655490:BPY655493 BZU655490:BZU655493 CJQ655490:CJQ655493 CTM655490:CTM655493 DDI655490:DDI655493 DNE655490:DNE655493 DXA655490:DXA655493 EGW655490:EGW655493 EQS655490:EQS655493 FAO655490:FAO655493 FKK655490:FKK655493 FUG655490:FUG655493 GEC655490:GEC655493 GNY655490:GNY655493 GXU655490:GXU655493 HHQ655490:HHQ655493 HRM655490:HRM655493 IBI655490:IBI655493 ILE655490:ILE655493 IVA655490:IVA655493 JEW655490:JEW655493 JOS655490:JOS655493 JYO655490:JYO655493 KIK655490:KIK655493 KSG655490:KSG655493 LCC655490:LCC655493 LLY655490:LLY655493 LVU655490:LVU655493 MFQ655490:MFQ655493 MPM655490:MPM655493 MZI655490:MZI655493 NJE655490:NJE655493 NTA655490:NTA655493 OCW655490:OCW655493 OMS655490:OMS655493 OWO655490:OWO655493 PGK655490:PGK655493 PQG655490:PQG655493 QAC655490:QAC655493 QJY655490:QJY655493 QTU655490:QTU655493 RDQ655490:RDQ655493 RNM655490:RNM655493 RXI655490:RXI655493 SHE655490:SHE655493 SRA655490:SRA655493 TAW655490:TAW655493 TKS655490:TKS655493 TUO655490:TUO655493 UEK655490:UEK655493 UOG655490:UOG655493 UYC655490:UYC655493 VHY655490:VHY655493 VRU655490:VRU655493 WBQ655490:WBQ655493 WLM655490:WLM655493 WVI655490:WVI655493 IW721026:IW721029 SS721026:SS721029 ACO721026:ACO721029 AMK721026:AMK721029 AWG721026:AWG721029 BGC721026:BGC721029 BPY721026:BPY721029 BZU721026:BZU721029 CJQ721026:CJQ721029 CTM721026:CTM721029 DDI721026:DDI721029 DNE721026:DNE721029 DXA721026:DXA721029 EGW721026:EGW721029 EQS721026:EQS721029 FAO721026:FAO721029 FKK721026:FKK721029 FUG721026:FUG721029 GEC721026:GEC721029 GNY721026:GNY721029 GXU721026:GXU721029 HHQ721026:HHQ721029 HRM721026:HRM721029 IBI721026:IBI721029 ILE721026:ILE721029 IVA721026:IVA721029 JEW721026:JEW721029 JOS721026:JOS721029 JYO721026:JYO721029 KIK721026:KIK721029 KSG721026:KSG721029 LCC721026:LCC721029 LLY721026:LLY721029 LVU721026:LVU721029 MFQ721026:MFQ721029 MPM721026:MPM721029 MZI721026:MZI721029 NJE721026:NJE721029 NTA721026:NTA721029 OCW721026:OCW721029 OMS721026:OMS721029 OWO721026:OWO721029 PGK721026:PGK721029 PQG721026:PQG721029 QAC721026:QAC721029 QJY721026:QJY721029 QTU721026:QTU721029 RDQ721026:RDQ721029 RNM721026:RNM721029 RXI721026:RXI721029 SHE721026:SHE721029 SRA721026:SRA721029 TAW721026:TAW721029 TKS721026:TKS721029 TUO721026:TUO721029 UEK721026:UEK721029 UOG721026:UOG721029 UYC721026:UYC721029 VHY721026:VHY721029 VRU721026:VRU721029 WBQ721026:WBQ721029 WLM721026:WLM721029 WVI721026:WVI721029 IW786562:IW786565 SS786562:SS786565 ACO786562:ACO786565 AMK786562:AMK786565 AWG786562:AWG786565 BGC786562:BGC786565 BPY786562:BPY786565 BZU786562:BZU786565 CJQ786562:CJQ786565 CTM786562:CTM786565 DDI786562:DDI786565 DNE786562:DNE786565 DXA786562:DXA786565 EGW786562:EGW786565 EQS786562:EQS786565 FAO786562:FAO786565 FKK786562:FKK786565 FUG786562:FUG786565 GEC786562:GEC786565 GNY786562:GNY786565 GXU786562:GXU786565 HHQ786562:HHQ786565 HRM786562:HRM786565 IBI786562:IBI786565 ILE786562:ILE786565 IVA786562:IVA786565 JEW786562:JEW786565 JOS786562:JOS786565 JYO786562:JYO786565 KIK786562:KIK786565 KSG786562:KSG786565 LCC786562:LCC786565 LLY786562:LLY786565 LVU786562:LVU786565 MFQ786562:MFQ786565 MPM786562:MPM786565 MZI786562:MZI786565 NJE786562:NJE786565 NTA786562:NTA786565 OCW786562:OCW786565 OMS786562:OMS786565 OWO786562:OWO786565 PGK786562:PGK786565 PQG786562:PQG786565 QAC786562:QAC786565 QJY786562:QJY786565 QTU786562:QTU786565 RDQ786562:RDQ786565 RNM786562:RNM786565 RXI786562:RXI786565 SHE786562:SHE786565 SRA786562:SRA786565 TAW786562:TAW786565 TKS786562:TKS786565 TUO786562:TUO786565 UEK786562:UEK786565 UOG786562:UOG786565 UYC786562:UYC786565 VHY786562:VHY786565 VRU786562:VRU786565 WBQ786562:WBQ786565 WLM786562:WLM786565 WVI786562:WVI786565 IW852098:IW852101 SS852098:SS852101 ACO852098:ACO852101 AMK852098:AMK852101 AWG852098:AWG852101 BGC852098:BGC852101 BPY852098:BPY852101 BZU852098:BZU852101 CJQ852098:CJQ852101 CTM852098:CTM852101 DDI852098:DDI852101 DNE852098:DNE852101 DXA852098:DXA852101 EGW852098:EGW852101 EQS852098:EQS852101 FAO852098:FAO852101 FKK852098:FKK852101 FUG852098:FUG852101 GEC852098:GEC852101 GNY852098:GNY852101 GXU852098:GXU852101 HHQ852098:HHQ852101 HRM852098:HRM852101 IBI852098:IBI852101 ILE852098:ILE852101 IVA852098:IVA852101 JEW852098:JEW852101 JOS852098:JOS852101 JYO852098:JYO852101 KIK852098:KIK852101 KSG852098:KSG852101 LCC852098:LCC852101 LLY852098:LLY852101 LVU852098:LVU852101 MFQ852098:MFQ852101 MPM852098:MPM852101 MZI852098:MZI852101 NJE852098:NJE852101 NTA852098:NTA852101 OCW852098:OCW852101 OMS852098:OMS852101 OWO852098:OWO852101 PGK852098:PGK852101 PQG852098:PQG852101 QAC852098:QAC852101 QJY852098:QJY852101 QTU852098:QTU852101 RDQ852098:RDQ852101 RNM852098:RNM852101 RXI852098:RXI852101 SHE852098:SHE852101 SRA852098:SRA852101 TAW852098:TAW852101 TKS852098:TKS852101 TUO852098:TUO852101 UEK852098:UEK852101 UOG852098:UOG852101 UYC852098:UYC852101 VHY852098:VHY852101 VRU852098:VRU852101 WBQ852098:WBQ852101 WLM852098:WLM852101 WVI852098:WVI852101 IW917634:IW917637 SS917634:SS917637 ACO917634:ACO917637 AMK917634:AMK917637 AWG917634:AWG917637 BGC917634:BGC917637 BPY917634:BPY917637 BZU917634:BZU917637 CJQ917634:CJQ917637 CTM917634:CTM917637 DDI917634:DDI917637 DNE917634:DNE917637 DXA917634:DXA917637 EGW917634:EGW917637 EQS917634:EQS917637 FAO917634:FAO917637 FKK917634:FKK917637 FUG917634:FUG917637 GEC917634:GEC917637 GNY917634:GNY917637 GXU917634:GXU917637 HHQ917634:HHQ917637 HRM917634:HRM917637 IBI917634:IBI917637 ILE917634:ILE917637 IVA917634:IVA917637 JEW917634:JEW917637 JOS917634:JOS917637 JYO917634:JYO917637 KIK917634:KIK917637 KSG917634:KSG917637 LCC917634:LCC917637 LLY917634:LLY917637 LVU917634:LVU917637 MFQ917634:MFQ917637 MPM917634:MPM917637 MZI917634:MZI917637 NJE917634:NJE917637 NTA917634:NTA917637 OCW917634:OCW917637 OMS917634:OMS917637 OWO917634:OWO917637 PGK917634:PGK917637 PQG917634:PQG917637 QAC917634:QAC917637 QJY917634:QJY917637 QTU917634:QTU917637 RDQ917634:RDQ917637 RNM917634:RNM917637 RXI917634:RXI917637 SHE917634:SHE917637 SRA917634:SRA917637 TAW917634:TAW917637 TKS917634:TKS917637 TUO917634:TUO917637 UEK917634:UEK917637 UOG917634:UOG917637 UYC917634:UYC917637 VHY917634:VHY917637 VRU917634:VRU917637 WBQ917634:WBQ917637 WLM917634:WLM917637 WVI917634:WVI917637 IW983170:IW983173 SS983170:SS983173 ACO983170:ACO983173 AMK983170:AMK983173 AWG983170:AWG983173 BGC983170:BGC983173 BPY983170:BPY983173 BZU983170:BZU983173 CJQ983170:CJQ983173 CTM983170:CTM983173 DDI983170:DDI983173 DNE983170:DNE983173 DXA983170:DXA983173 EGW983170:EGW983173 EQS983170:EQS983173 FAO983170:FAO983173 FKK983170:FKK983173 FUG983170:FUG983173 GEC983170:GEC983173 GNY983170:GNY983173 GXU983170:GXU983173 HHQ983170:HHQ983173 HRM983170:HRM983173 IBI983170:IBI983173 ILE983170:ILE983173 IVA983170:IVA983173 JEW983170:JEW983173 JOS983170:JOS983173 JYO983170:JYO983173 KIK983170:KIK983173 KSG983170:KSG983173 LCC983170:LCC983173 LLY983170:LLY983173 LVU983170:LVU983173 MFQ983170:MFQ983173 MPM983170:MPM983173 MZI983170:MZI983173 NJE983170:NJE983173 NTA983170:NTA983173 OCW983170:OCW983173 OMS983170:OMS983173 OWO983170:OWO983173 PGK983170:PGK983173 PQG983170:PQG983173 QAC983170:QAC983173 QJY983170:QJY983173 QTU983170:QTU983173 RDQ983170:RDQ983173 RNM983170:RNM983173 RXI983170:RXI983173 SHE983170:SHE983173 SRA983170:SRA983173 TAW983170:TAW983173 TKS983170:TKS983173 TUO983170:TUO983173 UEK983170:UEK983173 UOG983170:UOG983173 UYC983170:UYC983173 VHY983170:VHY983173 VRU983170:VRU983173 WBQ983170:WBQ983173 WLM983170:WLM983173 WVI983170:WVI983173 IW65671:IW65673 SS65671:SS65673 ACO65671:ACO65673 AMK65671:AMK65673 AWG65671:AWG65673 BGC65671:BGC65673 BPY65671:BPY65673 BZU65671:BZU65673 CJQ65671:CJQ65673 CTM65671:CTM65673 DDI65671:DDI65673 DNE65671:DNE65673 DXA65671:DXA65673 EGW65671:EGW65673 EQS65671:EQS65673 FAO65671:FAO65673 FKK65671:FKK65673 FUG65671:FUG65673 GEC65671:GEC65673 GNY65671:GNY65673 GXU65671:GXU65673 HHQ65671:HHQ65673 HRM65671:HRM65673 IBI65671:IBI65673 ILE65671:ILE65673 IVA65671:IVA65673 JEW65671:JEW65673 JOS65671:JOS65673 JYO65671:JYO65673 KIK65671:KIK65673 KSG65671:KSG65673 LCC65671:LCC65673 LLY65671:LLY65673 LVU65671:LVU65673 MFQ65671:MFQ65673 MPM65671:MPM65673 MZI65671:MZI65673 NJE65671:NJE65673 NTA65671:NTA65673 OCW65671:OCW65673 OMS65671:OMS65673 OWO65671:OWO65673 PGK65671:PGK65673 PQG65671:PQG65673 QAC65671:QAC65673 QJY65671:QJY65673 QTU65671:QTU65673 RDQ65671:RDQ65673 RNM65671:RNM65673 RXI65671:RXI65673 SHE65671:SHE65673 SRA65671:SRA65673 TAW65671:TAW65673 TKS65671:TKS65673 TUO65671:TUO65673 UEK65671:UEK65673 UOG65671:UOG65673 UYC65671:UYC65673 VHY65671:VHY65673 VRU65671:VRU65673 WBQ65671:WBQ65673 WLM65671:WLM65673 WVI65671:WVI65673 IW131207:IW131209 SS131207:SS131209 ACO131207:ACO131209 AMK131207:AMK131209 AWG131207:AWG131209 BGC131207:BGC131209 BPY131207:BPY131209 BZU131207:BZU131209 CJQ131207:CJQ131209 CTM131207:CTM131209 DDI131207:DDI131209 DNE131207:DNE131209 DXA131207:DXA131209 EGW131207:EGW131209 EQS131207:EQS131209 FAO131207:FAO131209 FKK131207:FKK131209 FUG131207:FUG131209 GEC131207:GEC131209 GNY131207:GNY131209 GXU131207:GXU131209 HHQ131207:HHQ131209 HRM131207:HRM131209 IBI131207:IBI131209 ILE131207:ILE131209 IVA131207:IVA131209 JEW131207:JEW131209 JOS131207:JOS131209 JYO131207:JYO131209 KIK131207:KIK131209 KSG131207:KSG131209 LCC131207:LCC131209 LLY131207:LLY131209 LVU131207:LVU131209 MFQ131207:MFQ131209 MPM131207:MPM131209 MZI131207:MZI131209 NJE131207:NJE131209 NTA131207:NTA131209 OCW131207:OCW131209 OMS131207:OMS131209 OWO131207:OWO131209 PGK131207:PGK131209 PQG131207:PQG131209 QAC131207:QAC131209 QJY131207:QJY131209 QTU131207:QTU131209 RDQ131207:RDQ131209 RNM131207:RNM131209 RXI131207:RXI131209 SHE131207:SHE131209 SRA131207:SRA131209 TAW131207:TAW131209 TKS131207:TKS131209 TUO131207:TUO131209 UEK131207:UEK131209 UOG131207:UOG131209 UYC131207:UYC131209 VHY131207:VHY131209 VRU131207:VRU131209 WBQ131207:WBQ131209 WLM131207:WLM131209 WVI131207:WVI131209 IW196743:IW196745 SS196743:SS196745 ACO196743:ACO196745 AMK196743:AMK196745 AWG196743:AWG196745 BGC196743:BGC196745 BPY196743:BPY196745 BZU196743:BZU196745 CJQ196743:CJQ196745 CTM196743:CTM196745 DDI196743:DDI196745 DNE196743:DNE196745 DXA196743:DXA196745 EGW196743:EGW196745 EQS196743:EQS196745 FAO196743:FAO196745 FKK196743:FKK196745 FUG196743:FUG196745 GEC196743:GEC196745 GNY196743:GNY196745 GXU196743:GXU196745 HHQ196743:HHQ196745 HRM196743:HRM196745 IBI196743:IBI196745 ILE196743:ILE196745 IVA196743:IVA196745 JEW196743:JEW196745 JOS196743:JOS196745 JYO196743:JYO196745 KIK196743:KIK196745 KSG196743:KSG196745 LCC196743:LCC196745 LLY196743:LLY196745 LVU196743:LVU196745 MFQ196743:MFQ196745 MPM196743:MPM196745 MZI196743:MZI196745 NJE196743:NJE196745 NTA196743:NTA196745 OCW196743:OCW196745 OMS196743:OMS196745 OWO196743:OWO196745 PGK196743:PGK196745 PQG196743:PQG196745 QAC196743:QAC196745 QJY196743:QJY196745 QTU196743:QTU196745 RDQ196743:RDQ196745 RNM196743:RNM196745 RXI196743:RXI196745 SHE196743:SHE196745 SRA196743:SRA196745 TAW196743:TAW196745 TKS196743:TKS196745 TUO196743:TUO196745 UEK196743:UEK196745 UOG196743:UOG196745 UYC196743:UYC196745 VHY196743:VHY196745 VRU196743:VRU196745 WBQ196743:WBQ196745 WLM196743:WLM196745 WVI196743:WVI196745 IW262279:IW262281 SS262279:SS262281 ACO262279:ACO262281 AMK262279:AMK262281 AWG262279:AWG262281 BGC262279:BGC262281 BPY262279:BPY262281 BZU262279:BZU262281 CJQ262279:CJQ262281 CTM262279:CTM262281 DDI262279:DDI262281 DNE262279:DNE262281 DXA262279:DXA262281 EGW262279:EGW262281 EQS262279:EQS262281 FAO262279:FAO262281 FKK262279:FKK262281 FUG262279:FUG262281 GEC262279:GEC262281 GNY262279:GNY262281 GXU262279:GXU262281 HHQ262279:HHQ262281 HRM262279:HRM262281 IBI262279:IBI262281 ILE262279:ILE262281 IVA262279:IVA262281 JEW262279:JEW262281 JOS262279:JOS262281 JYO262279:JYO262281 KIK262279:KIK262281 KSG262279:KSG262281 LCC262279:LCC262281 LLY262279:LLY262281 LVU262279:LVU262281 MFQ262279:MFQ262281 MPM262279:MPM262281 MZI262279:MZI262281 NJE262279:NJE262281 NTA262279:NTA262281 OCW262279:OCW262281 OMS262279:OMS262281 OWO262279:OWO262281 PGK262279:PGK262281 PQG262279:PQG262281 QAC262279:QAC262281 QJY262279:QJY262281 QTU262279:QTU262281 RDQ262279:RDQ262281 RNM262279:RNM262281 RXI262279:RXI262281 SHE262279:SHE262281 SRA262279:SRA262281 TAW262279:TAW262281 TKS262279:TKS262281 TUO262279:TUO262281 UEK262279:UEK262281 UOG262279:UOG262281 UYC262279:UYC262281 VHY262279:VHY262281 VRU262279:VRU262281 WBQ262279:WBQ262281 WLM262279:WLM262281 WVI262279:WVI262281 IW327815:IW327817 SS327815:SS327817 ACO327815:ACO327817 AMK327815:AMK327817 AWG327815:AWG327817 BGC327815:BGC327817 BPY327815:BPY327817 BZU327815:BZU327817 CJQ327815:CJQ327817 CTM327815:CTM327817 DDI327815:DDI327817 DNE327815:DNE327817 DXA327815:DXA327817 EGW327815:EGW327817 EQS327815:EQS327817 FAO327815:FAO327817 FKK327815:FKK327817 FUG327815:FUG327817 GEC327815:GEC327817 GNY327815:GNY327817 GXU327815:GXU327817 HHQ327815:HHQ327817 HRM327815:HRM327817 IBI327815:IBI327817 ILE327815:ILE327817 IVA327815:IVA327817 JEW327815:JEW327817 JOS327815:JOS327817 JYO327815:JYO327817 KIK327815:KIK327817 KSG327815:KSG327817 LCC327815:LCC327817 LLY327815:LLY327817 LVU327815:LVU327817 MFQ327815:MFQ327817 MPM327815:MPM327817 MZI327815:MZI327817 NJE327815:NJE327817 NTA327815:NTA327817 OCW327815:OCW327817 OMS327815:OMS327817 OWO327815:OWO327817 PGK327815:PGK327817 PQG327815:PQG327817 QAC327815:QAC327817 QJY327815:QJY327817 QTU327815:QTU327817 RDQ327815:RDQ327817 RNM327815:RNM327817 RXI327815:RXI327817 SHE327815:SHE327817 SRA327815:SRA327817 TAW327815:TAW327817 TKS327815:TKS327817 TUO327815:TUO327817 UEK327815:UEK327817 UOG327815:UOG327817 UYC327815:UYC327817 VHY327815:VHY327817 VRU327815:VRU327817 WBQ327815:WBQ327817 WLM327815:WLM327817 WVI327815:WVI327817 IW393351:IW393353 SS393351:SS393353 ACO393351:ACO393353 AMK393351:AMK393353 AWG393351:AWG393353 BGC393351:BGC393353 BPY393351:BPY393353 BZU393351:BZU393353 CJQ393351:CJQ393353 CTM393351:CTM393353 DDI393351:DDI393353 DNE393351:DNE393353 DXA393351:DXA393353 EGW393351:EGW393353 EQS393351:EQS393353 FAO393351:FAO393353 FKK393351:FKK393353 FUG393351:FUG393353 GEC393351:GEC393353 GNY393351:GNY393353 GXU393351:GXU393353 HHQ393351:HHQ393353 HRM393351:HRM393353 IBI393351:IBI393353 ILE393351:ILE393353 IVA393351:IVA393353 JEW393351:JEW393353 JOS393351:JOS393353 JYO393351:JYO393353 KIK393351:KIK393353 KSG393351:KSG393353 LCC393351:LCC393353 LLY393351:LLY393353 LVU393351:LVU393353 MFQ393351:MFQ393353 MPM393351:MPM393353 MZI393351:MZI393353 NJE393351:NJE393353 NTA393351:NTA393353 OCW393351:OCW393353 OMS393351:OMS393353 OWO393351:OWO393353 PGK393351:PGK393353 PQG393351:PQG393353 QAC393351:QAC393353 QJY393351:QJY393353 QTU393351:QTU393353 RDQ393351:RDQ393353 RNM393351:RNM393353 RXI393351:RXI393353 SHE393351:SHE393353 SRA393351:SRA393353 TAW393351:TAW393353 TKS393351:TKS393353 TUO393351:TUO393353 UEK393351:UEK393353 UOG393351:UOG393353 UYC393351:UYC393353 VHY393351:VHY393353 VRU393351:VRU393353 WBQ393351:WBQ393353 WLM393351:WLM393353 WVI393351:WVI393353 IW458887:IW458889 SS458887:SS458889 ACO458887:ACO458889 AMK458887:AMK458889 AWG458887:AWG458889 BGC458887:BGC458889 BPY458887:BPY458889 BZU458887:BZU458889 CJQ458887:CJQ458889 CTM458887:CTM458889 DDI458887:DDI458889 DNE458887:DNE458889 DXA458887:DXA458889 EGW458887:EGW458889 EQS458887:EQS458889 FAO458887:FAO458889 FKK458887:FKK458889 FUG458887:FUG458889 GEC458887:GEC458889 GNY458887:GNY458889 GXU458887:GXU458889 HHQ458887:HHQ458889 HRM458887:HRM458889 IBI458887:IBI458889 ILE458887:ILE458889 IVA458887:IVA458889 JEW458887:JEW458889 JOS458887:JOS458889 JYO458887:JYO458889 KIK458887:KIK458889 KSG458887:KSG458889 LCC458887:LCC458889 LLY458887:LLY458889 LVU458887:LVU458889 MFQ458887:MFQ458889 MPM458887:MPM458889 MZI458887:MZI458889 NJE458887:NJE458889 NTA458887:NTA458889 OCW458887:OCW458889 OMS458887:OMS458889 OWO458887:OWO458889 PGK458887:PGK458889 PQG458887:PQG458889 QAC458887:QAC458889 QJY458887:QJY458889 QTU458887:QTU458889 RDQ458887:RDQ458889 RNM458887:RNM458889 RXI458887:RXI458889 SHE458887:SHE458889 SRA458887:SRA458889 TAW458887:TAW458889 TKS458887:TKS458889 TUO458887:TUO458889 UEK458887:UEK458889 UOG458887:UOG458889 UYC458887:UYC458889 VHY458887:VHY458889 VRU458887:VRU458889 WBQ458887:WBQ458889 WLM458887:WLM458889 WVI458887:WVI458889 IW524423:IW524425 SS524423:SS524425 ACO524423:ACO524425 AMK524423:AMK524425 AWG524423:AWG524425 BGC524423:BGC524425 BPY524423:BPY524425 BZU524423:BZU524425 CJQ524423:CJQ524425 CTM524423:CTM524425 DDI524423:DDI524425 DNE524423:DNE524425 DXA524423:DXA524425 EGW524423:EGW524425 EQS524423:EQS524425 FAO524423:FAO524425 FKK524423:FKK524425 FUG524423:FUG524425 GEC524423:GEC524425 GNY524423:GNY524425 GXU524423:GXU524425 HHQ524423:HHQ524425 HRM524423:HRM524425 IBI524423:IBI524425 ILE524423:ILE524425 IVA524423:IVA524425 JEW524423:JEW524425 JOS524423:JOS524425 JYO524423:JYO524425 KIK524423:KIK524425 KSG524423:KSG524425 LCC524423:LCC524425 LLY524423:LLY524425 LVU524423:LVU524425 MFQ524423:MFQ524425 MPM524423:MPM524425 MZI524423:MZI524425 NJE524423:NJE524425 NTA524423:NTA524425 OCW524423:OCW524425 OMS524423:OMS524425 OWO524423:OWO524425 PGK524423:PGK524425 PQG524423:PQG524425 QAC524423:QAC524425 QJY524423:QJY524425 QTU524423:QTU524425 RDQ524423:RDQ524425 RNM524423:RNM524425 RXI524423:RXI524425 SHE524423:SHE524425 SRA524423:SRA524425 TAW524423:TAW524425 TKS524423:TKS524425 TUO524423:TUO524425 UEK524423:UEK524425 UOG524423:UOG524425 UYC524423:UYC524425 VHY524423:VHY524425 VRU524423:VRU524425 WBQ524423:WBQ524425 WLM524423:WLM524425 WVI524423:WVI524425 IW589959:IW589961 SS589959:SS589961 ACO589959:ACO589961 AMK589959:AMK589961 AWG589959:AWG589961 BGC589959:BGC589961 BPY589959:BPY589961 BZU589959:BZU589961 CJQ589959:CJQ589961 CTM589959:CTM589961 DDI589959:DDI589961 DNE589959:DNE589961 DXA589959:DXA589961 EGW589959:EGW589961 EQS589959:EQS589961 FAO589959:FAO589961 FKK589959:FKK589961 FUG589959:FUG589961 GEC589959:GEC589961 GNY589959:GNY589961 GXU589959:GXU589961 HHQ589959:HHQ589961 HRM589959:HRM589961 IBI589959:IBI589961 ILE589959:ILE589961 IVA589959:IVA589961 JEW589959:JEW589961 JOS589959:JOS589961 JYO589959:JYO589961 KIK589959:KIK589961 KSG589959:KSG589961 LCC589959:LCC589961 LLY589959:LLY589961 LVU589959:LVU589961 MFQ589959:MFQ589961 MPM589959:MPM589961 MZI589959:MZI589961 NJE589959:NJE589961 NTA589959:NTA589961 OCW589959:OCW589961 OMS589959:OMS589961 OWO589959:OWO589961 PGK589959:PGK589961 PQG589959:PQG589961 QAC589959:QAC589961 QJY589959:QJY589961 QTU589959:QTU589961 RDQ589959:RDQ589961 RNM589959:RNM589961 RXI589959:RXI589961 SHE589959:SHE589961 SRA589959:SRA589961 TAW589959:TAW589961 TKS589959:TKS589961 TUO589959:TUO589961 UEK589959:UEK589961 UOG589959:UOG589961 UYC589959:UYC589961 VHY589959:VHY589961 VRU589959:VRU589961 WBQ589959:WBQ589961 WLM589959:WLM589961 WVI589959:WVI589961 IW655495:IW655497 SS655495:SS655497 ACO655495:ACO655497 AMK655495:AMK655497 AWG655495:AWG655497 BGC655495:BGC655497 BPY655495:BPY655497 BZU655495:BZU655497 CJQ655495:CJQ655497 CTM655495:CTM655497 DDI655495:DDI655497 DNE655495:DNE655497 DXA655495:DXA655497 EGW655495:EGW655497 EQS655495:EQS655497 FAO655495:FAO655497 FKK655495:FKK655497 FUG655495:FUG655497 GEC655495:GEC655497 GNY655495:GNY655497 GXU655495:GXU655497 HHQ655495:HHQ655497 HRM655495:HRM655497 IBI655495:IBI655497 ILE655495:ILE655497 IVA655495:IVA655497 JEW655495:JEW655497 JOS655495:JOS655497 JYO655495:JYO655497 KIK655495:KIK655497 KSG655495:KSG655497 LCC655495:LCC655497 LLY655495:LLY655497 LVU655495:LVU655497 MFQ655495:MFQ655497 MPM655495:MPM655497 MZI655495:MZI655497 NJE655495:NJE655497 NTA655495:NTA655497 OCW655495:OCW655497 OMS655495:OMS655497 OWO655495:OWO655497 PGK655495:PGK655497 PQG655495:PQG655497 QAC655495:QAC655497 QJY655495:QJY655497 QTU655495:QTU655497 RDQ655495:RDQ655497 RNM655495:RNM655497 RXI655495:RXI655497 SHE655495:SHE655497 SRA655495:SRA655497 TAW655495:TAW655497 TKS655495:TKS655497 TUO655495:TUO655497 UEK655495:UEK655497 UOG655495:UOG655497 UYC655495:UYC655497 VHY655495:VHY655497 VRU655495:VRU655497 WBQ655495:WBQ655497 WLM655495:WLM655497 WVI655495:WVI655497 IW721031:IW721033 SS721031:SS721033 ACO721031:ACO721033 AMK721031:AMK721033 AWG721031:AWG721033 BGC721031:BGC721033 BPY721031:BPY721033 BZU721031:BZU721033 CJQ721031:CJQ721033 CTM721031:CTM721033 DDI721031:DDI721033 DNE721031:DNE721033 DXA721031:DXA721033 EGW721031:EGW721033 EQS721031:EQS721033 FAO721031:FAO721033 FKK721031:FKK721033 FUG721031:FUG721033 GEC721031:GEC721033 GNY721031:GNY721033 GXU721031:GXU721033 HHQ721031:HHQ721033 HRM721031:HRM721033 IBI721031:IBI721033 ILE721031:ILE721033 IVA721031:IVA721033 JEW721031:JEW721033 JOS721031:JOS721033 JYO721031:JYO721033 KIK721031:KIK721033 KSG721031:KSG721033 LCC721031:LCC721033 LLY721031:LLY721033 LVU721031:LVU721033 MFQ721031:MFQ721033 MPM721031:MPM721033 MZI721031:MZI721033 NJE721031:NJE721033 NTA721031:NTA721033 OCW721031:OCW721033 OMS721031:OMS721033 OWO721031:OWO721033 PGK721031:PGK721033 PQG721031:PQG721033 QAC721031:QAC721033 QJY721031:QJY721033 QTU721031:QTU721033 RDQ721031:RDQ721033 RNM721031:RNM721033 RXI721031:RXI721033 SHE721031:SHE721033 SRA721031:SRA721033 TAW721031:TAW721033 TKS721031:TKS721033 TUO721031:TUO721033 UEK721031:UEK721033 UOG721031:UOG721033 UYC721031:UYC721033 VHY721031:VHY721033 VRU721031:VRU721033 WBQ721031:WBQ721033 WLM721031:WLM721033 WVI721031:WVI721033 IW786567:IW786569 SS786567:SS786569 ACO786567:ACO786569 AMK786567:AMK786569 AWG786567:AWG786569 BGC786567:BGC786569 BPY786567:BPY786569 BZU786567:BZU786569 CJQ786567:CJQ786569 CTM786567:CTM786569 DDI786567:DDI786569 DNE786567:DNE786569 DXA786567:DXA786569 EGW786567:EGW786569 EQS786567:EQS786569 FAO786567:FAO786569 FKK786567:FKK786569 FUG786567:FUG786569 GEC786567:GEC786569 GNY786567:GNY786569 GXU786567:GXU786569 HHQ786567:HHQ786569 HRM786567:HRM786569 IBI786567:IBI786569 ILE786567:ILE786569 IVA786567:IVA786569 JEW786567:JEW786569 JOS786567:JOS786569 JYO786567:JYO786569 KIK786567:KIK786569 KSG786567:KSG786569 LCC786567:LCC786569 LLY786567:LLY786569 LVU786567:LVU786569 MFQ786567:MFQ786569 MPM786567:MPM786569 MZI786567:MZI786569 NJE786567:NJE786569 NTA786567:NTA786569 OCW786567:OCW786569 OMS786567:OMS786569 OWO786567:OWO786569 PGK786567:PGK786569 PQG786567:PQG786569 QAC786567:QAC786569 QJY786567:QJY786569 QTU786567:QTU786569 RDQ786567:RDQ786569 RNM786567:RNM786569 RXI786567:RXI786569 SHE786567:SHE786569 SRA786567:SRA786569 TAW786567:TAW786569 TKS786567:TKS786569 TUO786567:TUO786569 UEK786567:UEK786569 UOG786567:UOG786569 UYC786567:UYC786569 VHY786567:VHY786569 VRU786567:VRU786569 WBQ786567:WBQ786569 WLM786567:WLM786569 WVI786567:WVI786569 IW852103:IW852105 SS852103:SS852105 ACO852103:ACO852105 AMK852103:AMK852105 AWG852103:AWG852105 BGC852103:BGC852105 BPY852103:BPY852105 BZU852103:BZU852105 CJQ852103:CJQ852105 CTM852103:CTM852105 DDI852103:DDI852105 DNE852103:DNE852105 DXA852103:DXA852105 EGW852103:EGW852105 EQS852103:EQS852105 FAO852103:FAO852105 FKK852103:FKK852105 FUG852103:FUG852105 GEC852103:GEC852105 GNY852103:GNY852105 GXU852103:GXU852105 HHQ852103:HHQ852105 HRM852103:HRM852105 IBI852103:IBI852105 ILE852103:ILE852105 IVA852103:IVA852105 JEW852103:JEW852105 JOS852103:JOS852105 JYO852103:JYO852105 KIK852103:KIK852105 KSG852103:KSG852105 LCC852103:LCC852105 LLY852103:LLY852105 LVU852103:LVU852105 MFQ852103:MFQ852105 MPM852103:MPM852105 MZI852103:MZI852105 NJE852103:NJE852105 NTA852103:NTA852105 OCW852103:OCW852105 OMS852103:OMS852105 OWO852103:OWO852105 PGK852103:PGK852105 PQG852103:PQG852105 QAC852103:QAC852105 QJY852103:QJY852105 QTU852103:QTU852105 RDQ852103:RDQ852105 RNM852103:RNM852105 RXI852103:RXI852105 SHE852103:SHE852105 SRA852103:SRA852105 TAW852103:TAW852105 TKS852103:TKS852105 TUO852103:TUO852105 UEK852103:UEK852105 UOG852103:UOG852105 UYC852103:UYC852105 VHY852103:VHY852105 VRU852103:VRU852105 WBQ852103:WBQ852105 WLM852103:WLM852105 WVI852103:WVI852105 IW917639:IW917641 SS917639:SS917641 ACO917639:ACO917641 AMK917639:AMK917641 AWG917639:AWG917641 BGC917639:BGC917641 BPY917639:BPY917641 BZU917639:BZU917641 CJQ917639:CJQ917641 CTM917639:CTM917641 DDI917639:DDI917641 DNE917639:DNE917641 DXA917639:DXA917641 EGW917639:EGW917641 EQS917639:EQS917641 FAO917639:FAO917641 FKK917639:FKK917641 FUG917639:FUG917641 GEC917639:GEC917641 GNY917639:GNY917641 GXU917639:GXU917641 HHQ917639:HHQ917641 HRM917639:HRM917641 IBI917639:IBI917641 ILE917639:ILE917641 IVA917639:IVA917641 JEW917639:JEW917641 JOS917639:JOS917641 JYO917639:JYO917641 KIK917639:KIK917641 KSG917639:KSG917641 LCC917639:LCC917641 LLY917639:LLY917641 LVU917639:LVU917641 MFQ917639:MFQ917641 MPM917639:MPM917641 MZI917639:MZI917641 NJE917639:NJE917641 NTA917639:NTA917641 OCW917639:OCW917641 OMS917639:OMS917641 OWO917639:OWO917641 PGK917639:PGK917641 PQG917639:PQG917641 QAC917639:QAC917641 QJY917639:QJY917641 QTU917639:QTU917641 RDQ917639:RDQ917641 RNM917639:RNM917641 RXI917639:RXI917641 SHE917639:SHE917641 SRA917639:SRA917641 TAW917639:TAW917641 TKS917639:TKS917641 TUO917639:TUO917641 UEK917639:UEK917641 UOG917639:UOG917641 UYC917639:UYC917641 VHY917639:VHY917641 VRU917639:VRU917641 WBQ917639:WBQ917641 WLM917639:WLM917641 WVI917639:WVI917641 IW983175:IW983177 SS983175:SS983177 ACO983175:ACO983177 AMK983175:AMK983177 AWG983175:AWG983177 BGC983175:BGC983177 BPY983175:BPY983177 BZU983175:BZU983177 CJQ983175:CJQ983177 CTM983175:CTM983177 DDI983175:DDI983177 DNE983175:DNE983177 DXA983175:DXA983177 EGW983175:EGW983177 EQS983175:EQS983177 FAO983175:FAO983177 FKK983175:FKK983177 FUG983175:FUG983177 GEC983175:GEC983177 GNY983175:GNY983177 GXU983175:GXU983177 HHQ983175:HHQ983177 HRM983175:HRM983177 IBI983175:IBI983177 ILE983175:ILE983177 IVA983175:IVA983177 JEW983175:JEW983177 JOS983175:JOS983177 JYO983175:JYO983177 KIK983175:KIK983177 KSG983175:KSG983177 LCC983175:LCC983177 LLY983175:LLY983177 LVU983175:LVU983177 MFQ983175:MFQ983177 MPM983175:MPM983177 MZI983175:MZI983177 NJE983175:NJE983177 NTA983175:NTA983177 OCW983175:OCW983177 OMS983175:OMS983177 OWO983175:OWO983177 PGK983175:PGK983177 PQG983175:PQG983177 QAC983175:QAC983177 QJY983175:QJY983177 QTU983175:QTU983177 RDQ983175:RDQ983177 RNM983175:RNM983177 RXI983175:RXI983177 SHE983175:SHE983177 SRA983175:SRA983177 TAW983175:TAW983177 TKS983175:TKS983177 TUO983175:TUO983177 UEK983175:UEK983177 UOG983175:UOG983177 UYC983175:UYC983177 VHY983175:VHY983177 VRU983175:VRU983177 WBQ983175:WBQ983177 WLM983175:WLM983177 WVI983175:WVI983177 IW109:IW123 IW127:IW131 SS127:SS131 ACO127:ACO131 AMK127:AMK131 AWG127:AWG131 BGC127:BGC131 BPY127:BPY131 BZU127:BZU131 CJQ127:CJQ131 CTM127:CTM131 DDI127:DDI131 DNE127:DNE131 DXA127:DXA131 EGW127:EGW131 EQS127:EQS131 FAO127:FAO131 FKK127:FKK131 FUG127:FUG131 GEC127:GEC131 GNY127:GNY131 GXU127:GXU131 HHQ127:HHQ131 HRM127:HRM131 IBI127:IBI131 ILE127:ILE131 IVA127:IVA131 JEW127:JEW131 JOS127:JOS131 JYO127:JYO131 KIK127:KIK131 KSG127:KSG131 LCC127:LCC131 LLY127:LLY131 LVU127:LVU131 MFQ127:MFQ131 MPM127:MPM131 MZI127:MZI131 NJE127:NJE131 NTA127:NTA131 OCW127:OCW131 OMS127:OMS131 OWO127:OWO131 PGK127:PGK131 PQG127:PQG131 QAC127:QAC131 QJY127:QJY131 QTU127:QTU131 RDQ127:RDQ131 RNM127:RNM131 RXI127:RXI131 SHE127:SHE131 SRA127:SRA131 TAW127:TAW131 TKS127:TKS131 TUO127:TUO131 UEK127:UEK131 UOG127:UOG131 UYC127:UYC131 VHY127:VHY131 VRU127:VRU131 WBQ127:WBQ131 WLM127:WLM131 WVI127:WVI131 IW65679:IW65681 SS65679:SS65681 ACO65679:ACO65681 AMK65679:AMK65681 AWG65679:AWG65681 BGC65679:BGC65681 BPY65679:BPY65681 BZU65679:BZU65681 CJQ65679:CJQ65681 CTM65679:CTM65681 DDI65679:DDI65681 DNE65679:DNE65681 DXA65679:DXA65681 EGW65679:EGW65681 EQS65679:EQS65681 FAO65679:FAO65681 FKK65679:FKK65681 FUG65679:FUG65681 GEC65679:GEC65681 GNY65679:GNY65681 GXU65679:GXU65681 HHQ65679:HHQ65681 HRM65679:HRM65681 IBI65679:IBI65681 ILE65679:ILE65681 IVA65679:IVA65681 JEW65679:JEW65681 JOS65679:JOS65681 JYO65679:JYO65681 KIK65679:KIK65681 KSG65679:KSG65681 LCC65679:LCC65681 LLY65679:LLY65681 LVU65679:LVU65681 MFQ65679:MFQ65681 MPM65679:MPM65681 MZI65679:MZI65681 NJE65679:NJE65681 NTA65679:NTA65681 OCW65679:OCW65681 OMS65679:OMS65681 OWO65679:OWO65681 PGK65679:PGK65681 PQG65679:PQG65681 QAC65679:QAC65681 QJY65679:QJY65681 QTU65679:QTU65681 RDQ65679:RDQ65681 RNM65679:RNM65681 RXI65679:RXI65681 SHE65679:SHE65681 SRA65679:SRA65681 TAW65679:TAW65681 TKS65679:TKS65681 TUO65679:TUO65681 UEK65679:UEK65681 UOG65679:UOG65681 UYC65679:UYC65681 VHY65679:VHY65681 VRU65679:VRU65681 WBQ65679:WBQ65681 WLM65679:WLM65681 WVI65679:WVI65681 IW131215:IW131217 SS131215:SS131217 ACO131215:ACO131217 AMK131215:AMK131217 AWG131215:AWG131217 BGC131215:BGC131217 BPY131215:BPY131217 BZU131215:BZU131217 CJQ131215:CJQ131217 CTM131215:CTM131217 DDI131215:DDI131217 DNE131215:DNE131217 DXA131215:DXA131217 EGW131215:EGW131217 EQS131215:EQS131217 FAO131215:FAO131217 FKK131215:FKK131217 FUG131215:FUG131217 GEC131215:GEC131217 GNY131215:GNY131217 GXU131215:GXU131217 HHQ131215:HHQ131217 HRM131215:HRM131217 IBI131215:IBI131217 ILE131215:ILE131217 IVA131215:IVA131217 JEW131215:JEW131217 JOS131215:JOS131217 JYO131215:JYO131217 KIK131215:KIK131217 KSG131215:KSG131217 LCC131215:LCC131217 LLY131215:LLY131217 LVU131215:LVU131217 MFQ131215:MFQ131217 MPM131215:MPM131217 MZI131215:MZI131217 NJE131215:NJE131217 NTA131215:NTA131217 OCW131215:OCW131217 OMS131215:OMS131217 OWO131215:OWO131217 PGK131215:PGK131217 PQG131215:PQG131217 QAC131215:QAC131217 QJY131215:QJY131217 QTU131215:QTU131217 RDQ131215:RDQ131217 RNM131215:RNM131217 RXI131215:RXI131217 SHE131215:SHE131217 SRA131215:SRA131217 TAW131215:TAW131217 TKS131215:TKS131217 TUO131215:TUO131217 UEK131215:UEK131217 UOG131215:UOG131217 UYC131215:UYC131217 VHY131215:VHY131217 VRU131215:VRU131217 WBQ131215:WBQ131217 WLM131215:WLM131217 WVI131215:WVI131217 IW196751:IW196753 SS196751:SS196753 ACO196751:ACO196753 AMK196751:AMK196753 AWG196751:AWG196753 BGC196751:BGC196753 BPY196751:BPY196753 BZU196751:BZU196753 CJQ196751:CJQ196753 CTM196751:CTM196753 DDI196751:DDI196753 DNE196751:DNE196753 DXA196751:DXA196753 EGW196751:EGW196753 EQS196751:EQS196753 FAO196751:FAO196753 FKK196751:FKK196753 FUG196751:FUG196753 GEC196751:GEC196753 GNY196751:GNY196753 GXU196751:GXU196753 HHQ196751:HHQ196753 HRM196751:HRM196753 IBI196751:IBI196753 ILE196751:ILE196753 IVA196751:IVA196753 JEW196751:JEW196753 JOS196751:JOS196753 JYO196751:JYO196753 KIK196751:KIK196753 KSG196751:KSG196753 LCC196751:LCC196753 LLY196751:LLY196753 LVU196751:LVU196753 MFQ196751:MFQ196753 MPM196751:MPM196753 MZI196751:MZI196753 NJE196751:NJE196753 NTA196751:NTA196753 OCW196751:OCW196753 OMS196751:OMS196753 OWO196751:OWO196753 PGK196751:PGK196753 PQG196751:PQG196753 QAC196751:QAC196753 QJY196751:QJY196753 QTU196751:QTU196753 RDQ196751:RDQ196753 RNM196751:RNM196753 RXI196751:RXI196753 SHE196751:SHE196753 SRA196751:SRA196753 TAW196751:TAW196753 TKS196751:TKS196753 TUO196751:TUO196753 UEK196751:UEK196753 UOG196751:UOG196753 UYC196751:UYC196753 VHY196751:VHY196753 VRU196751:VRU196753 WBQ196751:WBQ196753 WLM196751:WLM196753 WVI196751:WVI196753 IW262287:IW262289 SS262287:SS262289 ACO262287:ACO262289 AMK262287:AMK262289 AWG262287:AWG262289 BGC262287:BGC262289 BPY262287:BPY262289 BZU262287:BZU262289 CJQ262287:CJQ262289 CTM262287:CTM262289 DDI262287:DDI262289 DNE262287:DNE262289 DXA262287:DXA262289 EGW262287:EGW262289 EQS262287:EQS262289 FAO262287:FAO262289 FKK262287:FKK262289 FUG262287:FUG262289 GEC262287:GEC262289 GNY262287:GNY262289 GXU262287:GXU262289 HHQ262287:HHQ262289 HRM262287:HRM262289 IBI262287:IBI262289 ILE262287:ILE262289 IVA262287:IVA262289 JEW262287:JEW262289 JOS262287:JOS262289 JYO262287:JYO262289 KIK262287:KIK262289 KSG262287:KSG262289 LCC262287:LCC262289 LLY262287:LLY262289 LVU262287:LVU262289 MFQ262287:MFQ262289 MPM262287:MPM262289 MZI262287:MZI262289 NJE262287:NJE262289 NTA262287:NTA262289 OCW262287:OCW262289 OMS262287:OMS262289 OWO262287:OWO262289 PGK262287:PGK262289 PQG262287:PQG262289 QAC262287:QAC262289 QJY262287:QJY262289 QTU262287:QTU262289 RDQ262287:RDQ262289 RNM262287:RNM262289 RXI262287:RXI262289 SHE262287:SHE262289 SRA262287:SRA262289 TAW262287:TAW262289 TKS262287:TKS262289 TUO262287:TUO262289 UEK262287:UEK262289 UOG262287:UOG262289 UYC262287:UYC262289 VHY262287:VHY262289 VRU262287:VRU262289 WBQ262287:WBQ262289 WLM262287:WLM262289 WVI262287:WVI262289 IW327823:IW327825 SS327823:SS327825 ACO327823:ACO327825 AMK327823:AMK327825 AWG327823:AWG327825 BGC327823:BGC327825 BPY327823:BPY327825 BZU327823:BZU327825 CJQ327823:CJQ327825 CTM327823:CTM327825 DDI327823:DDI327825 DNE327823:DNE327825 DXA327823:DXA327825 EGW327823:EGW327825 EQS327823:EQS327825 FAO327823:FAO327825 FKK327823:FKK327825 FUG327823:FUG327825 GEC327823:GEC327825 GNY327823:GNY327825 GXU327823:GXU327825 HHQ327823:HHQ327825 HRM327823:HRM327825 IBI327823:IBI327825 ILE327823:ILE327825 IVA327823:IVA327825 JEW327823:JEW327825 JOS327823:JOS327825 JYO327823:JYO327825 KIK327823:KIK327825 KSG327823:KSG327825 LCC327823:LCC327825 LLY327823:LLY327825 LVU327823:LVU327825 MFQ327823:MFQ327825 MPM327823:MPM327825 MZI327823:MZI327825 NJE327823:NJE327825 NTA327823:NTA327825 OCW327823:OCW327825 OMS327823:OMS327825 OWO327823:OWO327825 PGK327823:PGK327825 PQG327823:PQG327825 QAC327823:QAC327825 QJY327823:QJY327825 QTU327823:QTU327825 RDQ327823:RDQ327825 RNM327823:RNM327825 RXI327823:RXI327825 SHE327823:SHE327825 SRA327823:SRA327825 TAW327823:TAW327825 TKS327823:TKS327825 TUO327823:TUO327825 UEK327823:UEK327825 UOG327823:UOG327825 UYC327823:UYC327825 VHY327823:VHY327825 VRU327823:VRU327825 WBQ327823:WBQ327825 WLM327823:WLM327825 WVI327823:WVI327825 IW393359:IW393361 SS393359:SS393361 ACO393359:ACO393361 AMK393359:AMK393361 AWG393359:AWG393361 BGC393359:BGC393361 BPY393359:BPY393361 BZU393359:BZU393361 CJQ393359:CJQ393361 CTM393359:CTM393361 DDI393359:DDI393361 DNE393359:DNE393361 DXA393359:DXA393361 EGW393359:EGW393361 EQS393359:EQS393361 FAO393359:FAO393361 FKK393359:FKK393361 FUG393359:FUG393361 GEC393359:GEC393361 GNY393359:GNY393361 GXU393359:GXU393361 HHQ393359:HHQ393361 HRM393359:HRM393361 IBI393359:IBI393361 ILE393359:ILE393361 IVA393359:IVA393361 JEW393359:JEW393361 JOS393359:JOS393361 JYO393359:JYO393361 KIK393359:KIK393361 KSG393359:KSG393361 LCC393359:LCC393361 LLY393359:LLY393361 LVU393359:LVU393361 MFQ393359:MFQ393361 MPM393359:MPM393361 MZI393359:MZI393361 NJE393359:NJE393361 NTA393359:NTA393361 OCW393359:OCW393361 OMS393359:OMS393361 OWO393359:OWO393361 PGK393359:PGK393361 PQG393359:PQG393361 QAC393359:QAC393361 QJY393359:QJY393361 QTU393359:QTU393361 RDQ393359:RDQ393361 RNM393359:RNM393361 RXI393359:RXI393361 SHE393359:SHE393361 SRA393359:SRA393361 TAW393359:TAW393361 TKS393359:TKS393361 TUO393359:TUO393361 UEK393359:UEK393361 UOG393359:UOG393361 UYC393359:UYC393361 VHY393359:VHY393361 VRU393359:VRU393361 WBQ393359:WBQ393361 WLM393359:WLM393361 WVI393359:WVI393361 IW458895:IW458897 SS458895:SS458897 ACO458895:ACO458897 AMK458895:AMK458897 AWG458895:AWG458897 BGC458895:BGC458897 BPY458895:BPY458897 BZU458895:BZU458897 CJQ458895:CJQ458897 CTM458895:CTM458897 DDI458895:DDI458897 DNE458895:DNE458897 DXA458895:DXA458897 EGW458895:EGW458897 EQS458895:EQS458897 FAO458895:FAO458897 FKK458895:FKK458897 FUG458895:FUG458897 GEC458895:GEC458897 GNY458895:GNY458897 GXU458895:GXU458897 HHQ458895:HHQ458897 HRM458895:HRM458897 IBI458895:IBI458897 ILE458895:ILE458897 IVA458895:IVA458897 JEW458895:JEW458897 JOS458895:JOS458897 JYO458895:JYO458897 KIK458895:KIK458897 KSG458895:KSG458897 LCC458895:LCC458897 LLY458895:LLY458897 LVU458895:LVU458897 MFQ458895:MFQ458897 MPM458895:MPM458897 MZI458895:MZI458897 NJE458895:NJE458897 NTA458895:NTA458897 OCW458895:OCW458897 OMS458895:OMS458897 OWO458895:OWO458897 PGK458895:PGK458897 PQG458895:PQG458897 QAC458895:QAC458897 QJY458895:QJY458897 QTU458895:QTU458897 RDQ458895:RDQ458897 RNM458895:RNM458897 RXI458895:RXI458897 SHE458895:SHE458897 SRA458895:SRA458897 TAW458895:TAW458897 TKS458895:TKS458897 TUO458895:TUO458897 UEK458895:UEK458897 UOG458895:UOG458897 UYC458895:UYC458897 VHY458895:VHY458897 VRU458895:VRU458897 WBQ458895:WBQ458897 WLM458895:WLM458897 WVI458895:WVI458897 IW524431:IW524433 SS524431:SS524433 ACO524431:ACO524433 AMK524431:AMK524433 AWG524431:AWG524433 BGC524431:BGC524433 BPY524431:BPY524433 BZU524431:BZU524433 CJQ524431:CJQ524433 CTM524431:CTM524433 DDI524431:DDI524433 DNE524431:DNE524433 DXA524431:DXA524433 EGW524431:EGW524433 EQS524431:EQS524433 FAO524431:FAO524433 FKK524431:FKK524433 FUG524431:FUG524433 GEC524431:GEC524433 GNY524431:GNY524433 GXU524431:GXU524433 HHQ524431:HHQ524433 HRM524431:HRM524433 IBI524431:IBI524433 ILE524431:ILE524433 IVA524431:IVA524433 JEW524431:JEW524433 JOS524431:JOS524433 JYO524431:JYO524433 KIK524431:KIK524433 KSG524431:KSG524433 LCC524431:LCC524433 LLY524431:LLY524433 LVU524431:LVU524433 MFQ524431:MFQ524433 MPM524431:MPM524433 MZI524431:MZI524433 NJE524431:NJE524433 NTA524431:NTA524433 OCW524431:OCW524433 OMS524431:OMS524433 OWO524431:OWO524433 PGK524431:PGK524433 PQG524431:PQG524433 QAC524431:QAC524433 QJY524431:QJY524433 QTU524431:QTU524433 RDQ524431:RDQ524433 RNM524431:RNM524433 RXI524431:RXI524433 SHE524431:SHE524433 SRA524431:SRA524433 TAW524431:TAW524433 TKS524431:TKS524433 TUO524431:TUO524433 UEK524431:UEK524433 UOG524431:UOG524433 UYC524431:UYC524433 VHY524431:VHY524433 VRU524431:VRU524433 WBQ524431:WBQ524433 WLM524431:WLM524433 WVI524431:WVI524433 IW589967:IW589969 SS589967:SS589969 ACO589967:ACO589969 AMK589967:AMK589969 AWG589967:AWG589969 BGC589967:BGC589969 BPY589967:BPY589969 BZU589967:BZU589969 CJQ589967:CJQ589969 CTM589967:CTM589969 DDI589967:DDI589969 DNE589967:DNE589969 DXA589967:DXA589969 EGW589967:EGW589969 EQS589967:EQS589969 FAO589967:FAO589969 FKK589967:FKK589969 FUG589967:FUG589969 GEC589967:GEC589969 GNY589967:GNY589969 GXU589967:GXU589969 HHQ589967:HHQ589969 HRM589967:HRM589969 IBI589967:IBI589969 ILE589967:ILE589969 IVA589967:IVA589969 JEW589967:JEW589969 JOS589967:JOS589969 JYO589967:JYO589969 KIK589967:KIK589969 KSG589967:KSG589969 LCC589967:LCC589969 LLY589967:LLY589969 LVU589967:LVU589969 MFQ589967:MFQ589969 MPM589967:MPM589969 MZI589967:MZI589969 NJE589967:NJE589969 NTA589967:NTA589969 OCW589967:OCW589969 OMS589967:OMS589969 OWO589967:OWO589969 PGK589967:PGK589969 PQG589967:PQG589969 QAC589967:QAC589969 QJY589967:QJY589969 QTU589967:QTU589969 RDQ589967:RDQ589969 RNM589967:RNM589969 RXI589967:RXI589969 SHE589967:SHE589969 SRA589967:SRA589969 TAW589967:TAW589969 TKS589967:TKS589969 TUO589967:TUO589969 UEK589967:UEK589969 UOG589967:UOG589969 UYC589967:UYC589969 VHY589967:VHY589969 VRU589967:VRU589969 WBQ589967:WBQ589969 WLM589967:WLM589969 WVI589967:WVI589969 IW655503:IW655505 SS655503:SS655505 ACO655503:ACO655505 AMK655503:AMK655505 AWG655503:AWG655505 BGC655503:BGC655505 BPY655503:BPY655505 BZU655503:BZU655505 CJQ655503:CJQ655505 CTM655503:CTM655505 DDI655503:DDI655505 DNE655503:DNE655505 DXA655503:DXA655505 EGW655503:EGW655505 EQS655503:EQS655505 FAO655503:FAO655505 FKK655503:FKK655505 FUG655503:FUG655505 GEC655503:GEC655505 GNY655503:GNY655505 GXU655503:GXU655505 HHQ655503:HHQ655505 HRM655503:HRM655505 IBI655503:IBI655505 ILE655503:ILE655505 IVA655503:IVA655505 JEW655503:JEW655505 JOS655503:JOS655505 JYO655503:JYO655505 KIK655503:KIK655505 KSG655503:KSG655505 LCC655503:LCC655505 LLY655503:LLY655505 LVU655503:LVU655505 MFQ655503:MFQ655505 MPM655503:MPM655505 MZI655503:MZI655505 NJE655503:NJE655505 NTA655503:NTA655505 OCW655503:OCW655505 OMS655503:OMS655505 OWO655503:OWO655505 PGK655503:PGK655505 PQG655503:PQG655505 QAC655503:QAC655505 QJY655503:QJY655505 QTU655503:QTU655505 RDQ655503:RDQ655505 RNM655503:RNM655505 RXI655503:RXI655505 SHE655503:SHE655505 SRA655503:SRA655505 TAW655503:TAW655505 TKS655503:TKS655505 TUO655503:TUO655505 UEK655503:UEK655505 UOG655503:UOG655505 UYC655503:UYC655505 VHY655503:VHY655505 VRU655503:VRU655505 WBQ655503:WBQ655505 WLM655503:WLM655505 WVI655503:WVI655505 IW721039:IW721041 SS721039:SS721041 ACO721039:ACO721041 AMK721039:AMK721041 AWG721039:AWG721041 BGC721039:BGC721041 BPY721039:BPY721041 BZU721039:BZU721041 CJQ721039:CJQ721041 CTM721039:CTM721041 DDI721039:DDI721041 DNE721039:DNE721041 DXA721039:DXA721041 EGW721039:EGW721041 EQS721039:EQS721041 FAO721039:FAO721041 FKK721039:FKK721041 FUG721039:FUG721041 GEC721039:GEC721041 GNY721039:GNY721041 GXU721039:GXU721041 HHQ721039:HHQ721041 HRM721039:HRM721041 IBI721039:IBI721041 ILE721039:ILE721041 IVA721039:IVA721041 JEW721039:JEW721041 JOS721039:JOS721041 JYO721039:JYO721041 KIK721039:KIK721041 KSG721039:KSG721041 LCC721039:LCC721041 LLY721039:LLY721041 LVU721039:LVU721041 MFQ721039:MFQ721041 MPM721039:MPM721041 MZI721039:MZI721041 NJE721039:NJE721041 NTA721039:NTA721041 OCW721039:OCW721041 OMS721039:OMS721041 OWO721039:OWO721041 PGK721039:PGK721041 PQG721039:PQG721041 QAC721039:QAC721041 QJY721039:QJY721041 QTU721039:QTU721041 RDQ721039:RDQ721041 RNM721039:RNM721041 RXI721039:RXI721041 SHE721039:SHE721041 SRA721039:SRA721041 TAW721039:TAW721041 TKS721039:TKS721041 TUO721039:TUO721041 UEK721039:UEK721041 UOG721039:UOG721041 UYC721039:UYC721041 VHY721039:VHY721041 VRU721039:VRU721041 WBQ721039:WBQ721041 WLM721039:WLM721041 WVI721039:WVI721041 IW786575:IW786577 SS786575:SS786577 ACO786575:ACO786577 AMK786575:AMK786577 AWG786575:AWG786577 BGC786575:BGC786577 BPY786575:BPY786577 BZU786575:BZU786577 CJQ786575:CJQ786577 CTM786575:CTM786577 DDI786575:DDI786577 DNE786575:DNE786577 DXA786575:DXA786577 EGW786575:EGW786577 EQS786575:EQS786577 FAO786575:FAO786577 FKK786575:FKK786577 FUG786575:FUG786577 GEC786575:GEC786577 GNY786575:GNY786577 GXU786575:GXU786577 HHQ786575:HHQ786577 HRM786575:HRM786577 IBI786575:IBI786577 ILE786575:ILE786577 IVA786575:IVA786577 JEW786575:JEW786577 JOS786575:JOS786577 JYO786575:JYO786577 KIK786575:KIK786577 KSG786575:KSG786577 LCC786575:LCC786577 LLY786575:LLY786577 LVU786575:LVU786577 MFQ786575:MFQ786577 MPM786575:MPM786577 MZI786575:MZI786577 NJE786575:NJE786577 NTA786575:NTA786577 OCW786575:OCW786577 OMS786575:OMS786577 OWO786575:OWO786577 PGK786575:PGK786577 PQG786575:PQG786577 QAC786575:QAC786577 QJY786575:QJY786577 QTU786575:QTU786577 RDQ786575:RDQ786577 RNM786575:RNM786577 RXI786575:RXI786577 SHE786575:SHE786577 SRA786575:SRA786577 TAW786575:TAW786577 TKS786575:TKS786577 TUO786575:TUO786577 UEK786575:UEK786577 UOG786575:UOG786577 UYC786575:UYC786577 VHY786575:VHY786577 VRU786575:VRU786577 WBQ786575:WBQ786577 WLM786575:WLM786577 WVI786575:WVI786577 IW852111:IW852113 SS852111:SS852113 ACO852111:ACO852113 AMK852111:AMK852113 AWG852111:AWG852113 BGC852111:BGC852113 BPY852111:BPY852113 BZU852111:BZU852113 CJQ852111:CJQ852113 CTM852111:CTM852113 DDI852111:DDI852113 DNE852111:DNE852113 DXA852111:DXA852113 EGW852111:EGW852113 EQS852111:EQS852113 FAO852111:FAO852113 FKK852111:FKK852113 FUG852111:FUG852113 GEC852111:GEC852113 GNY852111:GNY852113 GXU852111:GXU852113 HHQ852111:HHQ852113 HRM852111:HRM852113 IBI852111:IBI852113 ILE852111:ILE852113 IVA852111:IVA852113 JEW852111:JEW852113 JOS852111:JOS852113 JYO852111:JYO852113 KIK852111:KIK852113 KSG852111:KSG852113 LCC852111:LCC852113 LLY852111:LLY852113 LVU852111:LVU852113 MFQ852111:MFQ852113 MPM852111:MPM852113 MZI852111:MZI852113 NJE852111:NJE852113 NTA852111:NTA852113 OCW852111:OCW852113 OMS852111:OMS852113 OWO852111:OWO852113 PGK852111:PGK852113 PQG852111:PQG852113 QAC852111:QAC852113 QJY852111:QJY852113 QTU852111:QTU852113 RDQ852111:RDQ852113 RNM852111:RNM852113 RXI852111:RXI852113 SHE852111:SHE852113 SRA852111:SRA852113 TAW852111:TAW852113 TKS852111:TKS852113 TUO852111:TUO852113 UEK852111:UEK852113 UOG852111:UOG852113 UYC852111:UYC852113 VHY852111:VHY852113 VRU852111:VRU852113 WBQ852111:WBQ852113 WLM852111:WLM852113 WVI852111:WVI852113 IW917647:IW917649 SS917647:SS917649 ACO917647:ACO917649 AMK917647:AMK917649 AWG917647:AWG917649 BGC917647:BGC917649 BPY917647:BPY917649 BZU917647:BZU917649 CJQ917647:CJQ917649 CTM917647:CTM917649 DDI917647:DDI917649 DNE917647:DNE917649 DXA917647:DXA917649 EGW917647:EGW917649 EQS917647:EQS917649 FAO917647:FAO917649 FKK917647:FKK917649 FUG917647:FUG917649 GEC917647:GEC917649 GNY917647:GNY917649 GXU917647:GXU917649 HHQ917647:HHQ917649 HRM917647:HRM917649 IBI917647:IBI917649 ILE917647:ILE917649 IVA917647:IVA917649 JEW917647:JEW917649 JOS917647:JOS917649 JYO917647:JYO917649 KIK917647:KIK917649 KSG917647:KSG917649 LCC917647:LCC917649 LLY917647:LLY917649 LVU917647:LVU917649 MFQ917647:MFQ917649 MPM917647:MPM917649 MZI917647:MZI917649 NJE917647:NJE917649 NTA917647:NTA917649 OCW917647:OCW917649 OMS917647:OMS917649 OWO917647:OWO917649 PGK917647:PGK917649 PQG917647:PQG917649 QAC917647:QAC917649 QJY917647:QJY917649 QTU917647:QTU917649 RDQ917647:RDQ917649 RNM917647:RNM917649 RXI917647:RXI917649 SHE917647:SHE917649 SRA917647:SRA917649 TAW917647:TAW917649 TKS917647:TKS917649 TUO917647:TUO917649 UEK917647:UEK917649 UOG917647:UOG917649 UYC917647:UYC917649 VHY917647:VHY917649 VRU917647:VRU917649 WBQ917647:WBQ917649 WLM917647:WLM917649 WVI917647:WVI917649 IW983183:IW983185 SS983183:SS983185 ACO983183:ACO983185 AMK983183:AMK983185 AWG983183:AWG983185 BGC983183:BGC983185 BPY983183:BPY983185 BZU983183:BZU983185 CJQ983183:CJQ983185 CTM983183:CTM983185 DDI983183:DDI983185 DNE983183:DNE983185 DXA983183:DXA983185 EGW983183:EGW983185 EQS983183:EQS983185 FAO983183:FAO983185 FKK983183:FKK983185 FUG983183:FUG983185 GEC983183:GEC983185 GNY983183:GNY983185 GXU983183:GXU983185 HHQ983183:HHQ983185 HRM983183:HRM983185 IBI983183:IBI983185 ILE983183:ILE983185 IVA983183:IVA983185 JEW983183:JEW983185 JOS983183:JOS983185 JYO983183:JYO983185 KIK983183:KIK983185 KSG983183:KSG983185 LCC983183:LCC983185 LLY983183:LLY983185 LVU983183:LVU983185 MFQ983183:MFQ983185 MPM983183:MPM983185 MZI983183:MZI983185 NJE983183:NJE983185 NTA983183:NTA983185 OCW983183:OCW983185 OMS983183:OMS983185 OWO983183:OWO983185 PGK983183:PGK983185 PQG983183:PQG983185 QAC983183:QAC983185 QJY983183:QJY983185 QTU983183:QTU983185 RDQ983183:RDQ983185 RNM983183:RNM983185 RXI983183:RXI983185 SHE983183:SHE983185 SRA983183:SRA983185 TAW983183:TAW983185 TKS983183:TKS983185 TUO983183:TUO983185 UEK983183:UEK983185 UOG983183:UOG983185 UYC983183:UYC983185 VHY983183:VHY983185 VRU983183:VRU983185 WBQ983183:WBQ983185 WLM983183:WLM983185 AWG109:AWG123 ACO109:ACO123 IW29:IW35 SS29:SS35 ACO29:ACO35 AMK29:AMK35 AWG29:AWG35 BGC29:BGC35 BPY29:BPY35 BZU29:BZU35 CJQ29:CJQ35 CTM29:CTM35 DDI29:DDI35 DNE29:DNE35 DXA29:DXA35 EGW29:EGW35 EQS29:EQS35 FAO29:FAO35 FKK29:FKK35 FUG29:FUG35 GEC29:GEC35 GNY29:GNY35 GXU29:GXU35 HHQ29:HHQ35 HRM29:HRM35 IBI29:IBI35 ILE29:ILE35 IVA29:IVA35 JEW29:JEW35 JOS29:JOS35 JYO29:JYO35 KIK29:KIK35 KSG29:KSG35 LCC29:LCC35 LLY29:LLY35 LVU29:LVU35 MFQ29:MFQ35 MPM29:MPM35 MZI29:MZI35 NJE29:NJE35 NTA29:NTA35 OCW29:OCW35 OMS29:OMS35 OWO29:OWO35 PGK29:PGK35 PQG29:PQG35 QAC29:QAC35 QJY29:QJY35 QTU29:QTU35 RDQ29:RDQ35 RNM29:RNM35 RXI29:RXI35 SHE29:SHE35 SRA29:SRA35 TAW29:TAW35 TKS29:TKS35 TUO29:TUO35 UEK29:UEK35 UOG29:UOG35 UYC29:UYC35 VHY29:VHY35 VRU29:VRU35 WBQ29:WBQ35 WLM29:WLM35 AMK109:AMK123 WVI109:WVI123 WLM109:WLM123 WBQ109:WBQ123 VRU109:VRU123 VHY109:VHY123 UYC109:UYC123 UOG109:UOG123 UEK109:UEK123 TUO109:TUO123 TKS109:TKS123 TAW109:TAW123 SRA109:SRA123 SHE109:SHE123 RXI109:RXI123 RNM109:RNM123 RDQ109:RDQ123 QTU109:QTU123 QJY109:QJY123 QAC109:QAC123 PQG109:PQG123 PGK109:PGK123 OWO109:OWO123 OMS109:OMS123 OCW109:OCW123 NTA109:NTA123 NJE109:NJE123 MZI109:MZI123 MPM109:MPM123 MFQ109:MFQ123 LVU109:LVU123 LLY109:LLY123 LCC109:LCC123 KSG109:KSG123 KIK109:KIK123 JYO109:JYO123 JOS109:JOS123 JEW109:JEW123 IVA109:IVA123 ILE109:ILE123 IBI109:IBI123 HRM109:HRM123 HHQ109:HHQ123 GXU109:GXU123 GNY109:GNY123 GEC109:GEC123 FUG109:FUG123 FKK109:FKK123 FAO109:FAO123 EQS109:EQS123 EGW109:EGW123 DXA109:DXA123 DNE109:DNE123</xm:sqref>
        </x14:dataValidation>
        <x14:dataValidation type="whole" operator="lessThan" allowBlank="1" showErrorMessage="1" error="You must enter a whole number." xr:uid="{00000000-0002-0000-0200-000003000000}">
          <x14:formula1>
            <xm:f>1000000000</xm:f>
          </x14:formula1>
          <xm:sqref>EGX109:EGY123 IX127:IY131 ST127:SU131 ACP127:ACQ131 AML127:AMM131 AWH127:AWI131 BGD127:BGE131 BPZ127:BQA131 BZV127:BZW131 CJR127:CJS131 CTN127:CTO131 DDJ127:DDK131 DNF127:DNG131 DXB127:DXC131 EGX127:EGY131 EQT127:EQU131 FAP127:FAQ131 FKL127:FKM131 FUH127:FUI131 GED127:GEE131 GNZ127:GOA131 GXV127:GXW131 HHR127:HHS131 HRN127:HRO131 IBJ127:IBK131 ILF127:ILG131 IVB127:IVC131 JEX127:JEY131 JOT127:JOU131 JYP127:JYQ131 KIL127:KIM131 KSH127:KSI131 LCD127:LCE131 LLZ127:LMA131 LVV127:LVW131 MFR127:MFS131 MPN127:MPO131 MZJ127:MZK131 NJF127:NJG131 NTB127:NTC131 OCX127:OCY131 OMT127:OMU131 OWP127:OWQ131 PGL127:PGM131 PQH127:PQI131 QAD127:QAE131 QJZ127:QKA131 QTV127:QTW131 RDR127:RDS131 RNN127:RNO131 RXJ127:RXK131 SHF127:SHG131 SRB127:SRC131 TAX127:TAY131 TKT127:TKU131 TUP127:TUQ131 UEL127:UEM131 UOH127:UOI131 UYD127:UYE131 VHZ127:VIA131 VRV127:VRW131 WBR127:WBS131 WLN127:WLO131 WVJ127:WVK131 D65679:E65681 IX65679:IY65681 ST65679:SU65681 ACP65679:ACQ65681 AML65679:AMM65681 AWH65679:AWI65681 BGD65679:BGE65681 BPZ65679:BQA65681 BZV65679:BZW65681 CJR65679:CJS65681 CTN65679:CTO65681 DDJ65679:DDK65681 DNF65679:DNG65681 DXB65679:DXC65681 EGX65679:EGY65681 EQT65679:EQU65681 FAP65679:FAQ65681 FKL65679:FKM65681 FUH65679:FUI65681 GED65679:GEE65681 GNZ65679:GOA65681 GXV65679:GXW65681 HHR65679:HHS65681 HRN65679:HRO65681 IBJ65679:IBK65681 ILF65679:ILG65681 IVB65679:IVC65681 JEX65679:JEY65681 JOT65679:JOU65681 JYP65679:JYQ65681 KIL65679:KIM65681 KSH65679:KSI65681 LCD65679:LCE65681 LLZ65679:LMA65681 LVV65679:LVW65681 MFR65679:MFS65681 MPN65679:MPO65681 MZJ65679:MZK65681 NJF65679:NJG65681 NTB65679:NTC65681 OCX65679:OCY65681 OMT65679:OMU65681 OWP65679:OWQ65681 PGL65679:PGM65681 PQH65679:PQI65681 QAD65679:QAE65681 QJZ65679:QKA65681 QTV65679:QTW65681 RDR65679:RDS65681 RNN65679:RNO65681 RXJ65679:RXK65681 SHF65679:SHG65681 SRB65679:SRC65681 TAX65679:TAY65681 TKT65679:TKU65681 TUP65679:TUQ65681 UEL65679:UEM65681 UOH65679:UOI65681 UYD65679:UYE65681 VHZ65679:VIA65681 VRV65679:VRW65681 WBR65679:WBS65681 WLN65679:WLO65681 WVJ65679:WVK65681 D131215:E131217 IX131215:IY131217 ST131215:SU131217 ACP131215:ACQ131217 AML131215:AMM131217 AWH131215:AWI131217 BGD131215:BGE131217 BPZ131215:BQA131217 BZV131215:BZW131217 CJR131215:CJS131217 CTN131215:CTO131217 DDJ131215:DDK131217 DNF131215:DNG131217 DXB131215:DXC131217 EGX131215:EGY131217 EQT131215:EQU131217 FAP131215:FAQ131217 FKL131215:FKM131217 FUH131215:FUI131217 GED131215:GEE131217 GNZ131215:GOA131217 GXV131215:GXW131217 HHR131215:HHS131217 HRN131215:HRO131217 IBJ131215:IBK131217 ILF131215:ILG131217 IVB131215:IVC131217 JEX131215:JEY131217 JOT131215:JOU131217 JYP131215:JYQ131217 KIL131215:KIM131217 KSH131215:KSI131217 LCD131215:LCE131217 LLZ131215:LMA131217 LVV131215:LVW131217 MFR131215:MFS131217 MPN131215:MPO131217 MZJ131215:MZK131217 NJF131215:NJG131217 NTB131215:NTC131217 OCX131215:OCY131217 OMT131215:OMU131217 OWP131215:OWQ131217 PGL131215:PGM131217 PQH131215:PQI131217 QAD131215:QAE131217 QJZ131215:QKA131217 QTV131215:QTW131217 RDR131215:RDS131217 RNN131215:RNO131217 RXJ131215:RXK131217 SHF131215:SHG131217 SRB131215:SRC131217 TAX131215:TAY131217 TKT131215:TKU131217 TUP131215:TUQ131217 UEL131215:UEM131217 UOH131215:UOI131217 UYD131215:UYE131217 VHZ131215:VIA131217 VRV131215:VRW131217 WBR131215:WBS131217 WLN131215:WLO131217 WVJ131215:WVK131217 D196751:E196753 IX196751:IY196753 ST196751:SU196753 ACP196751:ACQ196753 AML196751:AMM196753 AWH196751:AWI196753 BGD196751:BGE196753 BPZ196751:BQA196753 BZV196751:BZW196753 CJR196751:CJS196753 CTN196751:CTO196753 DDJ196751:DDK196753 DNF196751:DNG196753 DXB196751:DXC196753 EGX196751:EGY196753 EQT196751:EQU196753 FAP196751:FAQ196753 FKL196751:FKM196753 FUH196751:FUI196753 GED196751:GEE196753 GNZ196751:GOA196753 GXV196751:GXW196753 HHR196751:HHS196753 HRN196751:HRO196753 IBJ196751:IBK196753 ILF196751:ILG196753 IVB196751:IVC196753 JEX196751:JEY196753 JOT196751:JOU196753 JYP196751:JYQ196753 KIL196751:KIM196753 KSH196751:KSI196753 LCD196751:LCE196753 LLZ196751:LMA196753 LVV196751:LVW196753 MFR196751:MFS196753 MPN196751:MPO196753 MZJ196751:MZK196753 NJF196751:NJG196753 NTB196751:NTC196753 OCX196751:OCY196753 OMT196751:OMU196753 OWP196751:OWQ196753 PGL196751:PGM196753 PQH196751:PQI196753 QAD196751:QAE196753 QJZ196751:QKA196753 QTV196751:QTW196753 RDR196751:RDS196753 RNN196751:RNO196753 RXJ196751:RXK196753 SHF196751:SHG196753 SRB196751:SRC196753 TAX196751:TAY196753 TKT196751:TKU196753 TUP196751:TUQ196753 UEL196751:UEM196753 UOH196751:UOI196753 UYD196751:UYE196753 VHZ196751:VIA196753 VRV196751:VRW196753 WBR196751:WBS196753 WLN196751:WLO196753 WVJ196751:WVK196753 D262287:E262289 IX262287:IY262289 ST262287:SU262289 ACP262287:ACQ262289 AML262287:AMM262289 AWH262287:AWI262289 BGD262287:BGE262289 BPZ262287:BQA262289 BZV262287:BZW262289 CJR262287:CJS262289 CTN262287:CTO262289 DDJ262287:DDK262289 DNF262287:DNG262289 DXB262287:DXC262289 EGX262287:EGY262289 EQT262287:EQU262289 FAP262287:FAQ262289 FKL262287:FKM262289 FUH262287:FUI262289 GED262287:GEE262289 GNZ262287:GOA262289 GXV262287:GXW262289 HHR262287:HHS262289 HRN262287:HRO262289 IBJ262287:IBK262289 ILF262287:ILG262289 IVB262287:IVC262289 JEX262287:JEY262289 JOT262287:JOU262289 JYP262287:JYQ262289 KIL262287:KIM262289 KSH262287:KSI262289 LCD262287:LCE262289 LLZ262287:LMA262289 LVV262287:LVW262289 MFR262287:MFS262289 MPN262287:MPO262289 MZJ262287:MZK262289 NJF262287:NJG262289 NTB262287:NTC262289 OCX262287:OCY262289 OMT262287:OMU262289 OWP262287:OWQ262289 PGL262287:PGM262289 PQH262287:PQI262289 QAD262287:QAE262289 QJZ262287:QKA262289 QTV262287:QTW262289 RDR262287:RDS262289 RNN262287:RNO262289 RXJ262287:RXK262289 SHF262287:SHG262289 SRB262287:SRC262289 TAX262287:TAY262289 TKT262287:TKU262289 TUP262287:TUQ262289 UEL262287:UEM262289 UOH262287:UOI262289 UYD262287:UYE262289 VHZ262287:VIA262289 VRV262287:VRW262289 WBR262287:WBS262289 WLN262287:WLO262289 WVJ262287:WVK262289 D327823:E327825 IX327823:IY327825 ST327823:SU327825 ACP327823:ACQ327825 AML327823:AMM327825 AWH327823:AWI327825 BGD327823:BGE327825 BPZ327823:BQA327825 BZV327823:BZW327825 CJR327823:CJS327825 CTN327823:CTO327825 DDJ327823:DDK327825 DNF327823:DNG327825 DXB327823:DXC327825 EGX327823:EGY327825 EQT327823:EQU327825 FAP327823:FAQ327825 FKL327823:FKM327825 FUH327823:FUI327825 GED327823:GEE327825 GNZ327823:GOA327825 GXV327823:GXW327825 HHR327823:HHS327825 HRN327823:HRO327825 IBJ327823:IBK327825 ILF327823:ILG327825 IVB327823:IVC327825 JEX327823:JEY327825 JOT327823:JOU327825 JYP327823:JYQ327825 KIL327823:KIM327825 KSH327823:KSI327825 LCD327823:LCE327825 LLZ327823:LMA327825 LVV327823:LVW327825 MFR327823:MFS327825 MPN327823:MPO327825 MZJ327823:MZK327825 NJF327823:NJG327825 NTB327823:NTC327825 OCX327823:OCY327825 OMT327823:OMU327825 OWP327823:OWQ327825 PGL327823:PGM327825 PQH327823:PQI327825 QAD327823:QAE327825 QJZ327823:QKA327825 QTV327823:QTW327825 RDR327823:RDS327825 RNN327823:RNO327825 RXJ327823:RXK327825 SHF327823:SHG327825 SRB327823:SRC327825 TAX327823:TAY327825 TKT327823:TKU327825 TUP327823:TUQ327825 UEL327823:UEM327825 UOH327823:UOI327825 UYD327823:UYE327825 VHZ327823:VIA327825 VRV327823:VRW327825 WBR327823:WBS327825 WLN327823:WLO327825 WVJ327823:WVK327825 D393359:E393361 IX393359:IY393361 ST393359:SU393361 ACP393359:ACQ393361 AML393359:AMM393361 AWH393359:AWI393361 BGD393359:BGE393361 BPZ393359:BQA393361 BZV393359:BZW393361 CJR393359:CJS393361 CTN393359:CTO393361 DDJ393359:DDK393361 DNF393359:DNG393361 DXB393359:DXC393361 EGX393359:EGY393361 EQT393359:EQU393361 FAP393359:FAQ393361 FKL393359:FKM393361 FUH393359:FUI393361 GED393359:GEE393361 GNZ393359:GOA393361 GXV393359:GXW393361 HHR393359:HHS393361 HRN393359:HRO393361 IBJ393359:IBK393361 ILF393359:ILG393361 IVB393359:IVC393361 JEX393359:JEY393361 JOT393359:JOU393361 JYP393359:JYQ393361 KIL393359:KIM393361 KSH393359:KSI393361 LCD393359:LCE393361 LLZ393359:LMA393361 LVV393359:LVW393361 MFR393359:MFS393361 MPN393359:MPO393361 MZJ393359:MZK393361 NJF393359:NJG393361 NTB393359:NTC393361 OCX393359:OCY393361 OMT393359:OMU393361 OWP393359:OWQ393361 PGL393359:PGM393361 PQH393359:PQI393361 QAD393359:QAE393361 QJZ393359:QKA393361 QTV393359:QTW393361 RDR393359:RDS393361 RNN393359:RNO393361 RXJ393359:RXK393361 SHF393359:SHG393361 SRB393359:SRC393361 TAX393359:TAY393361 TKT393359:TKU393361 TUP393359:TUQ393361 UEL393359:UEM393361 UOH393359:UOI393361 UYD393359:UYE393361 VHZ393359:VIA393361 VRV393359:VRW393361 WBR393359:WBS393361 WLN393359:WLO393361 WVJ393359:WVK393361 D458895:E458897 IX458895:IY458897 ST458895:SU458897 ACP458895:ACQ458897 AML458895:AMM458897 AWH458895:AWI458897 BGD458895:BGE458897 BPZ458895:BQA458897 BZV458895:BZW458897 CJR458895:CJS458897 CTN458895:CTO458897 DDJ458895:DDK458897 DNF458895:DNG458897 DXB458895:DXC458897 EGX458895:EGY458897 EQT458895:EQU458897 FAP458895:FAQ458897 FKL458895:FKM458897 FUH458895:FUI458897 GED458895:GEE458897 GNZ458895:GOA458897 GXV458895:GXW458897 HHR458895:HHS458897 HRN458895:HRO458897 IBJ458895:IBK458897 ILF458895:ILG458897 IVB458895:IVC458897 JEX458895:JEY458897 JOT458895:JOU458897 JYP458895:JYQ458897 KIL458895:KIM458897 KSH458895:KSI458897 LCD458895:LCE458897 LLZ458895:LMA458897 LVV458895:LVW458897 MFR458895:MFS458897 MPN458895:MPO458897 MZJ458895:MZK458897 NJF458895:NJG458897 NTB458895:NTC458897 OCX458895:OCY458897 OMT458895:OMU458897 OWP458895:OWQ458897 PGL458895:PGM458897 PQH458895:PQI458897 QAD458895:QAE458897 QJZ458895:QKA458897 QTV458895:QTW458897 RDR458895:RDS458897 RNN458895:RNO458897 RXJ458895:RXK458897 SHF458895:SHG458897 SRB458895:SRC458897 TAX458895:TAY458897 TKT458895:TKU458897 TUP458895:TUQ458897 UEL458895:UEM458897 UOH458895:UOI458897 UYD458895:UYE458897 VHZ458895:VIA458897 VRV458895:VRW458897 WBR458895:WBS458897 WLN458895:WLO458897 WVJ458895:WVK458897 D524431:E524433 IX524431:IY524433 ST524431:SU524433 ACP524431:ACQ524433 AML524431:AMM524433 AWH524431:AWI524433 BGD524431:BGE524433 BPZ524431:BQA524433 BZV524431:BZW524433 CJR524431:CJS524433 CTN524431:CTO524433 DDJ524431:DDK524433 DNF524431:DNG524433 DXB524431:DXC524433 EGX524431:EGY524433 EQT524431:EQU524433 FAP524431:FAQ524433 FKL524431:FKM524433 FUH524431:FUI524433 GED524431:GEE524433 GNZ524431:GOA524433 GXV524431:GXW524433 HHR524431:HHS524433 HRN524431:HRO524433 IBJ524431:IBK524433 ILF524431:ILG524433 IVB524431:IVC524433 JEX524431:JEY524433 JOT524431:JOU524433 JYP524431:JYQ524433 KIL524431:KIM524433 KSH524431:KSI524433 LCD524431:LCE524433 LLZ524431:LMA524433 LVV524431:LVW524433 MFR524431:MFS524433 MPN524431:MPO524433 MZJ524431:MZK524433 NJF524431:NJG524433 NTB524431:NTC524433 OCX524431:OCY524433 OMT524431:OMU524433 OWP524431:OWQ524433 PGL524431:PGM524433 PQH524431:PQI524433 QAD524431:QAE524433 QJZ524431:QKA524433 QTV524431:QTW524433 RDR524431:RDS524433 RNN524431:RNO524433 RXJ524431:RXK524433 SHF524431:SHG524433 SRB524431:SRC524433 TAX524431:TAY524433 TKT524431:TKU524433 TUP524431:TUQ524433 UEL524431:UEM524433 UOH524431:UOI524433 UYD524431:UYE524433 VHZ524431:VIA524433 VRV524431:VRW524433 WBR524431:WBS524433 WLN524431:WLO524433 WVJ524431:WVK524433 D589967:E589969 IX589967:IY589969 ST589967:SU589969 ACP589967:ACQ589969 AML589967:AMM589969 AWH589967:AWI589969 BGD589967:BGE589969 BPZ589967:BQA589969 BZV589967:BZW589969 CJR589967:CJS589969 CTN589967:CTO589969 DDJ589967:DDK589969 DNF589967:DNG589969 DXB589967:DXC589969 EGX589967:EGY589969 EQT589967:EQU589969 FAP589967:FAQ589969 FKL589967:FKM589969 FUH589967:FUI589969 GED589967:GEE589969 GNZ589967:GOA589969 GXV589967:GXW589969 HHR589967:HHS589969 HRN589967:HRO589969 IBJ589967:IBK589969 ILF589967:ILG589969 IVB589967:IVC589969 JEX589967:JEY589969 JOT589967:JOU589969 JYP589967:JYQ589969 KIL589967:KIM589969 KSH589967:KSI589969 LCD589967:LCE589969 LLZ589967:LMA589969 LVV589967:LVW589969 MFR589967:MFS589969 MPN589967:MPO589969 MZJ589967:MZK589969 NJF589967:NJG589969 NTB589967:NTC589969 OCX589967:OCY589969 OMT589967:OMU589969 OWP589967:OWQ589969 PGL589967:PGM589969 PQH589967:PQI589969 QAD589967:QAE589969 QJZ589967:QKA589969 QTV589967:QTW589969 RDR589967:RDS589969 RNN589967:RNO589969 RXJ589967:RXK589969 SHF589967:SHG589969 SRB589967:SRC589969 TAX589967:TAY589969 TKT589967:TKU589969 TUP589967:TUQ589969 UEL589967:UEM589969 UOH589967:UOI589969 UYD589967:UYE589969 VHZ589967:VIA589969 VRV589967:VRW589969 WBR589967:WBS589969 WLN589967:WLO589969 WVJ589967:WVK589969 D655503:E655505 IX655503:IY655505 ST655503:SU655505 ACP655503:ACQ655505 AML655503:AMM655505 AWH655503:AWI655505 BGD655503:BGE655505 BPZ655503:BQA655505 BZV655503:BZW655505 CJR655503:CJS655505 CTN655503:CTO655505 DDJ655503:DDK655505 DNF655503:DNG655505 DXB655503:DXC655505 EGX655503:EGY655505 EQT655503:EQU655505 FAP655503:FAQ655505 FKL655503:FKM655505 FUH655503:FUI655505 GED655503:GEE655505 GNZ655503:GOA655505 GXV655503:GXW655505 HHR655503:HHS655505 HRN655503:HRO655505 IBJ655503:IBK655505 ILF655503:ILG655505 IVB655503:IVC655505 JEX655503:JEY655505 JOT655503:JOU655505 JYP655503:JYQ655505 KIL655503:KIM655505 KSH655503:KSI655505 LCD655503:LCE655505 LLZ655503:LMA655505 LVV655503:LVW655505 MFR655503:MFS655505 MPN655503:MPO655505 MZJ655503:MZK655505 NJF655503:NJG655505 NTB655503:NTC655505 OCX655503:OCY655505 OMT655503:OMU655505 OWP655503:OWQ655505 PGL655503:PGM655505 PQH655503:PQI655505 QAD655503:QAE655505 QJZ655503:QKA655505 QTV655503:QTW655505 RDR655503:RDS655505 RNN655503:RNO655505 RXJ655503:RXK655505 SHF655503:SHG655505 SRB655503:SRC655505 TAX655503:TAY655505 TKT655503:TKU655505 TUP655503:TUQ655505 UEL655503:UEM655505 UOH655503:UOI655505 UYD655503:UYE655505 VHZ655503:VIA655505 VRV655503:VRW655505 WBR655503:WBS655505 WLN655503:WLO655505 WVJ655503:WVK655505 D721039:E721041 IX721039:IY721041 ST721039:SU721041 ACP721039:ACQ721041 AML721039:AMM721041 AWH721039:AWI721041 BGD721039:BGE721041 BPZ721039:BQA721041 BZV721039:BZW721041 CJR721039:CJS721041 CTN721039:CTO721041 DDJ721039:DDK721041 DNF721039:DNG721041 DXB721039:DXC721041 EGX721039:EGY721041 EQT721039:EQU721041 FAP721039:FAQ721041 FKL721039:FKM721041 FUH721039:FUI721041 GED721039:GEE721041 GNZ721039:GOA721041 GXV721039:GXW721041 HHR721039:HHS721041 HRN721039:HRO721041 IBJ721039:IBK721041 ILF721039:ILG721041 IVB721039:IVC721041 JEX721039:JEY721041 JOT721039:JOU721041 JYP721039:JYQ721041 KIL721039:KIM721041 KSH721039:KSI721041 LCD721039:LCE721041 LLZ721039:LMA721041 LVV721039:LVW721041 MFR721039:MFS721041 MPN721039:MPO721041 MZJ721039:MZK721041 NJF721039:NJG721041 NTB721039:NTC721041 OCX721039:OCY721041 OMT721039:OMU721041 OWP721039:OWQ721041 PGL721039:PGM721041 PQH721039:PQI721041 QAD721039:QAE721041 QJZ721039:QKA721041 QTV721039:QTW721041 RDR721039:RDS721041 RNN721039:RNO721041 RXJ721039:RXK721041 SHF721039:SHG721041 SRB721039:SRC721041 TAX721039:TAY721041 TKT721039:TKU721041 TUP721039:TUQ721041 UEL721039:UEM721041 UOH721039:UOI721041 UYD721039:UYE721041 VHZ721039:VIA721041 VRV721039:VRW721041 WBR721039:WBS721041 WLN721039:WLO721041 WVJ721039:WVK721041 D786575:E786577 IX786575:IY786577 ST786575:SU786577 ACP786575:ACQ786577 AML786575:AMM786577 AWH786575:AWI786577 BGD786575:BGE786577 BPZ786575:BQA786577 BZV786575:BZW786577 CJR786575:CJS786577 CTN786575:CTO786577 DDJ786575:DDK786577 DNF786575:DNG786577 DXB786575:DXC786577 EGX786575:EGY786577 EQT786575:EQU786577 FAP786575:FAQ786577 FKL786575:FKM786577 FUH786575:FUI786577 GED786575:GEE786577 GNZ786575:GOA786577 GXV786575:GXW786577 HHR786575:HHS786577 HRN786575:HRO786577 IBJ786575:IBK786577 ILF786575:ILG786577 IVB786575:IVC786577 JEX786575:JEY786577 JOT786575:JOU786577 JYP786575:JYQ786577 KIL786575:KIM786577 KSH786575:KSI786577 LCD786575:LCE786577 LLZ786575:LMA786577 LVV786575:LVW786577 MFR786575:MFS786577 MPN786575:MPO786577 MZJ786575:MZK786577 NJF786575:NJG786577 NTB786575:NTC786577 OCX786575:OCY786577 OMT786575:OMU786577 OWP786575:OWQ786577 PGL786575:PGM786577 PQH786575:PQI786577 QAD786575:QAE786577 QJZ786575:QKA786577 QTV786575:QTW786577 RDR786575:RDS786577 RNN786575:RNO786577 RXJ786575:RXK786577 SHF786575:SHG786577 SRB786575:SRC786577 TAX786575:TAY786577 TKT786575:TKU786577 TUP786575:TUQ786577 UEL786575:UEM786577 UOH786575:UOI786577 UYD786575:UYE786577 VHZ786575:VIA786577 VRV786575:VRW786577 WBR786575:WBS786577 WLN786575:WLO786577 WVJ786575:WVK786577 D852111:E852113 IX852111:IY852113 ST852111:SU852113 ACP852111:ACQ852113 AML852111:AMM852113 AWH852111:AWI852113 BGD852111:BGE852113 BPZ852111:BQA852113 BZV852111:BZW852113 CJR852111:CJS852113 CTN852111:CTO852113 DDJ852111:DDK852113 DNF852111:DNG852113 DXB852111:DXC852113 EGX852111:EGY852113 EQT852111:EQU852113 FAP852111:FAQ852113 FKL852111:FKM852113 FUH852111:FUI852113 GED852111:GEE852113 GNZ852111:GOA852113 GXV852111:GXW852113 HHR852111:HHS852113 HRN852111:HRO852113 IBJ852111:IBK852113 ILF852111:ILG852113 IVB852111:IVC852113 JEX852111:JEY852113 JOT852111:JOU852113 JYP852111:JYQ852113 KIL852111:KIM852113 KSH852111:KSI852113 LCD852111:LCE852113 LLZ852111:LMA852113 LVV852111:LVW852113 MFR852111:MFS852113 MPN852111:MPO852113 MZJ852111:MZK852113 NJF852111:NJG852113 NTB852111:NTC852113 OCX852111:OCY852113 OMT852111:OMU852113 OWP852111:OWQ852113 PGL852111:PGM852113 PQH852111:PQI852113 QAD852111:QAE852113 QJZ852111:QKA852113 QTV852111:QTW852113 RDR852111:RDS852113 RNN852111:RNO852113 RXJ852111:RXK852113 SHF852111:SHG852113 SRB852111:SRC852113 TAX852111:TAY852113 TKT852111:TKU852113 TUP852111:TUQ852113 UEL852111:UEM852113 UOH852111:UOI852113 UYD852111:UYE852113 VHZ852111:VIA852113 VRV852111:VRW852113 WBR852111:WBS852113 WLN852111:WLO852113 WVJ852111:WVK852113 D917647:E917649 IX917647:IY917649 ST917647:SU917649 ACP917647:ACQ917649 AML917647:AMM917649 AWH917647:AWI917649 BGD917647:BGE917649 BPZ917647:BQA917649 BZV917647:BZW917649 CJR917647:CJS917649 CTN917647:CTO917649 DDJ917647:DDK917649 DNF917647:DNG917649 DXB917647:DXC917649 EGX917647:EGY917649 EQT917647:EQU917649 FAP917647:FAQ917649 FKL917647:FKM917649 FUH917647:FUI917649 GED917647:GEE917649 GNZ917647:GOA917649 GXV917647:GXW917649 HHR917647:HHS917649 HRN917647:HRO917649 IBJ917647:IBK917649 ILF917647:ILG917649 IVB917647:IVC917649 JEX917647:JEY917649 JOT917647:JOU917649 JYP917647:JYQ917649 KIL917647:KIM917649 KSH917647:KSI917649 LCD917647:LCE917649 LLZ917647:LMA917649 LVV917647:LVW917649 MFR917647:MFS917649 MPN917647:MPO917649 MZJ917647:MZK917649 NJF917647:NJG917649 NTB917647:NTC917649 OCX917647:OCY917649 OMT917647:OMU917649 OWP917647:OWQ917649 PGL917647:PGM917649 PQH917647:PQI917649 QAD917647:QAE917649 QJZ917647:QKA917649 QTV917647:QTW917649 RDR917647:RDS917649 RNN917647:RNO917649 RXJ917647:RXK917649 SHF917647:SHG917649 SRB917647:SRC917649 TAX917647:TAY917649 TKT917647:TKU917649 TUP917647:TUQ917649 UEL917647:UEM917649 UOH917647:UOI917649 UYD917647:UYE917649 VHZ917647:VIA917649 VRV917647:VRW917649 WBR917647:WBS917649 WLN917647:WLO917649 WVJ917647:WVK917649 D983183:E983185 IX983183:IY983185 ST983183:SU983185 ACP983183:ACQ983185 AML983183:AMM983185 AWH983183:AWI983185 BGD983183:BGE983185 BPZ983183:BQA983185 BZV983183:BZW983185 CJR983183:CJS983185 CTN983183:CTO983185 DDJ983183:DDK983185 DNF983183:DNG983185 DXB983183:DXC983185 EGX983183:EGY983185 EQT983183:EQU983185 FAP983183:FAQ983185 FKL983183:FKM983185 FUH983183:FUI983185 GED983183:GEE983185 GNZ983183:GOA983185 GXV983183:GXW983185 HHR983183:HHS983185 HRN983183:HRO983185 IBJ983183:IBK983185 ILF983183:ILG983185 IVB983183:IVC983185 JEX983183:JEY983185 JOT983183:JOU983185 JYP983183:JYQ983185 KIL983183:KIM983185 KSH983183:KSI983185 LCD983183:LCE983185 LLZ983183:LMA983185 LVV983183:LVW983185 MFR983183:MFS983185 MPN983183:MPO983185 MZJ983183:MZK983185 NJF983183:NJG983185 NTB983183:NTC983185 OCX983183:OCY983185 OMT983183:OMU983185 OWP983183:OWQ983185 PGL983183:PGM983185 PQH983183:PQI983185 QAD983183:QAE983185 QJZ983183:QKA983185 QTV983183:QTW983185 RDR983183:RDS983185 RNN983183:RNO983185 RXJ983183:RXK983185 SHF983183:SHG983185 SRB983183:SRC983185 TAX983183:TAY983185 TKT983183:TKU983185 TUP983183:TUQ983185 UEL983183:UEM983185 UOH983183:UOI983185 UYD983183:UYE983185 VHZ983183:VIA983185 VRV983183:VRW983185 WBR983183:WBS983185 WLN983183:WLO983185 WVJ983183:WVK983185 DXB109:DXC123 IX20:IY26 ST20:SU26 ACP20:ACQ26 AML20:AMM26 AWH20:AWI26 BGD20:BGE26 BPZ20:BQA26 BZV20:BZW26 CJR20:CJS26 CTN20:CTO26 DDJ20:DDK26 DNF20:DNG26 DXB20:DXC26 EGX20:EGY26 EQT20:EQU26 FAP20:FAQ26 FKL20:FKM26 FUH20:FUI26 GED20:GEE26 GNZ20:GOA26 GXV20:GXW26 HHR20:HHS26 HRN20:HRO26 IBJ20:IBK26 ILF20:ILG26 IVB20:IVC26 JEX20:JEY26 JOT20:JOU26 JYP20:JYQ26 KIL20:KIM26 KSH20:KSI26 LCD20:LCE26 LLZ20:LMA26 LVV20:LVW26 MFR20:MFS26 MPN20:MPO26 MZJ20:MZK26 NJF20:NJG26 NTB20:NTC26 OCX20:OCY26 OMT20:OMU26 OWP20:OWQ26 PGL20:PGM26 PQH20:PQI26 QAD20:QAE26 QJZ20:QKA26 QTV20:QTW26 RDR20:RDS26 RNN20:RNO26 RXJ20:RXK26 SHF20:SHG26 SRB20:SRC26 TAX20:TAY26 TKT20:TKU26 TUP20:TUQ26 UEL20:UEM26 UOH20:UOI26 UYD20:UYE26 VHZ20:VIA26 VRV20:VRW26 WBR20:WBS26 WLN20:WLO26 WVJ20:WVK26 D65580:E65586 IX65580:IY65586 ST65580:SU65586 ACP65580:ACQ65586 AML65580:AMM65586 AWH65580:AWI65586 BGD65580:BGE65586 BPZ65580:BQA65586 BZV65580:BZW65586 CJR65580:CJS65586 CTN65580:CTO65586 DDJ65580:DDK65586 DNF65580:DNG65586 DXB65580:DXC65586 EGX65580:EGY65586 EQT65580:EQU65586 FAP65580:FAQ65586 FKL65580:FKM65586 FUH65580:FUI65586 GED65580:GEE65586 GNZ65580:GOA65586 GXV65580:GXW65586 HHR65580:HHS65586 HRN65580:HRO65586 IBJ65580:IBK65586 ILF65580:ILG65586 IVB65580:IVC65586 JEX65580:JEY65586 JOT65580:JOU65586 JYP65580:JYQ65586 KIL65580:KIM65586 KSH65580:KSI65586 LCD65580:LCE65586 LLZ65580:LMA65586 LVV65580:LVW65586 MFR65580:MFS65586 MPN65580:MPO65586 MZJ65580:MZK65586 NJF65580:NJG65586 NTB65580:NTC65586 OCX65580:OCY65586 OMT65580:OMU65586 OWP65580:OWQ65586 PGL65580:PGM65586 PQH65580:PQI65586 QAD65580:QAE65586 QJZ65580:QKA65586 QTV65580:QTW65586 RDR65580:RDS65586 RNN65580:RNO65586 RXJ65580:RXK65586 SHF65580:SHG65586 SRB65580:SRC65586 TAX65580:TAY65586 TKT65580:TKU65586 TUP65580:TUQ65586 UEL65580:UEM65586 UOH65580:UOI65586 UYD65580:UYE65586 VHZ65580:VIA65586 VRV65580:VRW65586 WBR65580:WBS65586 WLN65580:WLO65586 WVJ65580:WVK65586 D131116:E131122 IX131116:IY131122 ST131116:SU131122 ACP131116:ACQ131122 AML131116:AMM131122 AWH131116:AWI131122 BGD131116:BGE131122 BPZ131116:BQA131122 BZV131116:BZW131122 CJR131116:CJS131122 CTN131116:CTO131122 DDJ131116:DDK131122 DNF131116:DNG131122 DXB131116:DXC131122 EGX131116:EGY131122 EQT131116:EQU131122 FAP131116:FAQ131122 FKL131116:FKM131122 FUH131116:FUI131122 GED131116:GEE131122 GNZ131116:GOA131122 GXV131116:GXW131122 HHR131116:HHS131122 HRN131116:HRO131122 IBJ131116:IBK131122 ILF131116:ILG131122 IVB131116:IVC131122 JEX131116:JEY131122 JOT131116:JOU131122 JYP131116:JYQ131122 KIL131116:KIM131122 KSH131116:KSI131122 LCD131116:LCE131122 LLZ131116:LMA131122 LVV131116:LVW131122 MFR131116:MFS131122 MPN131116:MPO131122 MZJ131116:MZK131122 NJF131116:NJG131122 NTB131116:NTC131122 OCX131116:OCY131122 OMT131116:OMU131122 OWP131116:OWQ131122 PGL131116:PGM131122 PQH131116:PQI131122 QAD131116:QAE131122 QJZ131116:QKA131122 QTV131116:QTW131122 RDR131116:RDS131122 RNN131116:RNO131122 RXJ131116:RXK131122 SHF131116:SHG131122 SRB131116:SRC131122 TAX131116:TAY131122 TKT131116:TKU131122 TUP131116:TUQ131122 UEL131116:UEM131122 UOH131116:UOI131122 UYD131116:UYE131122 VHZ131116:VIA131122 VRV131116:VRW131122 WBR131116:WBS131122 WLN131116:WLO131122 WVJ131116:WVK131122 D196652:E196658 IX196652:IY196658 ST196652:SU196658 ACP196652:ACQ196658 AML196652:AMM196658 AWH196652:AWI196658 BGD196652:BGE196658 BPZ196652:BQA196658 BZV196652:BZW196658 CJR196652:CJS196658 CTN196652:CTO196658 DDJ196652:DDK196658 DNF196652:DNG196658 DXB196652:DXC196658 EGX196652:EGY196658 EQT196652:EQU196658 FAP196652:FAQ196658 FKL196652:FKM196658 FUH196652:FUI196658 GED196652:GEE196658 GNZ196652:GOA196658 GXV196652:GXW196658 HHR196652:HHS196658 HRN196652:HRO196658 IBJ196652:IBK196658 ILF196652:ILG196658 IVB196652:IVC196658 JEX196652:JEY196658 JOT196652:JOU196658 JYP196652:JYQ196658 KIL196652:KIM196658 KSH196652:KSI196658 LCD196652:LCE196658 LLZ196652:LMA196658 LVV196652:LVW196658 MFR196652:MFS196658 MPN196652:MPO196658 MZJ196652:MZK196658 NJF196652:NJG196658 NTB196652:NTC196658 OCX196652:OCY196658 OMT196652:OMU196658 OWP196652:OWQ196658 PGL196652:PGM196658 PQH196652:PQI196658 QAD196652:QAE196658 QJZ196652:QKA196658 QTV196652:QTW196658 RDR196652:RDS196658 RNN196652:RNO196658 RXJ196652:RXK196658 SHF196652:SHG196658 SRB196652:SRC196658 TAX196652:TAY196658 TKT196652:TKU196658 TUP196652:TUQ196658 UEL196652:UEM196658 UOH196652:UOI196658 UYD196652:UYE196658 VHZ196652:VIA196658 VRV196652:VRW196658 WBR196652:WBS196658 WLN196652:WLO196658 WVJ196652:WVK196658 D262188:E262194 IX262188:IY262194 ST262188:SU262194 ACP262188:ACQ262194 AML262188:AMM262194 AWH262188:AWI262194 BGD262188:BGE262194 BPZ262188:BQA262194 BZV262188:BZW262194 CJR262188:CJS262194 CTN262188:CTO262194 DDJ262188:DDK262194 DNF262188:DNG262194 DXB262188:DXC262194 EGX262188:EGY262194 EQT262188:EQU262194 FAP262188:FAQ262194 FKL262188:FKM262194 FUH262188:FUI262194 GED262188:GEE262194 GNZ262188:GOA262194 GXV262188:GXW262194 HHR262188:HHS262194 HRN262188:HRO262194 IBJ262188:IBK262194 ILF262188:ILG262194 IVB262188:IVC262194 JEX262188:JEY262194 JOT262188:JOU262194 JYP262188:JYQ262194 KIL262188:KIM262194 KSH262188:KSI262194 LCD262188:LCE262194 LLZ262188:LMA262194 LVV262188:LVW262194 MFR262188:MFS262194 MPN262188:MPO262194 MZJ262188:MZK262194 NJF262188:NJG262194 NTB262188:NTC262194 OCX262188:OCY262194 OMT262188:OMU262194 OWP262188:OWQ262194 PGL262188:PGM262194 PQH262188:PQI262194 QAD262188:QAE262194 QJZ262188:QKA262194 QTV262188:QTW262194 RDR262188:RDS262194 RNN262188:RNO262194 RXJ262188:RXK262194 SHF262188:SHG262194 SRB262188:SRC262194 TAX262188:TAY262194 TKT262188:TKU262194 TUP262188:TUQ262194 UEL262188:UEM262194 UOH262188:UOI262194 UYD262188:UYE262194 VHZ262188:VIA262194 VRV262188:VRW262194 WBR262188:WBS262194 WLN262188:WLO262194 WVJ262188:WVK262194 D327724:E327730 IX327724:IY327730 ST327724:SU327730 ACP327724:ACQ327730 AML327724:AMM327730 AWH327724:AWI327730 BGD327724:BGE327730 BPZ327724:BQA327730 BZV327724:BZW327730 CJR327724:CJS327730 CTN327724:CTO327730 DDJ327724:DDK327730 DNF327724:DNG327730 DXB327724:DXC327730 EGX327724:EGY327730 EQT327724:EQU327730 FAP327724:FAQ327730 FKL327724:FKM327730 FUH327724:FUI327730 GED327724:GEE327730 GNZ327724:GOA327730 GXV327724:GXW327730 HHR327724:HHS327730 HRN327724:HRO327730 IBJ327724:IBK327730 ILF327724:ILG327730 IVB327724:IVC327730 JEX327724:JEY327730 JOT327724:JOU327730 JYP327724:JYQ327730 KIL327724:KIM327730 KSH327724:KSI327730 LCD327724:LCE327730 LLZ327724:LMA327730 LVV327724:LVW327730 MFR327724:MFS327730 MPN327724:MPO327730 MZJ327724:MZK327730 NJF327724:NJG327730 NTB327724:NTC327730 OCX327724:OCY327730 OMT327724:OMU327730 OWP327724:OWQ327730 PGL327724:PGM327730 PQH327724:PQI327730 QAD327724:QAE327730 QJZ327724:QKA327730 QTV327724:QTW327730 RDR327724:RDS327730 RNN327724:RNO327730 RXJ327724:RXK327730 SHF327724:SHG327730 SRB327724:SRC327730 TAX327724:TAY327730 TKT327724:TKU327730 TUP327724:TUQ327730 UEL327724:UEM327730 UOH327724:UOI327730 UYD327724:UYE327730 VHZ327724:VIA327730 VRV327724:VRW327730 WBR327724:WBS327730 WLN327724:WLO327730 WVJ327724:WVK327730 D393260:E393266 IX393260:IY393266 ST393260:SU393266 ACP393260:ACQ393266 AML393260:AMM393266 AWH393260:AWI393266 BGD393260:BGE393266 BPZ393260:BQA393266 BZV393260:BZW393266 CJR393260:CJS393266 CTN393260:CTO393266 DDJ393260:DDK393266 DNF393260:DNG393266 DXB393260:DXC393266 EGX393260:EGY393266 EQT393260:EQU393266 FAP393260:FAQ393266 FKL393260:FKM393266 FUH393260:FUI393266 GED393260:GEE393266 GNZ393260:GOA393266 GXV393260:GXW393266 HHR393260:HHS393266 HRN393260:HRO393266 IBJ393260:IBK393266 ILF393260:ILG393266 IVB393260:IVC393266 JEX393260:JEY393266 JOT393260:JOU393266 JYP393260:JYQ393266 KIL393260:KIM393266 KSH393260:KSI393266 LCD393260:LCE393266 LLZ393260:LMA393266 LVV393260:LVW393266 MFR393260:MFS393266 MPN393260:MPO393266 MZJ393260:MZK393266 NJF393260:NJG393266 NTB393260:NTC393266 OCX393260:OCY393266 OMT393260:OMU393266 OWP393260:OWQ393266 PGL393260:PGM393266 PQH393260:PQI393266 QAD393260:QAE393266 QJZ393260:QKA393266 QTV393260:QTW393266 RDR393260:RDS393266 RNN393260:RNO393266 RXJ393260:RXK393266 SHF393260:SHG393266 SRB393260:SRC393266 TAX393260:TAY393266 TKT393260:TKU393266 TUP393260:TUQ393266 UEL393260:UEM393266 UOH393260:UOI393266 UYD393260:UYE393266 VHZ393260:VIA393266 VRV393260:VRW393266 WBR393260:WBS393266 WLN393260:WLO393266 WVJ393260:WVK393266 D458796:E458802 IX458796:IY458802 ST458796:SU458802 ACP458796:ACQ458802 AML458796:AMM458802 AWH458796:AWI458802 BGD458796:BGE458802 BPZ458796:BQA458802 BZV458796:BZW458802 CJR458796:CJS458802 CTN458796:CTO458802 DDJ458796:DDK458802 DNF458796:DNG458802 DXB458796:DXC458802 EGX458796:EGY458802 EQT458796:EQU458802 FAP458796:FAQ458802 FKL458796:FKM458802 FUH458796:FUI458802 GED458796:GEE458802 GNZ458796:GOA458802 GXV458796:GXW458802 HHR458796:HHS458802 HRN458796:HRO458802 IBJ458796:IBK458802 ILF458796:ILG458802 IVB458796:IVC458802 JEX458796:JEY458802 JOT458796:JOU458802 JYP458796:JYQ458802 KIL458796:KIM458802 KSH458796:KSI458802 LCD458796:LCE458802 LLZ458796:LMA458802 LVV458796:LVW458802 MFR458796:MFS458802 MPN458796:MPO458802 MZJ458796:MZK458802 NJF458796:NJG458802 NTB458796:NTC458802 OCX458796:OCY458802 OMT458796:OMU458802 OWP458796:OWQ458802 PGL458796:PGM458802 PQH458796:PQI458802 QAD458796:QAE458802 QJZ458796:QKA458802 QTV458796:QTW458802 RDR458796:RDS458802 RNN458796:RNO458802 RXJ458796:RXK458802 SHF458796:SHG458802 SRB458796:SRC458802 TAX458796:TAY458802 TKT458796:TKU458802 TUP458796:TUQ458802 UEL458796:UEM458802 UOH458796:UOI458802 UYD458796:UYE458802 VHZ458796:VIA458802 VRV458796:VRW458802 WBR458796:WBS458802 WLN458796:WLO458802 WVJ458796:WVK458802 D524332:E524338 IX524332:IY524338 ST524332:SU524338 ACP524332:ACQ524338 AML524332:AMM524338 AWH524332:AWI524338 BGD524332:BGE524338 BPZ524332:BQA524338 BZV524332:BZW524338 CJR524332:CJS524338 CTN524332:CTO524338 DDJ524332:DDK524338 DNF524332:DNG524338 DXB524332:DXC524338 EGX524332:EGY524338 EQT524332:EQU524338 FAP524332:FAQ524338 FKL524332:FKM524338 FUH524332:FUI524338 GED524332:GEE524338 GNZ524332:GOA524338 GXV524332:GXW524338 HHR524332:HHS524338 HRN524332:HRO524338 IBJ524332:IBK524338 ILF524332:ILG524338 IVB524332:IVC524338 JEX524332:JEY524338 JOT524332:JOU524338 JYP524332:JYQ524338 KIL524332:KIM524338 KSH524332:KSI524338 LCD524332:LCE524338 LLZ524332:LMA524338 LVV524332:LVW524338 MFR524332:MFS524338 MPN524332:MPO524338 MZJ524332:MZK524338 NJF524332:NJG524338 NTB524332:NTC524338 OCX524332:OCY524338 OMT524332:OMU524338 OWP524332:OWQ524338 PGL524332:PGM524338 PQH524332:PQI524338 QAD524332:QAE524338 QJZ524332:QKA524338 QTV524332:QTW524338 RDR524332:RDS524338 RNN524332:RNO524338 RXJ524332:RXK524338 SHF524332:SHG524338 SRB524332:SRC524338 TAX524332:TAY524338 TKT524332:TKU524338 TUP524332:TUQ524338 UEL524332:UEM524338 UOH524332:UOI524338 UYD524332:UYE524338 VHZ524332:VIA524338 VRV524332:VRW524338 WBR524332:WBS524338 WLN524332:WLO524338 WVJ524332:WVK524338 D589868:E589874 IX589868:IY589874 ST589868:SU589874 ACP589868:ACQ589874 AML589868:AMM589874 AWH589868:AWI589874 BGD589868:BGE589874 BPZ589868:BQA589874 BZV589868:BZW589874 CJR589868:CJS589874 CTN589868:CTO589874 DDJ589868:DDK589874 DNF589868:DNG589874 DXB589868:DXC589874 EGX589868:EGY589874 EQT589868:EQU589874 FAP589868:FAQ589874 FKL589868:FKM589874 FUH589868:FUI589874 GED589868:GEE589874 GNZ589868:GOA589874 GXV589868:GXW589874 HHR589868:HHS589874 HRN589868:HRO589874 IBJ589868:IBK589874 ILF589868:ILG589874 IVB589868:IVC589874 JEX589868:JEY589874 JOT589868:JOU589874 JYP589868:JYQ589874 KIL589868:KIM589874 KSH589868:KSI589874 LCD589868:LCE589874 LLZ589868:LMA589874 LVV589868:LVW589874 MFR589868:MFS589874 MPN589868:MPO589874 MZJ589868:MZK589874 NJF589868:NJG589874 NTB589868:NTC589874 OCX589868:OCY589874 OMT589868:OMU589874 OWP589868:OWQ589874 PGL589868:PGM589874 PQH589868:PQI589874 QAD589868:QAE589874 QJZ589868:QKA589874 QTV589868:QTW589874 RDR589868:RDS589874 RNN589868:RNO589874 RXJ589868:RXK589874 SHF589868:SHG589874 SRB589868:SRC589874 TAX589868:TAY589874 TKT589868:TKU589874 TUP589868:TUQ589874 UEL589868:UEM589874 UOH589868:UOI589874 UYD589868:UYE589874 VHZ589868:VIA589874 VRV589868:VRW589874 WBR589868:WBS589874 WLN589868:WLO589874 WVJ589868:WVK589874 D655404:E655410 IX655404:IY655410 ST655404:SU655410 ACP655404:ACQ655410 AML655404:AMM655410 AWH655404:AWI655410 BGD655404:BGE655410 BPZ655404:BQA655410 BZV655404:BZW655410 CJR655404:CJS655410 CTN655404:CTO655410 DDJ655404:DDK655410 DNF655404:DNG655410 DXB655404:DXC655410 EGX655404:EGY655410 EQT655404:EQU655410 FAP655404:FAQ655410 FKL655404:FKM655410 FUH655404:FUI655410 GED655404:GEE655410 GNZ655404:GOA655410 GXV655404:GXW655410 HHR655404:HHS655410 HRN655404:HRO655410 IBJ655404:IBK655410 ILF655404:ILG655410 IVB655404:IVC655410 JEX655404:JEY655410 JOT655404:JOU655410 JYP655404:JYQ655410 KIL655404:KIM655410 KSH655404:KSI655410 LCD655404:LCE655410 LLZ655404:LMA655410 LVV655404:LVW655410 MFR655404:MFS655410 MPN655404:MPO655410 MZJ655404:MZK655410 NJF655404:NJG655410 NTB655404:NTC655410 OCX655404:OCY655410 OMT655404:OMU655410 OWP655404:OWQ655410 PGL655404:PGM655410 PQH655404:PQI655410 QAD655404:QAE655410 QJZ655404:QKA655410 QTV655404:QTW655410 RDR655404:RDS655410 RNN655404:RNO655410 RXJ655404:RXK655410 SHF655404:SHG655410 SRB655404:SRC655410 TAX655404:TAY655410 TKT655404:TKU655410 TUP655404:TUQ655410 UEL655404:UEM655410 UOH655404:UOI655410 UYD655404:UYE655410 VHZ655404:VIA655410 VRV655404:VRW655410 WBR655404:WBS655410 WLN655404:WLO655410 WVJ655404:WVK655410 D720940:E720946 IX720940:IY720946 ST720940:SU720946 ACP720940:ACQ720946 AML720940:AMM720946 AWH720940:AWI720946 BGD720940:BGE720946 BPZ720940:BQA720946 BZV720940:BZW720946 CJR720940:CJS720946 CTN720940:CTO720946 DDJ720940:DDK720946 DNF720940:DNG720946 DXB720940:DXC720946 EGX720940:EGY720946 EQT720940:EQU720946 FAP720940:FAQ720946 FKL720940:FKM720946 FUH720940:FUI720946 GED720940:GEE720946 GNZ720940:GOA720946 GXV720940:GXW720946 HHR720940:HHS720946 HRN720940:HRO720946 IBJ720940:IBK720946 ILF720940:ILG720946 IVB720940:IVC720946 JEX720940:JEY720946 JOT720940:JOU720946 JYP720940:JYQ720946 KIL720940:KIM720946 KSH720940:KSI720946 LCD720940:LCE720946 LLZ720940:LMA720946 LVV720940:LVW720946 MFR720940:MFS720946 MPN720940:MPO720946 MZJ720940:MZK720946 NJF720940:NJG720946 NTB720940:NTC720946 OCX720940:OCY720946 OMT720940:OMU720946 OWP720940:OWQ720946 PGL720940:PGM720946 PQH720940:PQI720946 QAD720940:QAE720946 QJZ720940:QKA720946 QTV720940:QTW720946 RDR720940:RDS720946 RNN720940:RNO720946 RXJ720940:RXK720946 SHF720940:SHG720946 SRB720940:SRC720946 TAX720940:TAY720946 TKT720940:TKU720946 TUP720940:TUQ720946 UEL720940:UEM720946 UOH720940:UOI720946 UYD720940:UYE720946 VHZ720940:VIA720946 VRV720940:VRW720946 WBR720940:WBS720946 WLN720940:WLO720946 WVJ720940:WVK720946 D786476:E786482 IX786476:IY786482 ST786476:SU786482 ACP786476:ACQ786482 AML786476:AMM786482 AWH786476:AWI786482 BGD786476:BGE786482 BPZ786476:BQA786482 BZV786476:BZW786482 CJR786476:CJS786482 CTN786476:CTO786482 DDJ786476:DDK786482 DNF786476:DNG786482 DXB786476:DXC786482 EGX786476:EGY786482 EQT786476:EQU786482 FAP786476:FAQ786482 FKL786476:FKM786482 FUH786476:FUI786482 GED786476:GEE786482 GNZ786476:GOA786482 GXV786476:GXW786482 HHR786476:HHS786482 HRN786476:HRO786482 IBJ786476:IBK786482 ILF786476:ILG786482 IVB786476:IVC786482 JEX786476:JEY786482 JOT786476:JOU786482 JYP786476:JYQ786482 KIL786476:KIM786482 KSH786476:KSI786482 LCD786476:LCE786482 LLZ786476:LMA786482 LVV786476:LVW786482 MFR786476:MFS786482 MPN786476:MPO786482 MZJ786476:MZK786482 NJF786476:NJG786482 NTB786476:NTC786482 OCX786476:OCY786482 OMT786476:OMU786482 OWP786476:OWQ786482 PGL786476:PGM786482 PQH786476:PQI786482 QAD786476:QAE786482 QJZ786476:QKA786482 QTV786476:QTW786482 RDR786476:RDS786482 RNN786476:RNO786482 RXJ786476:RXK786482 SHF786476:SHG786482 SRB786476:SRC786482 TAX786476:TAY786482 TKT786476:TKU786482 TUP786476:TUQ786482 UEL786476:UEM786482 UOH786476:UOI786482 UYD786476:UYE786482 VHZ786476:VIA786482 VRV786476:VRW786482 WBR786476:WBS786482 WLN786476:WLO786482 WVJ786476:WVK786482 D852012:E852018 IX852012:IY852018 ST852012:SU852018 ACP852012:ACQ852018 AML852012:AMM852018 AWH852012:AWI852018 BGD852012:BGE852018 BPZ852012:BQA852018 BZV852012:BZW852018 CJR852012:CJS852018 CTN852012:CTO852018 DDJ852012:DDK852018 DNF852012:DNG852018 DXB852012:DXC852018 EGX852012:EGY852018 EQT852012:EQU852018 FAP852012:FAQ852018 FKL852012:FKM852018 FUH852012:FUI852018 GED852012:GEE852018 GNZ852012:GOA852018 GXV852012:GXW852018 HHR852012:HHS852018 HRN852012:HRO852018 IBJ852012:IBK852018 ILF852012:ILG852018 IVB852012:IVC852018 JEX852012:JEY852018 JOT852012:JOU852018 JYP852012:JYQ852018 KIL852012:KIM852018 KSH852012:KSI852018 LCD852012:LCE852018 LLZ852012:LMA852018 LVV852012:LVW852018 MFR852012:MFS852018 MPN852012:MPO852018 MZJ852012:MZK852018 NJF852012:NJG852018 NTB852012:NTC852018 OCX852012:OCY852018 OMT852012:OMU852018 OWP852012:OWQ852018 PGL852012:PGM852018 PQH852012:PQI852018 QAD852012:QAE852018 QJZ852012:QKA852018 QTV852012:QTW852018 RDR852012:RDS852018 RNN852012:RNO852018 RXJ852012:RXK852018 SHF852012:SHG852018 SRB852012:SRC852018 TAX852012:TAY852018 TKT852012:TKU852018 TUP852012:TUQ852018 UEL852012:UEM852018 UOH852012:UOI852018 UYD852012:UYE852018 VHZ852012:VIA852018 VRV852012:VRW852018 WBR852012:WBS852018 WLN852012:WLO852018 WVJ852012:WVK852018 D917548:E917554 IX917548:IY917554 ST917548:SU917554 ACP917548:ACQ917554 AML917548:AMM917554 AWH917548:AWI917554 BGD917548:BGE917554 BPZ917548:BQA917554 BZV917548:BZW917554 CJR917548:CJS917554 CTN917548:CTO917554 DDJ917548:DDK917554 DNF917548:DNG917554 DXB917548:DXC917554 EGX917548:EGY917554 EQT917548:EQU917554 FAP917548:FAQ917554 FKL917548:FKM917554 FUH917548:FUI917554 GED917548:GEE917554 GNZ917548:GOA917554 GXV917548:GXW917554 HHR917548:HHS917554 HRN917548:HRO917554 IBJ917548:IBK917554 ILF917548:ILG917554 IVB917548:IVC917554 JEX917548:JEY917554 JOT917548:JOU917554 JYP917548:JYQ917554 KIL917548:KIM917554 KSH917548:KSI917554 LCD917548:LCE917554 LLZ917548:LMA917554 LVV917548:LVW917554 MFR917548:MFS917554 MPN917548:MPO917554 MZJ917548:MZK917554 NJF917548:NJG917554 NTB917548:NTC917554 OCX917548:OCY917554 OMT917548:OMU917554 OWP917548:OWQ917554 PGL917548:PGM917554 PQH917548:PQI917554 QAD917548:QAE917554 QJZ917548:QKA917554 QTV917548:QTW917554 RDR917548:RDS917554 RNN917548:RNO917554 RXJ917548:RXK917554 SHF917548:SHG917554 SRB917548:SRC917554 TAX917548:TAY917554 TKT917548:TKU917554 TUP917548:TUQ917554 UEL917548:UEM917554 UOH917548:UOI917554 UYD917548:UYE917554 VHZ917548:VIA917554 VRV917548:VRW917554 WBR917548:WBS917554 WLN917548:WLO917554 WVJ917548:WVK917554 D983084:E983090 IX983084:IY983090 ST983084:SU983090 ACP983084:ACQ983090 AML983084:AMM983090 AWH983084:AWI983090 BGD983084:BGE983090 BPZ983084:BQA983090 BZV983084:BZW983090 CJR983084:CJS983090 CTN983084:CTO983090 DDJ983084:DDK983090 DNF983084:DNG983090 DXB983084:DXC983090 EGX983084:EGY983090 EQT983084:EQU983090 FAP983084:FAQ983090 FKL983084:FKM983090 FUH983084:FUI983090 GED983084:GEE983090 GNZ983084:GOA983090 GXV983084:GXW983090 HHR983084:HHS983090 HRN983084:HRO983090 IBJ983084:IBK983090 ILF983084:ILG983090 IVB983084:IVC983090 JEX983084:JEY983090 JOT983084:JOU983090 JYP983084:JYQ983090 KIL983084:KIM983090 KSH983084:KSI983090 LCD983084:LCE983090 LLZ983084:LMA983090 LVV983084:LVW983090 MFR983084:MFS983090 MPN983084:MPO983090 MZJ983084:MZK983090 NJF983084:NJG983090 NTB983084:NTC983090 OCX983084:OCY983090 OMT983084:OMU983090 OWP983084:OWQ983090 PGL983084:PGM983090 PQH983084:PQI983090 QAD983084:QAE983090 QJZ983084:QKA983090 QTV983084:QTW983090 RDR983084:RDS983090 RNN983084:RNO983090 RXJ983084:RXK983090 SHF983084:SHG983090 SRB983084:SRC983090 TAX983084:TAY983090 TKT983084:TKU983090 TUP983084:TUQ983090 UEL983084:UEM983090 UOH983084:UOI983090 UYD983084:UYE983090 VHZ983084:VIA983090 VRV983084:VRW983090 WBR983084:WBS983090 WLN983084:WLO983090 WVJ983084:WVK983090 D65589:E65592 IX65589:IY65592 ST65589:SU65592 ACP65589:ACQ65592 AML65589:AMM65592 AWH65589:AWI65592 BGD65589:BGE65592 BPZ65589:BQA65592 BZV65589:BZW65592 CJR65589:CJS65592 CTN65589:CTO65592 DDJ65589:DDK65592 DNF65589:DNG65592 DXB65589:DXC65592 EGX65589:EGY65592 EQT65589:EQU65592 FAP65589:FAQ65592 FKL65589:FKM65592 FUH65589:FUI65592 GED65589:GEE65592 GNZ65589:GOA65592 GXV65589:GXW65592 HHR65589:HHS65592 HRN65589:HRO65592 IBJ65589:IBK65592 ILF65589:ILG65592 IVB65589:IVC65592 JEX65589:JEY65592 JOT65589:JOU65592 JYP65589:JYQ65592 KIL65589:KIM65592 KSH65589:KSI65592 LCD65589:LCE65592 LLZ65589:LMA65592 LVV65589:LVW65592 MFR65589:MFS65592 MPN65589:MPO65592 MZJ65589:MZK65592 NJF65589:NJG65592 NTB65589:NTC65592 OCX65589:OCY65592 OMT65589:OMU65592 OWP65589:OWQ65592 PGL65589:PGM65592 PQH65589:PQI65592 QAD65589:QAE65592 QJZ65589:QKA65592 QTV65589:QTW65592 RDR65589:RDS65592 RNN65589:RNO65592 RXJ65589:RXK65592 SHF65589:SHG65592 SRB65589:SRC65592 TAX65589:TAY65592 TKT65589:TKU65592 TUP65589:TUQ65592 UEL65589:UEM65592 UOH65589:UOI65592 UYD65589:UYE65592 VHZ65589:VIA65592 VRV65589:VRW65592 WBR65589:WBS65592 WLN65589:WLO65592 WVJ65589:WVK65592 D131125:E131128 IX131125:IY131128 ST131125:SU131128 ACP131125:ACQ131128 AML131125:AMM131128 AWH131125:AWI131128 BGD131125:BGE131128 BPZ131125:BQA131128 BZV131125:BZW131128 CJR131125:CJS131128 CTN131125:CTO131128 DDJ131125:DDK131128 DNF131125:DNG131128 DXB131125:DXC131128 EGX131125:EGY131128 EQT131125:EQU131128 FAP131125:FAQ131128 FKL131125:FKM131128 FUH131125:FUI131128 GED131125:GEE131128 GNZ131125:GOA131128 GXV131125:GXW131128 HHR131125:HHS131128 HRN131125:HRO131128 IBJ131125:IBK131128 ILF131125:ILG131128 IVB131125:IVC131128 JEX131125:JEY131128 JOT131125:JOU131128 JYP131125:JYQ131128 KIL131125:KIM131128 KSH131125:KSI131128 LCD131125:LCE131128 LLZ131125:LMA131128 LVV131125:LVW131128 MFR131125:MFS131128 MPN131125:MPO131128 MZJ131125:MZK131128 NJF131125:NJG131128 NTB131125:NTC131128 OCX131125:OCY131128 OMT131125:OMU131128 OWP131125:OWQ131128 PGL131125:PGM131128 PQH131125:PQI131128 QAD131125:QAE131128 QJZ131125:QKA131128 QTV131125:QTW131128 RDR131125:RDS131128 RNN131125:RNO131128 RXJ131125:RXK131128 SHF131125:SHG131128 SRB131125:SRC131128 TAX131125:TAY131128 TKT131125:TKU131128 TUP131125:TUQ131128 UEL131125:UEM131128 UOH131125:UOI131128 UYD131125:UYE131128 VHZ131125:VIA131128 VRV131125:VRW131128 WBR131125:WBS131128 WLN131125:WLO131128 WVJ131125:WVK131128 D196661:E196664 IX196661:IY196664 ST196661:SU196664 ACP196661:ACQ196664 AML196661:AMM196664 AWH196661:AWI196664 BGD196661:BGE196664 BPZ196661:BQA196664 BZV196661:BZW196664 CJR196661:CJS196664 CTN196661:CTO196664 DDJ196661:DDK196664 DNF196661:DNG196664 DXB196661:DXC196664 EGX196661:EGY196664 EQT196661:EQU196664 FAP196661:FAQ196664 FKL196661:FKM196664 FUH196661:FUI196664 GED196661:GEE196664 GNZ196661:GOA196664 GXV196661:GXW196664 HHR196661:HHS196664 HRN196661:HRO196664 IBJ196661:IBK196664 ILF196661:ILG196664 IVB196661:IVC196664 JEX196661:JEY196664 JOT196661:JOU196664 JYP196661:JYQ196664 KIL196661:KIM196664 KSH196661:KSI196664 LCD196661:LCE196664 LLZ196661:LMA196664 LVV196661:LVW196664 MFR196661:MFS196664 MPN196661:MPO196664 MZJ196661:MZK196664 NJF196661:NJG196664 NTB196661:NTC196664 OCX196661:OCY196664 OMT196661:OMU196664 OWP196661:OWQ196664 PGL196661:PGM196664 PQH196661:PQI196664 QAD196661:QAE196664 QJZ196661:QKA196664 QTV196661:QTW196664 RDR196661:RDS196664 RNN196661:RNO196664 RXJ196661:RXK196664 SHF196661:SHG196664 SRB196661:SRC196664 TAX196661:TAY196664 TKT196661:TKU196664 TUP196661:TUQ196664 UEL196661:UEM196664 UOH196661:UOI196664 UYD196661:UYE196664 VHZ196661:VIA196664 VRV196661:VRW196664 WBR196661:WBS196664 WLN196661:WLO196664 WVJ196661:WVK196664 D262197:E262200 IX262197:IY262200 ST262197:SU262200 ACP262197:ACQ262200 AML262197:AMM262200 AWH262197:AWI262200 BGD262197:BGE262200 BPZ262197:BQA262200 BZV262197:BZW262200 CJR262197:CJS262200 CTN262197:CTO262200 DDJ262197:DDK262200 DNF262197:DNG262200 DXB262197:DXC262200 EGX262197:EGY262200 EQT262197:EQU262200 FAP262197:FAQ262200 FKL262197:FKM262200 FUH262197:FUI262200 GED262197:GEE262200 GNZ262197:GOA262200 GXV262197:GXW262200 HHR262197:HHS262200 HRN262197:HRO262200 IBJ262197:IBK262200 ILF262197:ILG262200 IVB262197:IVC262200 JEX262197:JEY262200 JOT262197:JOU262200 JYP262197:JYQ262200 KIL262197:KIM262200 KSH262197:KSI262200 LCD262197:LCE262200 LLZ262197:LMA262200 LVV262197:LVW262200 MFR262197:MFS262200 MPN262197:MPO262200 MZJ262197:MZK262200 NJF262197:NJG262200 NTB262197:NTC262200 OCX262197:OCY262200 OMT262197:OMU262200 OWP262197:OWQ262200 PGL262197:PGM262200 PQH262197:PQI262200 QAD262197:QAE262200 QJZ262197:QKA262200 QTV262197:QTW262200 RDR262197:RDS262200 RNN262197:RNO262200 RXJ262197:RXK262200 SHF262197:SHG262200 SRB262197:SRC262200 TAX262197:TAY262200 TKT262197:TKU262200 TUP262197:TUQ262200 UEL262197:UEM262200 UOH262197:UOI262200 UYD262197:UYE262200 VHZ262197:VIA262200 VRV262197:VRW262200 WBR262197:WBS262200 WLN262197:WLO262200 WVJ262197:WVK262200 D327733:E327736 IX327733:IY327736 ST327733:SU327736 ACP327733:ACQ327736 AML327733:AMM327736 AWH327733:AWI327736 BGD327733:BGE327736 BPZ327733:BQA327736 BZV327733:BZW327736 CJR327733:CJS327736 CTN327733:CTO327736 DDJ327733:DDK327736 DNF327733:DNG327736 DXB327733:DXC327736 EGX327733:EGY327736 EQT327733:EQU327736 FAP327733:FAQ327736 FKL327733:FKM327736 FUH327733:FUI327736 GED327733:GEE327736 GNZ327733:GOA327736 GXV327733:GXW327736 HHR327733:HHS327736 HRN327733:HRO327736 IBJ327733:IBK327736 ILF327733:ILG327736 IVB327733:IVC327736 JEX327733:JEY327736 JOT327733:JOU327736 JYP327733:JYQ327736 KIL327733:KIM327736 KSH327733:KSI327736 LCD327733:LCE327736 LLZ327733:LMA327736 LVV327733:LVW327736 MFR327733:MFS327736 MPN327733:MPO327736 MZJ327733:MZK327736 NJF327733:NJG327736 NTB327733:NTC327736 OCX327733:OCY327736 OMT327733:OMU327736 OWP327733:OWQ327736 PGL327733:PGM327736 PQH327733:PQI327736 QAD327733:QAE327736 QJZ327733:QKA327736 QTV327733:QTW327736 RDR327733:RDS327736 RNN327733:RNO327736 RXJ327733:RXK327736 SHF327733:SHG327736 SRB327733:SRC327736 TAX327733:TAY327736 TKT327733:TKU327736 TUP327733:TUQ327736 UEL327733:UEM327736 UOH327733:UOI327736 UYD327733:UYE327736 VHZ327733:VIA327736 VRV327733:VRW327736 WBR327733:WBS327736 WLN327733:WLO327736 WVJ327733:WVK327736 D393269:E393272 IX393269:IY393272 ST393269:SU393272 ACP393269:ACQ393272 AML393269:AMM393272 AWH393269:AWI393272 BGD393269:BGE393272 BPZ393269:BQA393272 BZV393269:BZW393272 CJR393269:CJS393272 CTN393269:CTO393272 DDJ393269:DDK393272 DNF393269:DNG393272 DXB393269:DXC393272 EGX393269:EGY393272 EQT393269:EQU393272 FAP393269:FAQ393272 FKL393269:FKM393272 FUH393269:FUI393272 GED393269:GEE393272 GNZ393269:GOA393272 GXV393269:GXW393272 HHR393269:HHS393272 HRN393269:HRO393272 IBJ393269:IBK393272 ILF393269:ILG393272 IVB393269:IVC393272 JEX393269:JEY393272 JOT393269:JOU393272 JYP393269:JYQ393272 KIL393269:KIM393272 KSH393269:KSI393272 LCD393269:LCE393272 LLZ393269:LMA393272 LVV393269:LVW393272 MFR393269:MFS393272 MPN393269:MPO393272 MZJ393269:MZK393272 NJF393269:NJG393272 NTB393269:NTC393272 OCX393269:OCY393272 OMT393269:OMU393272 OWP393269:OWQ393272 PGL393269:PGM393272 PQH393269:PQI393272 QAD393269:QAE393272 QJZ393269:QKA393272 QTV393269:QTW393272 RDR393269:RDS393272 RNN393269:RNO393272 RXJ393269:RXK393272 SHF393269:SHG393272 SRB393269:SRC393272 TAX393269:TAY393272 TKT393269:TKU393272 TUP393269:TUQ393272 UEL393269:UEM393272 UOH393269:UOI393272 UYD393269:UYE393272 VHZ393269:VIA393272 VRV393269:VRW393272 WBR393269:WBS393272 WLN393269:WLO393272 WVJ393269:WVK393272 D458805:E458808 IX458805:IY458808 ST458805:SU458808 ACP458805:ACQ458808 AML458805:AMM458808 AWH458805:AWI458808 BGD458805:BGE458808 BPZ458805:BQA458808 BZV458805:BZW458808 CJR458805:CJS458808 CTN458805:CTO458808 DDJ458805:DDK458808 DNF458805:DNG458808 DXB458805:DXC458808 EGX458805:EGY458808 EQT458805:EQU458808 FAP458805:FAQ458808 FKL458805:FKM458808 FUH458805:FUI458808 GED458805:GEE458808 GNZ458805:GOA458808 GXV458805:GXW458808 HHR458805:HHS458808 HRN458805:HRO458808 IBJ458805:IBK458808 ILF458805:ILG458808 IVB458805:IVC458808 JEX458805:JEY458808 JOT458805:JOU458808 JYP458805:JYQ458808 KIL458805:KIM458808 KSH458805:KSI458808 LCD458805:LCE458808 LLZ458805:LMA458808 LVV458805:LVW458808 MFR458805:MFS458808 MPN458805:MPO458808 MZJ458805:MZK458808 NJF458805:NJG458808 NTB458805:NTC458808 OCX458805:OCY458808 OMT458805:OMU458808 OWP458805:OWQ458808 PGL458805:PGM458808 PQH458805:PQI458808 QAD458805:QAE458808 QJZ458805:QKA458808 QTV458805:QTW458808 RDR458805:RDS458808 RNN458805:RNO458808 RXJ458805:RXK458808 SHF458805:SHG458808 SRB458805:SRC458808 TAX458805:TAY458808 TKT458805:TKU458808 TUP458805:TUQ458808 UEL458805:UEM458808 UOH458805:UOI458808 UYD458805:UYE458808 VHZ458805:VIA458808 VRV458805:VRW458808 WBR458805:WBS458808 WLN458805:WLO458808 WVJ458805:WVK458808 D524341:E524344 IX524341:IY524344 ST524341:SU524344 ACP524341:ACQ524344 AML524341:AMM524344 AWH524341:AWI524344 BGD524341:BGE524344 BPZ524341:BQA524344 BZV524341:BZW524344 CJR524341:CJS524344 CTN524341:CTO524344 DDJ524341:DDK524344 DNF524341:DNG524344 DXB524341:DXC524344 EGX524341:EGY524344 EQT524341:EQU524344 FAP524341:FAQ524344 FKL524341:FKM524344 FUH524341:FUI524344 GED524341:GEE524344 GNZ524341:GOA524344 GXV524341:GXW524344 HHR524341:HHS524344 HRN524341:HRO524344 IBJ524341:IBK524344 ILF524341:ILG524344 IVB524341:IVC524344 JEX524341:JEY524344 JOT524341:JOU524344 JYP524341:JYQ524344 KIL524341:KIM524344 KSH524341:KSI524344 LCD524341:LCE524344 LLZ524341:LMA524344 LVV524341:LVW524344 MFR524341:MFS524344 MPN524341:MPO524344 MZJ524341:MZK524344 NJF524341:NJG524344 NTB524341:NTC524344 OCX524341:OCY524344 OMT524341:OMU524344 OWP524341:OWQ524344 PGL524341:PGM524344 PQH524341:PQI524344 QAD524341:QAE524344 QJZ524341:QKA524344 QTV524341:QTW524344 RDR524341:RDS524344 RNN524341:RNO524344 RXJ524341:RXK524344 SHF524341:SHG524344 SRB524341:SRC524344 TAX524341:TAY524344 TKT524341:TKU524344 TUP524341:TUQ524344 UEL524341:UEM524344 UOH524341:UOI524344 UYD524341:UYE524344 VHZ524341:VIA524344 VRV524341:VRW524344 WBR524341:WBS524344 WLN524341:WLO524344 WVJ524341:WVK524344 D589877:E589880 IX589877:IY589880 ST589877:SU589880 ACP589877:ACQ589880 AML589877:AMM589880 AWH589877:AWI589880 BGD589877:BGE589880 BPZ589877:BQA589880 BZV589877:BZW589880 CJR589877:CJS589880 CTN589877:CTO589880 DDJ589877:DDK589880 DNF589877:DNG589880 DXB589877:DXC589880 EGX589877:EGY589880 EQT589877:EQU589880 FAP589877:FAQ589880 FKL589877:FKM589880 FUH589877:FUI589880 GED589877:GEE589880 GNZ589877:GOA589880 GXV589877:GXW589880 HHR589877:HHS589880 HRN589877:HRO589880 IBJ589877:IBK589880 ILF589877:ILG589880 IVB589877:IVC589880 JEX589877:JEY589880 JOT589877:JOU589880 JYP589877:JYQ589880 KIL589877:KIM589880 KSH589877:KSI589880 LCD589877:LCE589880 LLZ589877:LMA589880 LVV589877:LVW589880 MFR589877:MFS589880 MPN589877:MPO589880 MZJ589877:MZK589880 NJF589877:NJG589880 NTB589877:NTC589880 OCX589877:OCY589880 OMT589877:OMU589880 OWP589877:OWQ589880 PGL589877:PGM589880 PQH589877:PQI589880 QAD589877:QAE589880 QJZ589877:QKA589880 QTV589877:QTW589880 RDR589877:RDS589880 RNN589877:RNO589880 RXJ589877:RXK589880 SHF589877:SHG589880 SRB589877:SRC589880 TAX589877:TAY589880 TKT589877:TKU589880 TUP589877:TUQ589880 UEL589877:UEM589880 UOH589877:UOI589880 UYD589877:UYE589880 VHZ589877:VIA589880 VRV589877:VRW589880 WBR589877:WBS589880 WLN589877:WLO589880 WVJ589877:WVK589880 D655413:E655416 IX655413:IY655416 ST655413:SU655416 ACP655413:ACQ655416 AML655413:AMM655416 AWH655413:AWI655416 BGD655413:BGE655416 BPZ655413:BQA655416 BZV655413:BZW655416 CJR655413:CJS655416 CTN655413:CTO655416 DDJ655413:DDK655416 DNF655413:DNG655416 DXB655413:DXC655416 EGX655413:EGY655416 EQT655413:EQU655416 FAP655413:FAQ655416 FKL655413:FKM655416 FUH655413:FUI655416 GED655413:GEE655416 GNZ655413:GOA655416 GXV655413:GXW655416 HHR655413:HHS655416 HRN655413:HRO655416 IBJ655413:IBK655416 ILF655413:ILG655416 IVB655413:IVC655416 JEX655413:JEY655416 JOT655413:JOU655416 JYP655413:JYQ655416 KIL655413:KIM655416 KSH655413:KSI655416 LCD655413:LCE655416 LLZ655413:LMA655416 LVV655413:LVW655416 MFR655413:MFS655416 MPN655413:MPO655416 MZJ655413:MZK655416 NJF655413:NJG655416 NTB655413:NTC655416 OCX655413:OCY655416 OMT655413:OMU655416 OWP655413:OWQ655416 PGL655413:PGM655416 PQH655413:PQI655416 QAD655413:QAE655416 QJZ655413:QKA655416 QTV655413:QTW655416 RDR655413:RDS655416 RNN655413:RNO655416 RXJ655413:RXK655416 SHF655413:SHG655416 SRB655413:SRC655416 TAX655413:TAY655416 TKT655413:TKU655416 TUP655413:TUQ655416 UEL655413:UEM655416 UOH655413:UOI655416 UYD655413:UYE655416 VHZ655413:VIA655416 VRV655413:VRW655416 WBR655413:WBS655416 WLN655413:WLO655416 WVJ655413:WVK655416 D720949:E720952 IX720949:IY720952 ST720949:SU720952 ACP720949:ACQ720952 AML720949:AMM720952 AWH720949:AWI720952 BGD720949:BGE720952 BPZ720949:BQA720952 BZV720949:BZW720952 CJR720949:CJS720952 CTN720949:CTO720952 DDJ720949:DDK720952 DNF720949:DNG720952 DXB720949:DXC720952 EGX720949:EGY720952 EQT720949:EQU720952 FAP720949:FAQ720952 FKL720949:FKM720952 FUH720949:FUI720952 GED720949:GEE720952 GNZ720949:GOA720952 GXV720949:GXW720952 HHR720949:HHS720952 HRN720949:HRO720952 IBJ720949:IBK720952 ILF720949:ILG720952 IVB720949:IVC720952 JEX720949:JEY720952 JOT720949:JOU720952 JYP720949:JYQ720952 KIL720949:KIM720952 KSH720949:KSI720952 LCD720949:LCE720952 LLZ720949:LMA720952 LVV720949:LVW720952 MFR720949:MFS720952 MPN720949:MPO720952 MZJ720949:MZK720952 NJF720949:NJG720952 NTB720949:NTC720952 OCX720949:OCY720952 OMT720949:OMU720952 OWP720949:OWQ720952 PGL720949:PGM720952 PQH720949:PQI720952 QAD720949:QAE720952 QJZ720949:QKA720952 QTV720949:QTW720952 RDR720949:RDS720952 RNN720949:RNO720952 RXJ720949:RXK720952 SHF720949:SHG720952 SRB720949:SRC720952 TAX720949:TAY720952 TKT720949:TKU720952 TUP720949:TUQ720952 UEL720949:UEM720952 UOH720949:UOI720952 UYD720949:UYE720952 VHZ720949:VIA720952 VRV720949:VRW720952 WBR720949:WBS720952 WLN720949:WLO720952 WVJ720949:WVK720952 D786485:E786488 IX786485:IY786488 ST786485:SU786488 ACP786485:ACQ786488 AML786485:AMM786488 AWH786485:AWI786488 BGD786485:BGE786488 BPZ786485:BQA786488 BZV786485:BZW786488 CJR786485:CJS786488 CTN786485:CTO786488 DDJ786485:DDK786488 DNF786485:DNG786488 DXB786485:DXC786488 EGX786485:EGY786488 EQT786485:EQU786488 FAP786485:FAQ786488 FKL786485:FKM786488 FUH786485:FUI786488 GED786485:GEE786488 GNZ786485:GOA786488 GXV786485:GXW786488 HHR786485:HHS786488 HRN786485:HRO786488 IBJ786485:IBK786488 ILF786485:ILG786488 IVB786485:IVC786488 JEX786485:JEY786488 JOT786485:JOU786488 JYP786485:JYQ786488 KIL786485:KIM786488 KSH786485:KSI786488 LCD786485:LCE786488 LLZ786485:LMA786488 LVV786485:LVW786488 MFR786485:MFS786488 MPN786485:MPO786488 MZJ786485:MZK786488 NJF786485:NJG786488 NTB786485:NTC786488 OCX786485:OCY786488 OMT786485:OMU786488 OWP786485:OWQ786488 PGL786485:PGM786488 PQH786485:PQI786488 QAD786485:QAE786488 QJZ786485:QKA786488 QTV786485:QTW786488 RDR786485:RDS786488 RNN786485:RNO786488 RXJ786485:RXK786488 SHF786485:SHG786488 SRB786485:SRC786488 TAX786485:TAY786488 TKT786485:TKU786488 TUP786485:TUQ786488 UEL786485:UEM786488 UOH786485:UOI786488 UYD786485:UYE786488 VHZ786485:VIA786488 VRV786485:VRW786488 WBR786485:WBS786488 WLN786485:WLO786488 WVJ786485:WVK786488 D852021:E852024 IX852021:IY852024 ST852021:SU852024 ACP852021:ACQ852024 AML852021:AMM852024 AWH852021:AWI852024 BGD852021:BGE852024 BPZ852021:BQA852024 BZV852021:BZW852024 CJR852021:CJS852024 CTN852021:CTO852024 DDJ852021:DDK852024 DNF852021:DNG852024 DXB852021:DXC852024 EGX852021:EGY852024 EQT852021:EQU852024 FAP852021:FAQ852024 FKL852021:FKM852024 FUH852021:FUI852024 GED852021:GEE852024 GNZ852021:GOA852024 GXV852021:GXW852024 HHR852021:HHS852024 HRN852021:HRO852024 IBJ852021:IBK852024 ILF852021:ILG852024 IVB852021:IVC852024 JEX852021:JEY852024 JOT852021:JOU852024 JYP852021:JYQ852024 KIL852021:KIM852024 KSH852021:KSI852024 LCD852021:LCE852024 LLZ852021:LMA852024 LVV852021:LVW852024 MFR852021:MFS852024 MPN852021:MPO852024 MZJ852021:MZK852024 NJF852021:NJG852024 NTB852021:NTC852024 OCX852021:OCY852024 OMT852021:OMU852024 OWP852021:OWQ852024 PGL852021:PGM852024 PQH852021:PQI852024 QAD852021:QAE852024 QJZ852021:QKA852024 QTV852021:QTW852024 RDR852021:RDS852024 RNN852021:RNO852024 RXJ852021:RXK852024 SHF852021:SHG852024 SRB852021:SRC852024 TAX852021:TAY852024 TKT852021:TKU852024 TUP852021:TUQ852024 UEL852021:UEM852024 UOH852021:UOI852024 UYD852021:UYE852024 VHZ852021:VIA852024 VRV852021:VRW852024 WBR852021:WBS852024 WLN852021:WLO852024 WVJ852021:WVK852024 D917557:E917560 IX917557:IY917560 ST917557:SU917560 ACP917557:ACQ917560 AML917557:AMM917560 AWH917557:AWI917560 BGD917557:BGE917560 BPZ917557:BQA917560 BZV917557:BZW917560 CJR917557:CJS917560 CTN917557:CTO917560 DDJ917557:DDK917560 DNF917557:DNG917560 DXB917557:DXC917560 EGX917557:EGY917560 EQT917557:EQU917560 FAP917557:FAQ917560 FKL917557:FKM917560 FUH917557:FUI917560 GED917557:GEE917560 GNZ917557:GOA917560 GXV917557:GXW917560 HHR917557:HHS917560 HRN917557:HRO917560 IBJ917557:IBK917560 ILF917557:ILG917560 IVB917557:IVC917560 JEX917557:JEY917560 JOT917557:JOU917560 JYP917557:JYQ917560 KIL917557:KIM917560 KSH917557:KSI917560 LCD917557:LCE917560 LLZ917557:LMA917560 LVV917557:LVW917560 MFR917557:MFS917560 MPN917557:MPO917560 MZJ917557:MZK917560 NJF917557:NJG917560 NTB917557:NTC917560 OCX917557:OCY917560 OMT917557:OMU917560 OWP917557:OWQ917560 PGL917557:PGM917560 PQH917557:PQI917560 QAD917557:QAE917560 QJZ917557:QKA917560 QTV917557:QTW917560 RDR917557:RDS917560 RNN917557:RNO917560 RXJ917557:RXK917560 SHF917557:SHG917560 SRB917557:SRC917560 TAX917557:TAY917560 TKT917557:TKU917560 TUP917557:TUQ917560 UEL917557:UEM917560 UOH917557:UOI917560 UYD917557:UYE917560 VHZ917557:VIA917560 VRV917557:VRW917560 WBR917557:WBS917560 WLN917557:WLO917560 WVJ917557:WVK917560 D983093:E983096 IX983093:IY983096 ST983093:SU983096 ACP983093:ACQ983096 AML983093:AMM983096 AWH983093:AWI983096 BGD983093:BGE983096 BPZ983093:BQA983096 BZV983093:BZW983096 CJR983093:CJS983096 CTN983093:CTO983096 DDJ983093:DDK983096 DNF983093:DNG983096 DXB983093:DXC983096 EGX983093:EGY983096 EQT983093:EQU983096 FAP983093:FAQ983096 FKL983093:FKM983096 FUH983093:FUI983096 GED983093:GEE983096 GNZ983093:GOA983096 GXV983093:GXW983096 HHR983093:HHS983096 HRN983093:HRO983096 IBJ983093:IBK983096 ILF983093:ILG983096 IVB983093:IVC983096 JEX983093:JEY983096 JOT983093:JOU983096 JYP983093:JYQ983096 KIL983093:KIM983096 KSH983093:KSI983096 LCD983093:LCE983096 LLZ983093:LMA983096 LVV983093:LVW983096 MFR983093:MFS983096 MPN983093:MPO983096 MZJ983093:MZK983096 NJF983093:NJG983096 NTB983093:NTC983096 OCX983093:OCY983096 OMT983093:OMU983096 OWP983093:OWQ983096 PGL983093:PGM983096 PQH983093:PQI983096 QAD983093:QAE983096 QJZ983093:QKA983096 QTV983093:QTW983096 RDR983093:RDS983096 RNN983093:RNO983096 RXJ983093:RXK983096 SHF983093:SHG983096 SRB983093:SRC983096 TAX983093:TAY983096 TKT983093:TKU983096 TUP983093:TUQ983096 UEL983093:UEM983096 UOH983093:UOI983096 UYD983093:UYE983096 VHZ983093:VIA983096 VRV983093:VRW983096 WBR983093:WBS983096 WLN983093:WLO983096 WVJ983093:WVK983096 IX109:IY123 IX12:IY16 ST12:SU16 ACP12:ACQ16 AML12:AMM16 AWH12:AWI16 BGD12:BGE16 BPZ12:BQA16 BZV12:BZW16 CJR12:CJS16 CTN12:CTO16 DDJ12:DDK16 DNF12:DNG16 DXB12:DXC16 EGX12:EGY16 EQT12:EQU16 FAP12:FAQ16 FKL12:FKM16 FUH12:FUI16 GED12:GEE16 GNZ12:GOA16 GXV12:GXW16 HHR12:HHS16 HRN12:HRO16 IBJ12:IBK16 ILF12:ILG16 IVB12:IVC16 JEX12:JEY16 JOT12:JOU16 JYP12:JYQ16 KIL12:KIM16 KSH12:KSI16 LCD12:LCE16 LLZ12:LMA16 LVV12:LVW16 MFR12:MFS16 MPN12:MPO16 MZJ12:MZK16 NJF12:NJG16 NTB12:NTC16 OCX12:OCY16 OMT12:OMU16 OWP12:OWQ16 PGL12:PGM16 PQH12:PQI16 QAD12:QAE16 QJZ12:QKA16 QTV12:QTW16 RDR12:RDS16 RNN12:RNO16 RXJ12:RXK16 SHF12:SHG16 SRB12:SRC16 TAX12:TAY16 TKT12:TKU16 TUP12:TUQ16 UEL12:UEM16 UOH12:UOI16 UYD12:UYE16 VHZ12:VIA16 VRV12:VRW16 WBR12:WBS16 WLN12:WLO16 WVJ12:WVK16 D65574:E65575 IX65574:IY65575 ST65574:SU65575 ACP65574:ACQ65575 AML65574:AMM65575 AWH65574:AWI65575 BGD65574:BGE65575 BPZ65574:BQA65575 BZV65574:BZW65575 CJR65574:CJS65575 CTN65574:CTO65575 DDJ65574:DDK65575 DNF65574:DNG65575 DXB65574:DXC65575 EGX65574:EGY65575 EQT65574:EQU65575 FAP65574:FAQ65575 FKL65574:FKM65575 FUH65574:FUI65575 GED65574:GEE65575 GNZ65574:GOA65575 GXV65574:GXW65575 HHR65574:HHS65575 HRN65574:HRO65575 IBJ65574:IBK65575 ILF65574:ILG65575 IVB65574:IVC65575 JEX65574:JEY65575 JOT65574:JOU65575 JYP65574:JYQ65575 KIL65574:KIM65575 KSH65574:KSI65575 LCD65574:LCE65575 LLZ65574:LMA65575 LVV65574:LVW65575 MFR65574:MFS65575 MPN65574:MPO65575 MZJ65574:MZK65575 NJF65574:NJG65575 NTB65574:NTC65575 OCX65574:OCY65575 OMT65574:OMU65575 OWP65574:OWQ65575 PGL65574:PGM65575 PQH65574:PQI65575 QAD65574:QAE65575 QJZ65574:QKA65575 QTV65574:QTW65575 RDR65574:RDS65575 RNN65574:RNO65575 RXJ65574:RXK65575 SHF65574:SHG65575 SRB65574:SRC65575 TAX65574:TAY65575 TKT65574:TKU65575 TUP65574:TUQ65575 UEL65574:UEM65575 UOH65574:UOI65575 UYD65574:UYE65575 VHZ65574:VIA65575 VRV65574:VRW65575 WBR65574:WBS65575 WLN65574:WLO65575 WVJ65574:WVK65575 D131110:E131111 IX131110:IY131111 ST131110:SU131111 ACP131110:ACQ131111 AML131110:AMM131111 AWH131110:AWI131111 BGD131110:BGE131111 BPZ131110:BQA131111 BZV131110:BZW131111 CJR131110:CJS131111 CTN131110:CTO131111 DDJ131110:DDK131111 DNF131110:DNG131111 DXB131110:DXC131111 EGX131110:EGY131111 EQT131110:EQU131111 FAP131110:FAQ131111 FKL131110:FKM131111 FUH131110:FUI131111 GED131110:GEE131111 GNZ131110:GOA131111 GXV131110:GXW131111 HHR131110:HHS131111 HRN131110:HRO131111 IBJ131110:IBK131111 ILF131110:ILG131111 IVB131110:IVC131111 JEX131110:JEY131111 JOT131110:JOU131111 JYP131110:JYQ131111 KIL131110:KIM131111 KSH131110:KSI131111 LCD131110:LCE131111 LLZ131110:LMA131111 LVV131110:LVW131111 MFR131110:MFS131111 MPN131110:MPO131111 MZJ131110:MZK131111 NJF131110:NJG131111 NTB131110:NTC131111 OCX131110:OCY131111 OMT131110:OMU131111 OWP131110:OWQ131111 PGL131110:PGM131111 PQH131110:PQI131111 QAD131110:QAE131111 QJZ131110:QKA131111 QTV131110:QTW131111 RDR131110:RDS131111 RNN131110:RNO131111 RXJ131110:RXK131111 SHF131110:SHG131111 SRB131110:SRC131111 TAX131110:TAY131111 TKT131110:TKU131111 TUP131110:TUQ131111 UEL131110:UEM131111 UOH131110:UOI131111 UYD131110:UYE131111 VHZ131110:VIA131111 VRV131110:VRW131111 WBR131110:WBS131111 WLN131110:WLO131111 WVJ131110:WVK131111 D196646:E196647 IX196646:IY196647 ST196646:SU196647 ACP196646:ACQ196647 AML196646:AMM196647 AWH196646:AWI196647 BGD196646:BGE196647 BPZ196646:BQA196647 BZV196646:BZW196647 CJR196646:CJS196647 CTN196646:CTO196647 DDJ196646:DDK196647 DNF196646:DNG196647 DXB196646:DXC196647 EGX196646:EGY196647 EQT196646:EQU196647 FAP196646:FAQ196647 FKL196646:FKM196647 FUH196646:FUI196647 GED196646:GEE196647 GNZ196646:GOA196647 GXV196646:GXW196647 HHR196646:HHS196647 HRN196646:HRO196647 IBJ196646:IBK196647 ILF196646:ILG196647 IVB196646:IVC196647 JEX196646:JEY196647 JOT196646:JOU196647 JYP196646:JYQ196647 KIL196646:KIM196647 KSH196646:KSI196647 LCD196646:LCE196647 LLZ196646:LMA196647 LVV196646:LVW196647 MFR196646:MFS196647 MPN196646:MPO196647 MZJ196646:MZK196647 NJF196646:NJG196647 NTB196646:NTC196647 OCX196646:OCY196647 OMT196646:OMU196647 OWP196646:OWQ196647 PGL196646:PGM196647 PQH196646:PQI196647 QAD196646:QAE196647 QJZ196646:QKA196647 QTV196646:QTW196647 RDR196646:RDS196647 RNN196646:RNO196647 RXJ196646:RXK196647 SHF196646:SHG196647 SRB196646:SRC196647 TAX196646:TAY196647 TKT196646:TKU196647 TUP196646:TUQ196647 UEL196646:UEM196647 UOH196646:UOI196647 UYD196646:UYE196647 VHZ196646:VIA196647 VRV196646:VRW196647 WBR196646:WBS196647 WLN196646:WLO196647 WVJ196646:WVK196647 D262182:E262183 IX262182:IY262183 ST262182:SU262183 ACP262182:ACQ262183 AML262182:AMM262183 AWH262182:AWI262183 BGD262182:BGE262183 BPZ262182:BQA262183 BZV262182:BZW262183 CJR262182:CJS262183 CTN262182:CTO262183 DDJ262182:DDK262183 DNF262182:DNG262183 DXB262182:DXC262183 EGX262182:EGY262183 EQT262182:EQU262183 FAP262182:FAQ262183 FKL262182:FKM262183 FUH262182:FUI262183 GED262182:GEE262183 GNZ262182:GOA262183 GXV262182:GXW262183 HHR262182:HHS262183 HRN262182:HRO262183 IBJ262182:IBK262183 ILF262182:ILG262183 IVB262182:IVC262183 JEX262182:JEY262183 JOT262182:JOU262183 JYP262182:JYQ262183 KIL262182:KIM262183 KSH262182:KSI262183 LCD262182:LCE262183 LLZ262182:LMA262183 LVV262182:LVW262183 MFR262182:MFS262183 MPN262182:MPO262183 MZJ262182:MZK262183 NJF262182:NJG262183 NTB262182:NTC262183 OCX262182:OCY262183 OMT262182:OMU262183 OWP262182:OWQ262183 PGL262182:PGM262183 PQH262182:PQI262183 QAD262182:QAE262183 QJZ262182:QKA262183 QTV262182:QTW262183 RDR262182:RDS262183 RNN262182:RNO262183 RXJ262182:RXK262183 SHF262182:SHG262183 SRB262182:SRC262183 TAX262182:TAY262183 TKT262182:TKU262183 TUP262182:TUQ262183 UEL262182:UEM262183 UOH262182:UOI262183 UYD262182:UYE262183 VHZ262182:VIA262183 VRV262182:VRW262183 WBR262182:WBS262183 WLN262182:WLO262183 WVJ262182:WVK262183 D327718:E327719 IX327718:IY327719 ST327718:SU327719 ACP327718:ACQ327719 AML327718:AMM327719 AWH327718:AWI327719 BGD327718:BGE327719 BPZ327718:BQA327719 BZV327718:BZW327719 CJR327718:CJS327719 CTN327718:CTO327719 DDJ327718:DDK327719 DNF327718:DNG327719 DXB327718:DXC327719 EGX327718:EGY327719 EQT327718:EQU327719 FAP327718:FAQ327719 FKL327718:FKM327719 FUH327718:FUI327719 GED327718:GEE327719 GNZ327718:GOA327719 GXV327718:GXW327719 HHR327718:HHS327719 HRN327718:HRO327719 IBJ327718:IBK327719 ILF327718:ILG327719 IVB327718:IVC327719 JEX327718:JEY327719 JOT327718:JOU327719 JYP327718:JYQ327719 KIL327718:KIM327719 KSH327718:KSI327719 LCD327718:LCE327719 LLZ327718:LMA327719 LVV327718:LVW327719 MFR327718:MFS327719 MPN327718:MPO327719 MZJ327718:MZK327719 NJF327718:NJG327719 NTB327718:NTC327719 OCX327718:OCY327719 OMT327718:OMU327719 OWP327718:OWQ327719 PGL327718:PGM327719 PQH327718:PQI327719 QAD327718:QAE327719 QJZ327718:QKA327719 QTV327718:QTW327719 RDR327718:RDS327719 RNN327718:RNO327719 RXJ327718:RXK327719 SHF327718:SHG327719 SRB327718:SRC327719 TAX327718:TAY327719 TKT327718:TKU327719 TUP327718:TUQ327719 UEL327718:UEM327719 UOH327718:UOI327719 UYD327718:UYE327719 VHZ327718:VIA327719 VRV327718:VRW327719 WBR327718:WBS327719 WLN327718:WLO327719 WVJ327718:WVK327719 D393254:E393255 IX393254:IY393255 ST393254:SU393255 ACP393254:ACQ393255 AML393254:AMM393255 AWH393254:AWI393255 BGD393254:BGE393255 BPZ393254:BQA393255 BZV393254:BZW393255 CJR393254:CJS393255 CTN393254:CTO393255 DDJ393254:DDK393255 DNF393254:DNG393255 DXB393254:DXC393255 EGX393254:EGY393255 EQT393254:EQU393255 FAP393254:FAQ393255 FKL393254:FKM393255 FUH393254:FUI393255 GED393254:GEE393255 GNZ393254:GOA393255 GXV393254:GXW393255 HHR393254:HHS393255 HRN393254:HRO393255 IBJ393254:IBK393255 ILF393254:ILG393255 IVB393254:IVC393255 JEX393254:JEY393255 JOT393254:JOU393255 JYP393254:JYQ393255 KIL393254:KIM393255 KSH393254:KSI393255 LCD393254:LCE393255 LLZ393254:LMA393255 LVV393254:LVW393255 MFR393254:MFS393255 MPN393254:MPO393255 MZJ393254:MZK393255 NJF393254:NJG393255 NTB393254:NTC393255 OCX393254:OCY393255 OMT393254:OMU393255 OWP393254:OWQ393255 PGL393254:PGM393255 PQH393254:PQI393255 QAD393254:QAE393255 QJZ393254:QKA393255 QTV393254:QTW393255 RDR393254:RDS393255 RNN393254:RNO393255 RXJ393254:RXK393255 SHF393254:SHG393255 SRB393254:SRC393255 TAX393254:TAY393255 TKT393254:TKU393255 TUP393254:TUQ393255 UEL393254:UEM393255 UOH393254:UOI393255 UYD393254:UYE393255 VHZ393254:VIA393255 VRV393254:VRW393255 WBR393254:WBS393255 WLN393254:WLO393255 WVJ393254:WVK393255 D458790:E458791 IX458790:IY458791 ST458790:SU458791 ACP458790:ACQ458791 AML458790:AMM458791 AWH458790:AWI458791 BGD458790:BGE458791 BPZ458790:BQA458791 BZV458790:BZW458791 CJR458790:CJS458791 CTN458790:CTO458791 DDJ458790:DDK458791 DNF458790:DNG458791 DXB458790:DXC458791 EGX458790:EGY458791 EQT458790:EQU458791 FAP458790:FAQ458791 FKL458790:FKM458791 FUH458790:FUI458791 GED458790:GEE458791 GNZ458790:GOA458791 GXV458790:GXW458791 HHR458790:HHS458791 HRN458790:HRO458791 IBJ458790:IBK458791 ILF458790:ILG458791 IVB458790:IVC458791 JEX458790:JEY458791 JOT458790:JOU458791 JYP458790:JYQ458791 KIL458790:KIM458791 KSH458790:KSI458791 LCD458790:LCE458791 LLZ458790:LMA458791 LVV458790:LVW458791 MFR458790:MFS458791 MPN458790:MPO458791 MZJ458790:MZK458791 NJF458790:NJG458791 NTB458790:NTC458791 OCX458790:OCY458791 OMT458790:OMU458791 OWP458790:OWQ458791 PGL458790:PGM458791 PQH458790:PQI458791 QAD458790:QAE458791 QJZ458790:QKA458791 QTV458790:QTW458791 RDR458790:RDS458791 RNN458790:RNO458791 RXJ458790:RXK458791 SHF458790:SHG458791 SRB458790:SRC458791 TAX458790:TAY458791 TKT458790:TKU458791 TUP458790:TUQ458791 UEL458790:UEM458791 UOH458790:UOI458791 UYD458790:UYE458791 VHZ458790:VIA458791 VRV458790:VRW458791 WBR458790:WBS458791 WLN458790:WLO458791 WVJ458790:WVK458791 D524326:E524327 IX524326:IY524327 ST524326:SU524327 ACP524326:ACQ524327 AML524326:AMM524327 AWH524326:AWI524327 BGD524326:BGE524327 BPZ524326:BQA524327 BZV524326:BZW524327 CJR524326:CJS524327 CTN524326:CTO524327 DDJ524326:DDK524327 DNF524326:DNG524327 DXB524326:DXC524327 EGX524326:EGY524327 EQT524326:EQU524327 FAP524326:FAQ524327 FKL524326:FKM524327 FUH524326:FUI524327 GED524326:GEE524327 GNZ524326:GOA524327 GXV524326:GXW524327 HHR524326:HHS524327 HRN524326:HRO524327 IBJ524326:IBK524327 ILF524326:ILG524327 IVB524326:IVC524327 JEX524326:JEY524327 JOT524326:JOU524327 JYP524326:JYQ524327 KIL524326:KIM524327 KSH524326:KSI524327 LCD524326:LCE524327 LLZ524326:LMA524327 LVV524326:LVW524327 MFR524326:MFS524327 MPN524326:MPO524327 MZJ524326:MZK524327 NJF524326:NJG524327 NTB524326:NTC524327 OCX524326:OCY524327 OMT524326:OMU524327 OWP524326:OWQ524327 PGL524326:PGM524327 PQH524326:PQI524327 QAD524326:QAE524327 QJZ524326:QKA524327 QTV524326:QTW524327 RDR524326:RDS524327 RNN524326:RNO524327 RXJ524326:RXK524327 SHF524326:SHG524327 SRB524326:SRC524327 TAX524326:TAY524327 TKT524326:TKU524327 TUP524326:TUQ524327 UEL524326:UEM524327 UOH524326:UOI524327 UYD524326:UYE524327 VHZ524326:VIA524327 VRV524326:VRW524327 WBR524326:WBS524327 WLN524326:WLO524327 WVJ524326:WVK524327 D589862:E589863 IX589862:IY589863 ST589862:SU589863 ACP589862:ACQ589863 AML589862:AMM589863 AWH589862:AWI589863 BGD589862:BGE589863 BPZ589862:BQA589863 BZV589862:BZW589863 CJR589862:CJS589863 CTN589862:CTO589863 DDJ589862:DDK589863 DNF589862:DNG589863 DXB589862:DXC589863 EGX589862:EGY589863 EQT589862:EQU589863 FAP589862:FAQ589863 FKL589862:FKM589863 FUH589862:FUI589863 GED589862:GEE589863 GNZ589862:GOA589863 GXV589862:GXW589863 HHR589862:HHS589863 HRN589862:HRO589863 IBJ589862:IBK589863 ILF589862:ILG589863 IVB589862:IVC589863 JEX589862:JEY589863 JOT589862:JOU589863 JYP589862:JYQ589863 KIL589862:KIM589863 KSH589862:KSI589863 LCD589862:LCE589863 LLZ589862:LMA589863 LVV589862:LVW589863 MFR589862:MFS589863 MPN589862:MPO589863 MZJ589862:MZK589863 NJF589862:NJG589863 NTB589862:NTC589863 OCX589862:OCY589863 OMT589862:OMU589863 OWP589862:OWQ589863 PGL589862:PGM589863 PQH589862:PQI589863 QAD589862:QAE589863 QJZ589862:QKA589863 QTV589862:QTW589863 RDR589862:RDS589863 RNN589862:RNO589863 RXJ589862:RXK589863 SHF589862:SHG589863 SRB589862:SRC589863 TAX589862:TAY589863 TKT589862:TKU589863 TUP589862:TUQ589863 UEL589862:UEM589863 UOH589862:UOI589863 UYD589862:UYE589863 VHZ589862:VIA589863 VRV589862:VRW589863 WBR589862:WBS589863 WLN589862:WLO589863 WVJ589862:WVK589863 D655398:E655399 IX655398:IY655399 ST655398:SU655399 ACP655398:ACQ655399 AML655398:AMM655399 AWH655398:AWI655399 BGD655398:BGE655399 BPZ655398:BQA655399 BZV655398:BZW655399 CJR655398:CJS655399 CTN655398:CTO655399 DDJ655398:DDK655399 DNF655398:DNG655399 DXB655398:DXC655399 EGX655398:EGY655399 EQT655398:EQU655399 FAP655398:FAQ655399 FKL655398:FKM655399 FUH655398:FUI655399 GED655398:GEE655399 GNZ655398:GOA655399 GXV655398:GXW655399 HHR655398:HHS655399 HRN655398:HRO655399 IBJ655398:IBK655399 ILF655398:ILG655399 IVB655398:IVC655399 JEX655398:JEY655399 JOT655398:JOU655399 JYP655398:JYQ655399 KIL655398:KIM655399 KSH655398:KSI655399 LCD655398:LCE655399 LLZ655398:LMA655399 LVV655398:LVW655399 MFR655398:MFS655399 MPN655398:MPO655399 MZJ655398:MZK655399 NJF655398:NJG655399 NTB655398:NTC655399 OCX655398:OCY655399 OMT655398:OMU655399 OWP655398:OWQ655399 PGL655398:PGM655399 PQH655398:PQI655399 QAD655398:QAE655399 QJZ655398:QKA655399 QTV655398:QTW655399 RDR655398:RDS655399 RNN655398:RNO655399 RXJ655398:RXK655399 SHF655398:SHG655399 SRB655398:SRC655399 TAX655398:TAY655399 TKT655398:TKU655399 TUP655398:TUQ655399 UEL655398:UEM655399 UOH655398:UOI655399 UYD655398:UYE655399 VHZ655398:VIA655399 VRV655398:VRW655399 WBR655398:WBS655399 WLN655398:WLO655399 WVJ655398:WVK655399 D720934:E720935 IX720934:IY720935 ST720934:SU720935 ACP720934:ACQ720935 AML720934:AMM720935 AWH720934:AWI720935 BGD720934:BGE720935 BPZ720934:BQA720935 BZV720934:BZW720935 CJR720934:CJS720935 CTN720934:CTO720935 DDJ720934:DDK720935 DNF720934:DNG720935 DXB720934:DXC720935 EGX720934:EGY720935 EQT720934:EQU720935 FAP720934:FAQ720935 FKL720934:FKM720935 FUH720934:FUI720935 GED720934:GEE720935 GNZ720934:GOA720935 GXV720934:GXW720935 HHR720934:HHS720935 HRN720934:HRO720935 IBJ720934:IBK720935 ILF720934:ILG720935 IVB720934:IVC720935 JEX720934:JEY720935 JOT720934:JOU720935 JYP720934:JYQ720935 KIL720934:KIM720935 KSH720934:KSI720935 LCD720934:LCE720935 LLZ720934:LMA720935 LVV720934:LVW720935 MFR720934:MFS720935 MPN720934:MPO720935 MZJ720934:MZK720935 NJF720934:NJG720935 NTB720934:NTC720935 OCX720934:OCY720935 OMT720934:OMU720935 OWP720934:OWQ720935 PGL720934:PGM720935 PQH720934:PQI720935 QAD720934:QAE720935 QJZ720934:QKA720935 QTV720934:QTW720935 RDR720934:RDS720935 RNN720934:RNO720935 RXJ720934:RXK720935 SHF720934:SHG720935 SRB720934:SRC720935 TAX720934:TAY720935 TKT720934:TKU720935 TUP720934:TUQ720935 UEL720934:UEM720935 UOH720934:UOI720935 UYD720934:UYE720935 VHZ720934:VIA720935 VRV720934:VRW720935 WBR720934:WBS720935 WLN720934:WLO720935 WVJ720934:WVK720935 D786470:E786471 IX786470:IY786471 ST786470:SU786471 ACP786470:ACQ786471 AML786470:AMM786471 AWH786470:AWI786471 BGD786470:BGE786471 BPZ786470:BQA786471 BZV786470:BZW786471 CJR786470:CJS786471 CTN786470:CTO786471 DDJ786470:DDK786471 DNF786470:DNG786471 DXB786470:DXC786471 EGX786470:EGY786471 EQT786470:EQU786471 FAP786470:FAQ786471 FKL786470:FKM786471 FUH786470:FUI786471 GED786470:GEE786471 GNZ786470:GOA786471 GXV786470:GXW786471 HHR786470:HHS786471 HRN786470:HRO786471 IBJ786470:IBK786471 ILF786470:ILG786471 IVB786470:IVC786471 JEX786470:JEY786471 JOT786470:JOU786471 JYP786470:JYQ786471 KIL786470:KIM786471 KSH786470:KSI786471 LCD786470:LCE786471 LLZ786470:LMA786471 LVV786470:LVW786471 MFR786470:MFS786471 MPN786470:MPO786471 MZJ786470:MZK786471 NJF786470:NJG786471 NTB786470:NTC786471 OCX786470:OCY786471 OMT786470:OMU786471 OWP786470:OWQ786471 PGL786470:PGM786471 PQH786470:PQI786471 QAD786470:QAE786471 QJZ786470:QKA786471 QTV786470:QTW786471 RDR786470:RDS786471 RNN786470:RNO786471 RXJ786470:RXK786471 SHF786470:SHG786471 SRB786470:SRC786471 TAX786470:TAY786471 TKT786470:TKU786471 TUP786470:TUQ786471 UEL786470:UEM786471 UOH786470:UOI786471 UYD786470:UYE786471 VHZ786470:VIA786471 VRV786470:VRW786471 WBR786470:WBS786471 WLN786470:WLO786471 WVJ786470:WVK786471 D852006:E852007 IX852006:IY852007 ST852006:SU852007 ACP852006:ACQ852007 AML852006:AMM852007 AWH852006:AWI852007 BGD852006:BGE852007 BPZ852006:BQA852007 BZV852006:BZW852007 CJR852006:CJS852007 CTN852006:CTO852007 DDJ852006:DDK852007 DNF852006:DNG852007 DXB852006:DXC852007 EGX852006:EGY852007 EQT852006:EQU852007 FAP852006:FAQ852007 FKL852006:FKM852007 FUH852006:FUI852007 GED852006:GEE852007 GNZ852006:GOA852007 GXV852006:GXW852007 HHR852006:HHS852007 HRN852006:HRO852007 IBJ852006:IBK852007 ILF852006:ILG852007 IVB852006:IVC852007 JEX852006:JEY852007 JOT852006:JOU852007 JYP852006:JYQ852007 KIL852006:KIM852007 KSH852006:KSI852007 LCD852006:LCE852007 LLZ852006:LMA852007 LVV852006:LVW852007 MFR852006:MFS852007 MPN852006:MPO852007 MZJ852006:MZK852007 NJF852006:NJG852007 NTB852006:NTC852007 OCX852006:OCY852007 OMT852006:OMU852007 OWP852006:OWQ852007 PGL852006:PGM852007 PQH852006:PQI852007 QAD852006:QAE852007 QJZ852006:QKA852007 QTV852006:QTW852007 RDR852006:RDS852007 RNN852006:RNO852007 RXJ852006:RXK852007 SHF852006:SHG852007 SRB852006:SRC852007 TAX852006:TAY852007 TKT852006:TKU852007 TUP852006:TUQ852007 UEL852006:UEM852007 UOH852006:UOI852007 UYD852006:UYE852007 VHZ852006:VIA852007 VRV852006:VRW852007 WBR852006:WBS852007 WLN852006:WLO852007 WVJ852006:WVK852007 D917542:E917543 IX917542:IY917543 ST917542:SU917543 ACP917542:ACQ917543 AML917542:AMM917543 AWH917542:AWI917543 BGD917542:BGE917543 BPZ917542:BQA917543 BZV917542:BZW917543 CJR917542:CJS917543 CTN917542:CTO917543 DDJ917542:DDK917543 DNF917542:DNG917543 DXB917542:DXC917543 EGX917542:EGY917543 EQT917542:EQU917543 FAP917542:FAQ917543 FKL917542:FKM917543 FUH917542:FUI917543 GED917542:GEE917543 GNZ917542:GOA917543 GXV917542:GXW917543 HHR917542:HHS917543 HRN917542:HRO917543 IBJ917542:IBK917543 ILF917542:ILG917543 IVB917542:IVC917543 JEX917542:JEY917543 JOT917542:JOU917543 JYP917542:JYQ917543 KIL917542:KIM917543 KSH917542:KSI917543 LCD917542:LCE917543 LLZ917542:LMA917543 LVV917542:LVW917543 MFR917542:MFS917543 MPN917542:MPO917543 MZJ917542:MZK917543 NJF917542:NJG917543 NTB917542:NTC917543 OCX917542:OCY917543 OMT917542:OMU917543 OWP917542:OWQ917543 PGL917542:PGM917543 PQH917542:PQI917543 QAD917542:QAE917543 QJZ917542:QKA917543 QTV917542:QTW917543 RDR917542:RDS917543 RNN917542:RNO917543 RXJ917542:RXK917543 SHF917542:SHG917543 SRB917542:SRC917543 TAX917542:TAY917543 TKT917542:TKU917543 TUP917542:TUQ917543 UEL917542:UEM917543 UOH917542:UOI917543 UYD917542:UYE917543 VHZ917542:VIA917543 VRV917542:VRW917543 WBR917542:WBS917543 WLN917542:WLO917543 WVJ917542:WVK917543 D983078:E983079 IX983078:IY983079 ST983078:SU983079 ACP983078:ACQ983079 AML983078:AMM983079 AWH983078:AWI983079 BGD983078:BGE983079 BPZ983078:BQA983079 BZV983078:BZW983079 CJR983078:CJS983079 CTN983078:CTO983079 DDJ983078:DDK983079 DNF983078:DNG983079 DXB983078:DXC983079 EGX983078:EGY983079 EQT983078:EQU983079 FAP983078:FAQ983079 FKL983078:FKM983079 FUH983078:FUI983079 GED983078:GEE983079 GNZ983078:GOA983079 GXV983078:GXW983079 HHR983078:HHS983079 HRN983078:HRO983079 IBJ983078:IBK983079 ILF983078:ILG983079 IVB983078:IVC983079 JEX983078:JEY983079 JOT983078:JOU983079 JYP983078:JYQ983079 KIL983078:KIM983079 KSH983078:KSI983079 LCD983078:LCE983079 LLZ983078:LMA983079 LVV983078:LVW983079 MFR983078:MFS983079 MPN983078:MPO983079 MZJ983078:MZK983079 NJF983078:NJG983079 NTB983078:NTC983079 OCX983078:OCY983079 OMT983078:OMU983079 OWP983078:OWQ983079 PGL983078:PGM983079 PQH983078:PQI983079 QAD983078:QAE983079 QJZ983078:QKA983079 QTV983078:QTW983079 RDR983078:RDS983079 RNN983078:RNO983079 RXJ983078:RXK983079 SHF983078:SHG983079 SRB983078:SRC983079 TAX983078:TAY983079 TKT983078:TKU983079 TUP983078:TUQ983079 UEL983078:UEM983079 UOH983078:UOI983079 UYD983078:UYE983079 VHZ983078:VIA983079 VRV983078:VRW983079 WBR983078:WBS983079 WLN983078:WLO983079 WVJ983078:WVK983079 DNF109:DNG123 IX9:IY10 ST9:SU10 ACP9:ACQ10 AML9:AMM10 AWH9:AWI10 BGD9:BGE10 BPZ9:BQA10 BZV9:BZW10 CJR9:CJS10 CTN9:CTO10 DDJ9:DDK10 DNF9:DNG10 DXB9:DXC10 EGX9:EGY10 EQT9:EQU10 FAP9:FAQ10 FKL9:FKM10 FUH9:FUI10 GED9:GEE10 GNZ9:GOA10 GXV9:GXW10 HHR9:HHS10 HRN9:HRO10 IBJ9:IBK10 ILF9:ILG10 IVB9:IVC10 JEX9:JEY10 JOT9:JOU10 JYP9:JYQ10 KIL9:KIM10 KSH9:KSI10 LCD9:LCE10 LLZ9:LMA10 LVV9:LVW10 MFR9:MFS10 MPN9:MPO10 MZJ9:MZK10 NJF9:NJG10 NTB9:NTC10 OCX9:OCY10 OMT9:OMU10 OWP9:OWQ10 PGL9:PGM10 PQH9:PQI10 QAD9:QAE10 QJZ9:QKA10 QTV9:QTW10 RDR9:RDS10 RNN9:RNO10 RXJ9:RXK10 SHF9:SHG10 SRB9:SRC10 TAX9:TAY10 TKT9:TKU10 TUP9:TUQ10 UEL9:UEM10 UOH9:UOI10 UYD9:UYE10 VHZ9:VIA10 VRV9:VRW10 WBR9:WBS10 WLN9:WLO10 WVJ9:WVK10 D65571:E65572 IX65571:IY65572 ST65571:SU65572 ACP65571:ACQ65572 AML65571:AMM65572 AWH65571:AWI65572 BGD65571:BGE65572 BPZ65571:BQA65572 BZV65571:BZW65572 CJR65571:CJS65572 CTN65571:CTO65572 DDJ65571:DDK65572 DNF65571:DNG65572 DXB65571:DXC65572 EGX65571:EGY65572 EQT65571:EQU65572 FAP65571:FAQ65572 FKL65571:FKM65572 FUH65571:FUI65572 GED65571:GEE65572 GNZ65571:GOA65572 GXV65571:GXW65572 HHR65571:HHS65572 HRN65571:HRO65572 IBJ65571:IBK65572 ILF65571:ILG65572 IVB65571:IVC65572 JEX65571:JEY65572 JOT65571:JOU65572 JYP65571:JYQ65572 KIL65571:KIM65572 KSH65571:KSI65572 LCD65571:LCE65572 LLZ65571:LMA65572 LVV65571:LVW65572 MFR65571:MFS65572 MPN65571:MPO65572 MZJ65571:MZK65572 NJF65571:NJG65572 NTB65571:NTC65572 OCX65571:OCY65572 OMT65571:OMU65572 OWP65571:OWQ65572 PGL65571:PGM65572 PQH65571:PQI65572 QAD65571:QAE65572 QJZ65571:QKA65572 QTV65571:QTW65572 RDR65571:RDS65572 RNN65571:RNO65572 RXJ65571:RXK65572 SHF65571:SHG65572 SRB65571:SRC65572 TAX65571:TAY65572 TKT65571:TKU65572 TUP65571:TUQ65572 UEL65571:UEM65572 UOH65571:UOI65572 UYD65571:UYE65572 VHZ65571:VIA65572 VRV65571:VRW65572 WBR65571:WBS65572 WLN65571:WLO65572 WVJ65571:WVK65572 D131107:E131108 IX131107:IY131108 ST131107:SU131108 ACP131107:ACQ131108 AML131107:AMM131108 AWH131107:AWI131108 BGD131107:BGE131108 BPZ131107:BQA131108 BZV131107:BZW131108 CJR131107:CJS131108 CTN131107:CTO131108 DDJ131107:DDK131108 DNF131107:DNG131108 DXB131107:DXC131108 EGX131107:EGY131108 EQT131107:EQU131108 FAP131107:FAQ131108 FKL131107:FKM131108 FUH131107:FUI131108 GED131107:GEE131108 GNZ131107:GOA131108 GXV131107:GXW131108 HHR131107:HHS131108 HRN131107:HRO131108 IBJ131107:IBK131108 ILF131107:ILG131108 IVB131107:IVC131108 JEX131107:JEY131108 JOT131107:JOU131108 JYP131107:JYQ131108 KIL131107:KIM131108 KSH131107:KSI131108 LCD131107:LCE131108 LLZ131107:LMA131108 LVV131107:LVW131108 MFR131107:MFS131108 MPN131107:MPO131108 MZJ131107:MZK131108 NJF131107:NJG131108 NTB131107:NTC131108 OCX131107:OCY131108 OMT131107:OMU131108 OWP131107:OWQ131108 PGL131107:PGM131108 PQH131107:PQI131108 QAD131107:QAE131108 QJZ131107:QKA131108 QTV131107:QTW131108 RDR131107:RDS131108 RNN131107:RNO131108 RXJ131107:RXK131108 SHF131107:SHG131108 SRB131107:SRC131108 TAX131107:TAY131108 TKT131107:TKU131108 TUP131107:TUQ131108 UEL131107:UEM131108 UOH131107:UOI131108 UYD131107:UYE131108 VHZ131107:VIA131108 VRV131107:VRW131108 WBR131107:WBS131108 WLN131107:WLO131108 WVJ131107:WVK131108 D196643:E196644 IX196643:IY196644 ST196643:SU196644 ACP196643:ACQ196644 AML196643:AMM196644 AWH196643:AWI196644 BGD196643:BGE196644 BPZ196643:BQA196644 BZV196643:BZW196644 CJR196643:CJS196644 CTN196643:CTO196644 DDJ196643:DDK196644 DNF196643:DNG196644 DXB196643:DXC196644 EGX196643:EGY196644 EQT196643:EQU196644 FAP196643:FAQ196644 FKL196643:FKM196644 FUH196643:FUI196644 GED196643:GEE196644 GNZ196643:GOA196644 GXV196643:GXW196644 HHR196643:HHS196644 HRN196643:HRO196644 IBJ196643:IBK196644 ILF196643:ILG196644 IVB196643:IVC196644 JEX196643:JEY196644 JOT196643:JOU196644 JYP196643:JYQ196644 KIL196643:KIM196644 KSH196643:KSI196644 LCD196643:LCE196644 LLZ196643:LMA196644 LVV196643:LVW196644 MFR196643:MFS196644 MPN196643:MPO196644 MZJ196643:MZK196644 NJF196643:NJG196644 NTB196643:NTC196644 OCX196643:OCY196644 OMT196643:OMU196644 OWP196643:OWQ196644 PGL196643:PGM196644 PQH196643:PQI196644 QAD196643:QAE196644 QJZ196643:QKA196644 QTV196643:QTW196644 RDR196643:RDS196644 RNN196643:RNO196644 RXJ196643:RXK196644 SHF196643:SHG196644 SRB196643:SRC196644 TAX196643:TAY196644 TKT196643:TKU196644 TUP196643:TUQ196644 UEL196643:UEM196644 UOH196643:UOI196644 UYD196643:UYE196644 VHZ196643:VIA196644 VRV196643:VRW196644 WBR196643:WBS196644 WLN196643:WLO196644 WVJ196643:WVK196644 D262179:E262180 IX262179:IY262180 ST262179:SU262180 ACP262179:ACQ262180 AML262179:AMM262180 AWH262179:AWI262180 BGD262179:BGE262180 BPZ262179:BQA262180 BZV262179:BZW262180 CJR262179:CJS262180 CTN262179:CTO262180 DDJ262179:DDK262180 DNF262179:DNG262180 DXB262179:DXC262180 EGX262179:EGY262180 EQT262179:EQU262180 FAP262179:FAQ262180 FKL262179:FKM262180 FUH262179:FUI262180 GED262179:GEE262180 GNZ262179:GOA262180 GXV262179:GXW262180 HHR262179:HHS262180 HRN262179:HRO262180 IBJ262179:IBK262180 ILF262179:ILG262180 IVB262179:IVC262180 JEX262179:JEY262180 JOT262179:JOU262180 JYP262179:JYQ262180 KIL262179:KIM262180 KSH262179:KSI262180 LCD262179:LCE262180 LLZ262179:LMA262180 LVV262179:LVW262180 MFR262179:MFS262180 MPN262179:MPO262180 MZJ262179:MZK262180 NJF262179:NJG262180 NTB262179:NTC262180 OCX262179:OCY262180 OMT262179:OMU262180 OWP262179:OWQ262180 PGL262179:PGM262180 PQH262179:PQI262180 QAD262179:QAE262180 QJZ262179:QKA262180 QTV262179:QTW262180 RDR262179:RDS262180 RNN262179:RNO262180 RXJ262179:RXK262180 SHF262179:SHG262180 SRB262179:SRC262180 TAX262179:TAY262180 TKT262179:TKU262180 TUP262179:TUQ262180 UEL262179:UEM262180 UOH262179:UOI262180 UYD262179:UYE262180 VHZ262179:VIA262180 VRV262179:VRW262180 WBR262179:WBS262180 WLN262179:WLO262180 WVJ262179:WVK262180 D327715:E327716 IX327715:IY327716 ST327715:SU327716 ACP327715:ACQ327716 AML327715:AMM327716 AWH327715:AWI327716 BGD327715:BGE327716 BPZ327715:BQA327716 BZV327715:BZW327716 CJR327715:CJS327716 CTN327715:CTO327716 DDJ327715:DDK327716 DNF327715:DNG327716 DXB327715:DXC327716 EGX327715:EGY327716 EQT327715:EQU327716 FAP327715:FAQ327716 FKL327715:FKM327716 FUH327715:FUI327716 GED327715:GEE327716 GNZ327715:GOA327716 GXV327715:GXW327716 HHR327715:HHS327716 HRN327715:HRO327716 IBJ327715:IBK327716 ILF327715:ILG327716 IVB327715:IVC327716 JEX327715:JEY327716 JOT327715:JOU327716 JYP327715:JYQ327716 KIL327715:KIM327716 KSH327715:KSI327716 LCD327715:LCE327716 LLZ327715:LMA327716 LVV327715:LVW327716 MFR327715:MFS327716 MPN327715:MPO327716 MZJ327715:MZK327716 NJF327715:NJG327716 NTB327715:NTC327716 OCX327715:OCY327716 OMT327715:OMU327716 OWP327715:OWQ327716 PGL327715:PGM327716 PQH327715:PQI327716 QAD327715:QAE327716 QJZ327715:QKA327716 QTV327715:QTW327716 RDR327715:RDS327716 RNN327715:RNO327716 RXJ327715:RXK327716 SHF327715:SHG327716 SRB327715:SRC327716 TAX327715:TAY327716 TKT327715:TKU327716 TUP327715:TUQ327716 UEL327715:UEM327716 UOH327715:UOI327716 UYD327715:UYE327716 VHZ327715:VIA327716 VRV327715:VRW327716 WBR327715:WBS327716 WLN327715:WLO327716 WVJ327715:WVK327716 D393251:E393252 IX393251:IY393252 ST393251:SU393252 ACP393251:ACQ393252 AML393251:AMM393252 AWH393251:AWI393252 BGD393251:BGE393252 BPZ393251:BQA393252 BZV393251:BZW393252 CJR393251:CJS393252 CTN393251:CTO393252 DDJ393251:DDK393252 DNF393251:DNG393252 DXB393251:DXC393252 EGX393251:EGY393252 EQT393251:EQU393252 FAP393251:FAQ393252 FKL393251:FKM393252 FUH393251:FUI393252 GED393251:GEE393252 GNZ393251:GOA393252 GXV393251:GXW393252 HHR393251:HHS393252 HRN393251:HRO393252 IBJ393251:IBK393252 ILF393251:ILG393252 IVB393251:IVC393252 JEX393251:JEY393252 JOT393251:JOU393252 JYP393251:JYQ393252 KIL393251:KIM393252 KSH393251:KSI393252 LCD393251:LCE393252 LLZ393251:LMA393252 LVV393251:LVW393252 MFR393251:MFS393252 MPN393251:MPO393252 MZJ393251:MZK393252 NJF393251:NJG393252 NTB393251:NTC393252 OCX393251:OCY393252 OMT393251:OMU393252 OWP393251:OWQ393252 PGL393251:PGM393252 PQH393251:PQI393252 QAD393251:QAE393252 QJZ393251:QKA393252 QTV393251:QTW393252 RDR393251:RDS393252 RNN393251:RNO393252 RXJ393251:RXK393252 SHF393251:SHG393252 SRB393251:SRC393252 TAX393251:TAY393252 TKT393251:TKU393252 TUP393251:TUQ393252 UEL393251:UEM393252 UOH393251:UOI393252 UYD393251:UYE393252 VHZ393251:VIA393252 VRV393251:VRW393252 WBR393251:WBS393252 WLN393251:WLO393252 WVJ393251:WVK393252 D458787:E458788 IX458787:IY458788 ST458787:SU458788 ACP458787:ACQ458788 AML458787:AMM458788 AWH458787:AWI458788 BGD458787:BGE458788 BPZ458787:BQA458788 BZV458787:BZW458788 CJR458787:CJS458788 CTN458787:CTO458788 DDJ458787:DDK458788 DNF458787:DNG458788 DXB458787:DXC458788 EGX458787:EGY458788 EQT458787:EQU458788 FAP458787:FAQ458788 FKL458787:FKM458788 FUH458787:FUI458788 GED458787:GEE458788 GNZ458787:GOA458788 GXV458787:GXW458788 HHR458787:HHS458788 HRN458787:HRO458788 IBJ458787:IBK458788 ILF458787:ILG458788 IVB458787:IVC458788 JEX458787:JEY458788 JOT458787:JOU458788 JYP458787:JYQ458788 KIL458787:KIM458788 KSH458787:KSI458788 LCD458787:LCE458788 LLZ458787:LMA458788 LVV458787:LVW458788 MFR458787:MFS458788 MPN458787:MPO458788 MZJ458787:MZK458788 NJF458787:NJG458788 NTB458787:NTC458788 OCX458787:OCY458788 OMT458787:OMU458788 OWP458787:OWQ458788 PGL458787:PGM458788 PQH458787:PQI458788 QAD458787:QAE458788 QJZ458787:QKA458788 QTV458787:QTW458788 RDR458787:RDS458788 RNN458787:RNO458788 RXJ458787:RXK458788 SHF458787:SHG458788 SRB458787:SRC458788 TAX458787:TAY458788 TKT458787:TKU458788 TUP458787:TUQ458788 UEL458787:UEM458788 UOH458787:UOI458788 UYD458787:UYE458788 VHZ458787:VIA458788 VRV458787:VRW458788 WBR458787:WBS458788 WLN458787:WLO458788 WVJ458787:WVK458788 D524323:E524324 IX524323:IY524324 ST524323:SU524324 ACP524323:ACQ524324 AML524323:AMM524324 AWH524323:AWI524324 BGD524323:BGE524324 BPZ524323:BQA524324 BZV524323:BZW524324 CJR524323:CJS524324 CTN524323:CTO524324 DDJ524323:DDK524324 DNF524323:DNG524324 DXB524323:DXC524324 EGX524323:EGY524324 EQT524323:EQU524324 FAP524323:FAQ524324 FKL524323:FKM524324 FUH524323:FUI524324 GED524323:GEE524324 GNZ524323:GOA524324 GXV524323:GXW524324 HHR524323:HHS524324 HRN524323:HRO524324 IBJ524323:IBK524324 ILF524323:ILG524324 IVB524323:IVC524324 JEX524323:JEY524324 JOT524323:JOU524324 JYP524323:JYQ524324 KIL524323:KIM524324 KSH524323:KSI524324 LCD524323:LCE524324 LLZ524323:LMA524324 LVV524323:LVW524324 MFR524323:MFS524324 MPN524323:MPO524324 MZJ524323:MZK524324 NJF524323:NJG524324 NTB524323:NTC524324 OCX524323:OCY524324 OMT524323:OMU524324 OWP524323:OWQ524324 PGL524323:PGM524324 PQH524323:PQI524324 QAD524323:QAE524324 QJZ524323:QKA524324 QTV524323:QTW524324 RDR524323:RDS524324 RNN524323:RNO524324 RXJ524323:RXK524324 SHF524323:SHG524324 SRB524323:SRC524324 TAX524323:TAY524324 TKT524323:TKU524324 TUP524323:TUQ524324 UEL524323:UEM524324 UOH524323:UOI524324 UYD524323:UYE524324 VHZ524323:VIA524324 VRV524323:VRW524324 WBR524323:WBS524324 WLN524323:WLO524324 WVJ524323:WVK524324 D589859:E589860 IX589859:IY589860 ST589859:SU589860 ACP589859:ACQ589860 AML589859:AMM589860 AWH589859:AWI589860 BGD589859:BGE589860 BPZ589859:BQA589860 BZV589859:BZW589860 CJR589859:CJS589860 CTN589859:CTO589860 DDJ589859:DDK589860 DNF589859:DNG589860 DXB589859:DXC589860 EGX589859:EGY589860 EQT589859:EQU589860 FAP589859:FAQ589860 FKL589859:FKM589860 FUH589859:FUI589860 GED589859:GEE589860 GNZ589859:GOA589860 GXV589859:GXW589860 HHR589859:HHS589860 HRN589859:HRO589860 IBJ589859:IBK589860 ILF589859:ILG589860 IVB589859:IVC589860 JEX589859:JEY589860 JOT589859:JOU589860 JYP589859:JYQ589860 KIL589859:KIM589860 KSH589859:KSI589860 LCD589859:LCE589860 LLZ589859:LMA589860 LVV589859:LVW589860 MFR589859:MFS589860 MPN589859:MPO589860 MZJ589859:MZK589860 NJF589859:NJG589860 NTB589859:NTC589860 OCX589859:OCY589860 OMT589859:OMU589860 OWP589859:OWQ589860 PGL589859:PGM589860 PQH589859:PQI589860 QAD589859:QAE589860 QJZ589859:QKA589860 QTV589859:QTW589860 RDR589859:RDS589860 RNN589859:RNO589860 RXJ589859:RXK589860 SHF589859:SHG589860 SRB589859:SRC589860 TAX589859:TAY589860 TKT589859:TKU589860 TUP589859:TUQ589860 UEL589859:UEM589860 UOH589859:UOI589860 UYD589859:UYE589860 VHZ589859:VIA589860 VRV589859:VRW589860 WBR589859:WBS589860 WLN589859:WLO589860 WVJ589859:WVK589860 D655395:E655396 IX655395:IY655396 ST655395:SU655396 ACP655395:ACQ655396 AML655395:AMM655396 AWH655395:AWI655396 BGD655395:BGE655396 BPZ655395:BQA655396 BZV655395:BZW655396 CJR655395:CJS655396 CTN655395:CTO655396 DDJ655395:DDK655396 DNF655395:DNG655396 DXB655395:DXC655396 EGX655395:EGY655396 EQT655395:EQU655396 FAP655395:FAQ655396 FKL655395:FKM655396 FUH655395:FUI655396 GED655395:GEE655396 GNZ655395:GOA655396 GXV655395:GXW655396 HHR655395:HHS655396 HRN655395:HRO655396 IBJ655395:IBK655396 ILF655395:ILG655396 IVB655395:IVC655396 JEX655395:JEY655396 JOT655395:JOU655396 JYP655395:JYQ655396 KIL655395:KIM655396 KSH655395:KSI655396 LCD655395:LCE655396 LLZ655395:LMA655396 LVV655395:LVW655396 MFR655395:MFS655396 MPN655395:MPO655396 MZJ655395:MZK655396 NJF655395:NJG655396 NTB655395:NTC655396 OCX655395:OCY655396 OMT655395:OMU655396 OWP655395:OWQ655396 PGL655395:PGM655396 PQH655395:PQI655396 QAD655395:QAE655396 QJZ655395:QKA655396 QTV655395:QTW655396 RDR655395:RDS655396 RNN655395:RNO655396 RXJ655395:RXK655396 SHF655395:SHG655396 SRB655395:SRC655396 TAX655395:TAY655396 TKT655395:TKU655396 TUP655395:TUQ655396 UEL655395:UEM655396 UOH655395:UOI655396 UYD655395:UYE655396 VHZ655395:VIA655396 VRV655395:VRW655396 WBR655395:WBS655396 WLN655395:WLO655396 WVJ655395:WVK655396 D720931:E720932 IX720931:IY720932 ST720931:SU720932 ACP720931:ACQ720932 AML720931:AMM720932 AWH720931:AWI720932 BGD720931:BGE720932 BPZ720931:BQA720932 BZV720931:BZW720932 CJR720931:CJS720932 CTN720931:CTO720932 DDJ720931:DDK720932 DNF720931:DNG720932 DXB720931:DXC720932 EGX720931:EGY720932 EQT720931:EQU720932 FAP720931:FAQ720932 FKL720931:FKM720932 FUH720931:FUI720932 GED720931:GEE720932 GNZ720931:GOA720932 GXV720931:GXW720932 HHR720931:HHS720932 HRN720931:HRO720932 IBJ720931:IBK720932 ILF720931:ILG720932 IVB720931:IVC720932 JEX720931:JEY720932 JOT720931:JOU720932 JYP720931:JYQ720932 KIL720931:KIM720932 KSH720931:KSI720932 LCD720931:LCE720932 LLZ720931:LMA720932 LVV720931:LVW720932 MFR720931:MFS720932 MPN720931:MPO720932 MZJ720931:MZK720932 NJF720931:NJG720932 NTB720931:NTC720932 OCX720931:OCY720932 OMT720931:OMU720932 OWP720931:OWQ720932 PGL720931:PGM720932 PQH720931:PQI720932 QAD720931:QAE720932 QJZ720931:QKA720932 QTV720931:QTW720932 RDR720931:RDS720932 RNN720931:RNO720932 RXJ720931:RXK720932 SHF720931:SHG720932 SRB720931:SRC720932 TAX720931:TAY720932 TKT720931:TKU720932 TUP720931:TUQ720932 UEL720931:UEM720932 UOH720931:UOI720932 UYD720931:UYE720932 VHZ720931:VIA720932 VRV720931:VRW720932 WBR720931:WBS720932 WLN720931:WLO720932 WVJ720931:WVK720932 D786467:E786468 IX786467:IY786468 ST786467:SU786468 ACP786467:ACQ786468 AML786467:AMM786468 AWH786467:AWI786468 BGD786467:BGE786468 BPZ786467:BQA786468 BZV786467:BZW786468 CJR786467:CJS786468 CTN786467:CTO786468 DDJ786467:DDK786468 DNF786467:DNG786468 DXB786467:DXC786468 EGX786467:EGY786468 EQT786467:EQU786468 FAP786467:FAQ786468 FKL786467:FKM786468 FUH786467:FUI786468 GED786467:GEE786468 GNZ786467:GOA786468 GXV786467:GXW786468 HHR786467:HHS786468 HRN786467:HRO786468 IBJ786467:IBK786468 ILF786467:ILG786468 IVB786467:IVC786468 JEX786467:JEY786468 JOT786467:JOU786468 JYP786467:JYQ786468 KIL786467:KIM786468 KSH786467:KSI786468 LCD786467:LCE786468 LLZ786467:LMA786468 LVV786467:LVW786468 MFR786467:MFS786468 MPN786467:MPO786468 MZJ786467:MZK786468 NJF786467:NJG786468 NTB786467:NTC786468 OCX786467:OCY786468 OMT786467:OMU786468 OWP786467:OWQ786468 PGL786467:PGM786468 PQH786467:PQI786468 QAD786467:QAE786468 QJZ786467:QKA786468 QTV786467:QTW786468 RDR786467:RDS786468 RNN786467:RNO786468 RXJ786467:RXK786468 SHF786467:SHG786468 SRB786467:SRC786468 TAX786467:TAY786468 TKT786467:TKU786468 TUP786467:TUQ786468 UEL786467:UEM786468 UOH786467:UOI786468 UYD786467:UYE786468 VHZ786467:VIA786468 VRV786467:VRW786468 WBR786467:WBS786468 WLN786467:WLO786468 WVJ786467:WVK786468 D852003:E852004 IX852003:IY852004 ST852003:SU852004 ACP852003:ACQ852004 AML852003:AMM852004 AWH852003:AWI852004 BGD852003:BGE852004 BPZ852003:BQA852004 BZV852003:BZW852004 CJR852003:CJS852004 CTN852003:CTO852004 DDJ852003:DDK852004 DNF852003:DNG852004 DXB852003:DXC852004 EGX852003:EGY852004 EQT852003:EQU852004 FAP852003:FAQ852004 FKL852003:FKM852004 FUH852003:FUI852004 GED852003:GEE852004 GNZ852003:GOA852004 GXV852003:GXW852004 HHR852003:HHS852004 HRN852003:HRO852004 IBJ852003:IBK852004 ILF852003:ILG852004 IVB852003:IVC852004 JEX852003:JEY852004 JOT852003:JOU852004 JYP852003:JYQ852004 KIL852003:KIM852004 KSH852003:KSI852004 LCD852003:LCE852004 LLZ852003:LMA852004 LVV852003:LVW852004 MFR852003:MFS852004 MPN852003:MPO852004 MZJ852003:MZK852004 NJF852003:NJG852004 NTB852003:NTC852004 OCX852003:OCY852004 OMT852003:OMU852004 OWP852003:OWQ852004 PGL852003:PGM852004 PQH852003:PQI852004 QAD852003:QAE852004 QJZ852003:QKA852004 QTV852003:QTW852004 RDR852003:RDS852004 RNN852003:RNO852004 RXJ852003:RXK852004 SHF852003:SHG852004 SRB852003:SRC852004 TAX852003:TAY852004 TKT852003:TKU852004 TUP852003:TUQ852004 UEL852003:UEM852004 UOH852003:UOI852004 UYD852003:UYE852004 VHZ852003:VIA852004 VRV852003:VRW852004 WBR852003:WBS852004 WLN852003:WLO852004 WVJ852003:WVK852004 D917539:E917540 IX917539:IY917540 ST917539:SU917540 ACP917539:ACQ917540 AML917539:AMM917540 AWH917539:AWI917540 BGD917539:BGE917540 BPZ917539:BQA917540 BZV917539:BZW917540 CJR917539:CJS917540 CTN917539:CTO917540 DDJ917539:DDK917540 DNF917539:DNG917540 DXB917539:DXC917540 EGX917539:EGY917540 EQT917539:EQU917540 FAP917539:FAQ917540 FKL917539:FKM917540 FUH917539:FUI917540 GED917539:GEE917540 GNZ917539:GOA917540 GXV917539:GXW917540 HHR917539:HHS917540 HRN917539:HRO917540 IBJ917539:IBK917540 ILF917539:ILG917540 IVB917539:IVC917540 JEX917539:JEY917540 JOT917539:JOU917540 JYP917539:JYQ917540 KIL917539:KIM917540 KSH917539:KSI917540 LCD917539:LCE917540 LLZ917539:LMA917540 LVV917539:LVW917540 MFR917539:MFS917540 MPN917539:MPO917540 MZJ917539:MZK917540 NJF917539:NJG917540 NTB917539:NTC917540 OCX917539:OCY917540 OMT917539:OMU917540 OWP917539:OWQ917540 PGL917539:PGM917540 PQH917539:PQI917540 QAD917539:QAE917540 QJZ917539:QKA917540 QTV917539:QTW917540 RDR917539:RDS917540 RNN917539:RNO917540 RXJ917539:RXK917540 SHF917539:SHG917540 SRB917539:SRC917540 TAX917539:TAY917540 TKT917539:TKU917540 TUP917539:TUQ917540 UEL917539:UEM917540 UOH917539:UOI917540 UYD917539:UYE917540 VHZ917539:VIA917540 VRV917539:VRW917540 WBR917539:WBS917540 WLN917539:WLO917540 WVJ917539:WVK917540 D983075:E983076 IX983075:IY983076 ST983075:SU983076 ACP983075:ACQ983076 AML983075:AMM983076 AWH983075:AWI983076 BGD983075:BGE983076 BPZ983075:BQA983076 BZV983075:BZW983076 CJR983075:CJS983076 CTN983075:CTO983076 DDJ983075:DDK983076 DNF983075:DNG983076 DXB983075:DXC983076 EGX983075:EGY983076 EQT983075:EQU983076 FAP983075:FAQ983076 FKL983075:FKM983076 FUH983075:FUI983076 GED983075:GEE983076 GNZ983075:GOA983076 GXV983075:GXW983076 HHR983075:HHS983076 HRN983075:HRO983076 IBJ983075:IBK983076 ILF983075:ILG983076 IVB983075:IVC983076 JEX983075:JEY983076 JOT983075:JOU983076 JYP983075:JYQ983076 KIL983075:KIM983076 KSH983075:KSI983076 LCD983075:LCE983076 LLZ983075:LMA983076 LVV983075:LVW983076 MFR983075:MFS983076 MPN983075:MPO983076 MZJ983075:MZK983076 NJF983075:NJG983076 NTB983075:NTC983076 OCX983075:OCY983076 OMT983075:OMU983076 OWP983075:OWQ983076 PGL983075:PGM983076 PQH983075:PQI983076 QAD983075:QAE983076 QJZ983075:QKA983076 QTV983075:QTW983076 RDR983075:RDS983076 RNN983075:RNO983076 RXJ983075:RXK983076 SHF983075:SHG983076 SRB983075:SRC983076 TAX983075:TAY983076 TKT983075:TKU983076 TUP983075:TUQ983076 UEL983075:UEM983076 UOH983075:UOI983076 UYD983075:UYE983076 VHZ983075:VIA983076 VRV983075:VRW983076 WBR983075:WBS983076 WLN983075:WLO983076 WVJ983075:WVK983076 D65598:E65606 IX65598:IY65606 ST65598:SU65606 ACP65598:ACQ65606 AML65598:AMM65606 AWH65598:AWI65606 BGD65598:BGE65606 BPZ65598:BQA65606 BZV65598:BZW65606 CJR65598:CJS65606 CTN65598:CTO65606 DDJ65598:DDK65606 DNF65598:DNG65606 DXB65598:DXC65606 EGX65598:EGY65606 EQT65598:EQU65606 FAP65598:FAQ65606 FKL65598:FKM65606 FUH65598:FUI65606 GED65598:GEE65606 GNZ65598:GOA65606 GXV65598:GXW65606 HHR65598:HHS65606 HRN65598:HRO65606 IBJ65598:IBK65606 ILF65598:ILG65606 IVB65598:IVC65606 JEX65598:JEY65606 JOT65598:JOU65606 JYP65598:JYQ65606 KIL65598:KIM65606 KSH65598:KSI65606 LCD65598:LCE65606 LLZ65598:LMA65606 LVV65598:LVW65606 MFR65598:MFS65606 MPN65598:MPO65606 MZJ65598:MZK65606 NJF65598:NJG65606 NTB65598:NTC65606 OCX65598:OCY65606 OMT65598:OMU65606 OWP65598:OWQ65606 PGL65598:PGM65606 PQH65598:PQI65606 QAD65598:QAE65606 QJZ65598:QKA65606 QTV65598:QTW65606 RDR65598:RDS65606 RNN65598:RNO65606 RXJ65598:RXK65606 SHF65598:SHG65606 SRB65598:SRC65606 TAX65598:TAY65606 TKT65598:TKU65606 TUP65598:TUQ65606 UEL65598:UEM65606 UOH65598:UOI65606 UYD65598:UYE65606 VHZ65598:VIA65606 VRV65598:VRW65606 WBR65598:WBS65606 WLN65598:WLO65606 WVJ65598:WVK65606 D131134:E131142 IX131134:IY131142 ST131134:SU131142 ACP131134:ACQ131142 AML131134:AMM131142 AWH131134:AWI131142 BGD131134:BGE131142 BPZ131134:BQA131142 BZV131134:BZW131142 CJR131134:CJS131142 CTN131134:CTO131142 DDJ131134:DDK131142 DNF131134:DNG131142 DXB131134:DXC131142 EGX131134:EGY131142 EQT131134:EQU131142 FAP131134:FAQ131142 FKL131134:FKM131142 FUH131134:FUI131142 GED131134:GEE131142 GNZ131134:GOA131142 GXV131134:GXW131142 HHR131134:HHS131142 HRN131134:HRO131142 IBJ131134:IBK131142 ILF131134:ILG131142 IVB131134:IVC131142 JEX131134:JEY131142 JOT131134:JOU131142 JYP131134:JYQ131142 KIL131134:KIM131142 KSH131134:KSI131142 LCD131134:LCE131142 LLZ131134:LMA131142 LVV131134:LVW131142 MFR131134:MFS131142 MPN131134:MPO131142 MZJ131134:MZK131142 NJF131134:NJG131142 NTB131134:NTC131142 OCX131134:OCY131142 OMT131134:OMU131142 OWP131134:OWQ131142 PGL131134:PGM131142 PQH131134:PQI131142 QAD131134:QAE131142 QJZ131134:QKA131142 QTV131134:QTW131142 RDR131134:RDS131142 RNN131134:RNO131142 RXJ131134:RXK131142 SHF131134:SHG131142 SRB131134:SRC131142 TAX131134:TAY131142 TKT131134:TKU131142 TUP131134:TUQ131142 UEL131134:UEM131142 UOH131134:UOI131142 UYD131134:UYE131142 VHZ131134:VIA131142 VRV131134:VRW131142 WBR131134:WBS131142 WLN131134:WLO131142 WVJ131134:WVK131142 D196670:E196678 IX196670:IY196678 ST196670:SU196678 ACP196670:ACQ196678 AML196670:AMM196678 AWH196670:AWI196678 BGD196670:BGE196678 BPZ196670:BQA196678 BZV196670:BZW196678 CJR196670:CJS196678 CTN196670:CTO196678 DDJ196670:DDK196678 DNF196670:DNG196678 DXB196670:DXC196678 EGX196670:EGY196678 EQT196670:EQU196678 FAP196670:FAQ196678 FKL196670:FKM196678 FUH196670:FUI196678 GED196670:GEE196678 GNZ196670:GOA196678 GXV196670:GXW196678 HHR196670:HHS196678 HRN196670:HRO196678 IBJ196670:IBK196678 ILF196670:ILG196678 IVB196670:IVC196678 JEX196670:JEY196678 JOT196670:JOU196678 JYP196670:JYQ196678 KIL196670:KIM196678 KSH196670:KSI196678 LCD196670:LCE196678 LLZ196670:LMA196678 LVV196670:LVW196678 MFR196670:MFS196678 MPN196670:MPO196678 MZJ196670:MZK196678 NJF196670:NJG196678 NTB196670:NTC196678 OCX196670:OCY196678 OMT196670:OMU196678 OWP196670:OWQ196678 PGL196670:PGM196678 PQH196670:PQI196678 QAD196670:QAE196678 QJZ196670:QKA196678 QTV196670:QTW196678 RDR196670:RDS196678 RNN196670:RNO196678 RXJ196670:RXK196678 SHF196670:SHG196678 SRB196670:SRC196678 TAX196670:TAY196678 TKT196670:TKU196678 TUP196670:TUQ196678 UEL196670:UEM196678 UOH196670:UOI196678 UYD196670:UYE196678 VHZ196670:VIA196678 VRV196670:VRW196678 WBR196670:WBS196678 WLN196670:WLO196678 WVJ196670:WVK196678 D262206:E262214 IX262206:IY262214 ST262206:SU262214 ACP262206:ACQ262214 AML262206:AMM262214 AWH262206:AWI262214 BGD262206:BGE262214 BPZ262206:BQA262214 BZV262206:BZW262214 CJR262206:CJS262214 CTN262206:CTO262214 DDJ262206:DDK262214 DNF262206:DNG262214 DXB262206:DXC262214 EGX262206:EGY262214 EQT262206:EQU262214 FAP262206:FAQ262214 FKL262206:FKM262214 FUH262206:FUI262214 GED262206:GEE262214 GNZ262206:GOA262214 GXV262206:GXW262214 HHR262206:HHS262214 HRN262206:HRO262214 IBJ262206:IBK262214 ILF262206:ILG262214 IVB262206:IVC262214 JEX262206:JEY262214 JOT262206:JOU262214 JYP262206:JYQ262214 KIL262206:KIM262214 KSH262206:KSI262214 LCD262206:LCE262214 LLZ262206:LMA262214 LVV262206:LVW262214 MFR262206:MFS262214 MPN262206:MPO262214 MZJ262206:MZK262214 NJF262206:NJG262214 NTB262206:NTC262214 OCX262206:OCY262214 OMT262206:OMU262214 OWP262206:OWQ262214 PGL262206:PGM262214 PQH262206:PQI262214 QAD262206:QAE262214 QJZ262206:QKA262214 QTV262206:QTW262214 RDR262206:RDS262214 RNN262206:RNO262214 RXJ262206:RXK262214 SHF262206:SHG262214 SRB262206:SRC262214 TAX262206:TAY262214 TKT262206:TKU262214 TUP262206:TUQ262214 UEL262206:UEM262214 UOH262206:UOI262214 UYD262206:UYE262214 VHZ262206:VIA262214 VRV262206:VRW262214 WBR262206:WBS262214 WLN262206:WLO262214 WVJ262206:WVK262214 D327742:E327750 IX327742:IY327750 ST327742:SU327750 ACP327742:ACQ327750 AML327742:AMM327750 AWH327742:AWI327750 BGD327742:BGE327750 BPZ327742:BQA327750 BZV327742:BZW327750 CJR327742:CJS327750 CTN327742:CTO327750 DDJ327742:DDK327750 DNF327742:DNG327750 DXB327742:DXC327750 EGX327742:EGY327750 EQT327742:EQU327750 FAP327742:FAQ327750 FKL327742:FKM327750 FUH327742:FUI327750 GED327742:GEE327750 GNZ327742:GOA327750 GXV327742:GXW327750 HHR327742:HHS327750 HRN327742:HRO327750 IBJ327742:IBK327750 ILF327742:ILG327750 IVB327742:IVC327750 JEX327742:JEY327750 JOT327742:JOU327750 JYP327742:JYQ327750 KIL327742:KIM327750 KSH327742:KSI327750 LCD327742:LCE327750 LLZ327742:LMA327750 LVV327742:LVW327750 MFR327742:MFS327750 MPN327742:MPO327750 MZJ327742:MZK327750 NJF327742:NJG327750 NTB327742:NTC327750 OCX327742:OCY327750 OMT327742:OMU327750 OWP327742:OWQ327750 PGL327742:PGM327750 PQH327742:PQI327750 QAD327742:QAE327750 QJZ327742:QKA327750 QTV327742:QTW327750 RDR327742:RDS327750 RNN327742:RNO327750 RXJ327742:RXK327750 SHF327742:SHG327750 SRB327742:SRC327750 TAX327742:TAY327750 TKT327742:TKU327750 TUP327742:TUQ327750 UEL327742:UEM327750 UOH327742:UOI327750 UYD327742:UYE327750 VHZ327742:VIA327750 VRV327742:VRW327750 WBR327742:WBS327750 WLN327742:WLO327750 WVJ327742:WVK327750 D393278:E393286 IX393278:IY393286 ST393278:SU393286 ACP393278:ACQ393286 AML393278:AMM393286 AWH393278:AWI393286 BGD393278:BGE393286 BPZ393278:BQA393286 BZV393278:BZW393286 CJR393278:CJS393286 CTN393278:CTO393286 DDJ393278:DDK393286 DNF393278:DNG393286 DXB393278:DXC393286 EGX393278:EGY393286 EQT393278:EQU393286 FAP393278:FAQ393286 FKL393278:FKM393286 FUH393278:FUI393286 GED393278:GEE393286 GNZ393278:GOA393286 GXV393278:GXW393286 HHR393278:HHS393286 HRN393278:HRO393286 IBJ393278:IBK393286 ILF393278:ILG393286 IVB393278:IVC393286 JEX393278:JEY393286 JOT393278:JOU393286 JYP393278:JYQ393286 KIL393278:KIM393286 KSH393278:KSI393286 LCD393278:LCE393286 LLZ393278:LMA393286 LVV393278:LVW393286 MFR393278:MFS393286 MPN393278:MPO393286 MZJ393278:MZK393286 NJF393278:NJG393286 NTB393278:NTC393286 OCX393278:OCY393286 OMT393278:OMU393286 OWP393278:OWQ393286 PGL393278:PGM393286 PQH393278:PQI393286 QAD393278:QAE393286 QJZ393278:QKA393286 QTV393278:QTW393286 RDR393278:RDS393286 RNN393278:RNO393286 RXJ393278:RXK393286 SHF393278:SHG393286 SRB393278:SRC393286 TAX393278:TAY393286 TKT393278:TKU393286 TUP393278:TUQ393286 UEL393278:UEM393286 UOH393278:UOI393286 UYD393278:UYE393286 VHZ393278:VIA393286 VRV393278:VRW393286 WBR393278:WBS393286 WLN393278:WLO393286 WVJ393278:WVK393286 D458814:E458822 IX458814:IY458822 ST458814:SU458822 ACP458814:ACQ458822 AML458814:AMM458822 AWH458814:AWI458822 BGD458814:BGE458822 BPZ458814:BQA458822 BZV458814:BZW458822 CJR458814:CJS458822 CTN458814:CTO458822 DDJ458814:DDK458822 DNF458814:DNG458822 DXB458814:DXC458822 EGX458814:EGY458822 EQT458814:EQU458822 FAP458814:FAQ458822 FKL458814:FKM458822 FUH458814:FUI458822 GED458814:GEE458822 GNZ458814:GOA458822 GXV458814:GXW458822 HHR458814:HHS458822 HRN458814:HRO458822 IBJ458814:IBK458822 ILF458814:ILG458822 IVB458814:IVC458822 JEX458814:JEY458822 JOT458814:JOU458822 JYP458814:JYQ458822 KIL458814:KIM458822 KSH458814:KSI458822 LCD458814:LCE458822 LLZ458814:LMA458822 LVV458814:LVW458822 MFR458814:MFS458822 MPN458814:MPO458822 MZJ458814:MZK458822 NJF458814:NJG458822 NTB458814:NTC458822 OCX458814:OCY458822 OMT458814:OMU458822 OWP458814:OWQ458822 PGL458814:PGM458822 PQH458814:PQI458822 QAD458814:QAE458822 QJZ458814:QKA458822 QTV458814:QTW458822 RDR458814:RDS458822 RNN458814:RNO458822 RXJ458814:RXK458822 SHF458814:SHG458822 SRB458814:SRC458822 TAX458814:TAY458822 TKT458814:TKU458822 TUP458814:TUQ458822 UEL458814:UEM458822 UOH458814:UOI458822 UYD458814:UYE458822 VHZ458814:VIA458822 VRV458814:VRW458822 WBR458814:WBS458822 WLN458814:WLO458822 WVJ458814:WVK458822 D524350:E524358 IX524350:IY524358 ST524350:SU524358 ACP524350:ACQ524358 AML524350:AMM524358 AWH524350:AWI524358 BGD524350:BGE524358 BPZ524350:BQA524358 BZV524350:BZW524358 CJR524350:CJS524358 CTN524350:CTO524358 DDJ524350:DDK524358 DNF524350:DNG524358 DXB524350:DXC524358 EGX524350:EGY524358 EQT524350:EQU524358 FAP524350:FAQ524358 FKL524350:FKM524358 FUH524350:FUI524358 GED524350:GEE524358 GNZ524350:GOA524358 GXV524350:GXW524358 HHR524350:HHS524358 HRN524350:HRO524358 IBJ524350:IBK524358 ILF524350:ILG524358 IVB524350:IVC524358 JEX524350:JEY524358 JOT524350:JOU524358 JYP524350:JYQ524358 KIL524350:KIM524358 KSH524350:KSI524358 LCD524350:LCE524358 LLZ524350:LMA524358 LVV524350:LVW524358 MFR524350:MFS524358 MPN524350:MPO524358 MZJ524350:MZK524358 NJF524350:NJG524358 NTB524350:NTC524358 OCX524350:OCY524358 OMT524350:OMU524358 OWP524350:OWQ524358 PGL524350:PGM524358 PQH524350:PQI524358 QAD524350:QAE524358 QJZ524350:QKA524358 QTV524350:QTW524358 RDR524350:RDS524358 RNN524350:RNO524358 RXJ524350:RXK524358 SHF524350:SHG524358 SRB524350:SRC524358 TAX524350:TAY524358 TKT524350:TKU524358 TUP524350:TUQ524358 UEL524350:UEM524358 UOH524350:UOI524358 UYD524350:UYE524358 VHZ524350:VIA524358 VRV524350:VRW524358 WBR524350:WBS524358 WLN524350:WLO524358 WVJ524350:WVK524358 D589886:E589894 IX589886:IY589894 ST589886:SU589894 ACP589886:ACQ589894 AML589886:AMM589894 AWH589886:AWI589894 BGD589886:BGE589894 BPZ589886:BQA589894 BZV589886:BZW589894 CJR589886:CJS589894 CTN589886:CTO589894 DDJ589886:DDK589894 DNF589886:DNG589894 DXB589886:DXC589894 EGX589886:EGY589894 EQT589886:EQU589894 FAP589886:FAQ589894 FKL589886:FKM589894 FUH589886:FUI589894 GED589886:GEE589894 GNZ589886:GOA589894 GXV589886:GXW589894 HHR589886:HHS589894 HRN589886:HRO589894 IBJ589886:IBK589894 ILF589886:ILG589894 IVB589886:IVC589894 JEX589886:JEY589894 JOT589886:JOU589894 JYP589886:JYQ589894 KIL589886:KIM589894 KSH589886:KSI589894 LCD589886:LCE589894 LLZ589886:LMA589894 LVV589886:LVW589894 MFR589886:MFS589894 MPN589886:MPO589894 MZJ589886:MZK589894 NJF589886:NJG589894 NTB589886:NTC589894 OCX589886:OCY589894 OMT589886:OMU589894 OWP589886:OWQ589894 PGL589886:PGM589894 PQH589886:PQI589894 QAD589886:QAE589894 QJZ589886:QKA589894 QTV589886:QTW589894 RDR589886:RDS589894 RNN589886:RNO589894 RXJ589886:RXK589894 SHF589886:SHG589894 SRB589886:SRC589894 TAX589886:TAY589894 TKT589886:TKU589894 TUP589886:TUQ589894 UEL589886:UEM589894 UOH589886:UOI589894 UYD589886:UYE589894 VHZ589886:VIA589894 VRV589886:VRW589894 WBR589886:WBS589894 WLN589886:WLO589894 WVJ589886:WVK589894 D655422:E655430 IX655422:IY655430 ST655422:SU655430 ACP655422:ACQ655430 AML655422:AMM655430 AWH655422:AWI655430 BGD655422:BGE655430 BPZ655422:BQA655430 BZV655422:BZW655430 CJR655422:CJS655430 CTN655422:CTO655430 DDJ655422:DDK655430 DNF655422:DNG655430 DXB655422:DXC655430 EGX655422:EGY655430 EQT655422:EQU655430 FAP655422:FAQ655430 FKL655422:FKM655430 FUH655422:FUI655430 GED655422:GEE655430 GNZ655422:GOA655430 GXV655422:GXW655430 HHR655422:HHS655430 HRN655422:HRO655430 IBJ655422:IBK655430 ILF655422:ILG655430 IVB655422:IVC655430 JEX655422:JEY655430 JOT655422:JOU655430 JYP655422:JYQ655430 KIL655422:KIM655430 KSH655422:KSI655430 LCD655422:LCE655430 LLZ655422:LMA655430 LVV655422:LVW655430 MFR655422:MFS655430 MPN655422:MPO655430 MZJ655422:MZK655430 NJF655422:NJG655430 NTB655422:NTC655430 OCX655422:OCY655430 OMT655422:OMU655430 OWP655422:OWQ655430 PGL655422:PGM655430 PQH655422:PQI655430 QAD655422:QAE655430 QJZ655422:QKA655430 QTV655422:QTW655430 RDR655422:RDS655430 RNN655422:RNO655430 RXJ655422:RXK655430 SHF655422:SHG655430 SRB655422:SRC655430 TAX655422:TAY655430 TKT655422:TKU655430 TUP655422:TUQ655430 UEL655422:UEM655430 UOH655422:UOI655430 UYD655422:UYE655430 VHZ655422:VIA655430 VRV655422:VRW655430 WBR655422:WBS655430 WLN655422:WLO655430 WVJ655422:WVK655430 D720958:E720966 IX720958:IY720966 ST720958:SU720966 ACP720958:ACQ720966 AML720958:AMM720966 AWH720958:AWI720966 BGD720958:BGE720966 BPZ720958:BQA720966 BZV720958:BZW720966 CJR720958:CJS720966 CTN720958:CTO720966 DDJ720958:DDK720966 DNF720958:DNG720966 DXB720958:DXC720966 EGX720958:EGY720966 EQT720958:EQU720966 FAP720958:FAQ720966 FKL720958:FKM720966 FUH720958:FUI720966 GED720958:GEE720966 GNZ720958:GOA720966 GXV720958:GXW720966 HHR720958:HHS720966 HRN720958:HRO720966 IBJ720958:IBK720966 ILF720958:ILG720966 IVB720958:IVC720966 JEX720958:JEY720966 JOT720958:JOU720966 JYP720958:JYQ720966 KIL720958:KIM720966 KSH720958:KSI720966 LCD720958:LCE720966 LLZ720958:LMA720966 LVV720958:LVW720966 MFR720958:MFS720966 MPN720958:MPO720966 MZJ720958:MZK720966 NJF720958:NJG720966 NTB720958:NTC720966 OCX720958:OCY720966 OMT720958:OMU720966 OWP720958:OWQ720966 PGL720958:PGM720966 PQH720958:PQI720966 QAD720958:QAE720966 QJZ720958:QKA720966 QTV720958:QTW720966 RDR720958:RDS720966 RNN720958:RNO720966 RXJ720958:RXK720966 SHF720958:SHG720966 SRB720958:SRC720966 TAX720958:TAY720966 TKT720958:TKU720966 TUP720958:TUQ720966 UEL720958:UEM720966 UOH720958:UOI720966 UYD720958:UYE720966 VHZ720958:VIA720966 VRV720958:VRW720966 WBR720958:WBS720966 WLN720958:WLO720966 WVJ720958:WVK720966 D786494:E786502 IX786494:IY786502 ST786494:SU786502 ACP786494:ACQ786502 AML786494:AMM786502 AWH786494:AWI786502 BGD786494:BGE786502 BPZ786494:BQA786502 BZV786494:BZW786502 CJR786494:CJS786502 CTN786494:CTO786502 DDJ786494:DDK786502 DNF786494:DNG786502 DXB786494:DXC786502 EGX786494:EGY786502 EQT786494:EQU786502 FAP786494:FAQ786502 FKL786494:FKM786502 FUH786494:FUI786502 GED786494:GEE786502 GNZ786494:GOA786502 GXV786494:GXW786502 HHR786494:HHS786502 HRN786494:HRO786502 IBJ786494:IBK786502 ILF786494:ILG786502 IVB786494:IVC786502 JEX786494:JEY786502 JOT786494:JOU786502 JYP786494:JYQ786502 KIL786494:KIM786502 KSH786494:KSI786502 LCD786494:LCE786502 LLZ786494:LMA786502 LVV786494:LVW786502 MFR786494:MFS786502 MPN786494:MPO786502 MZJ786494:MZK786502 NJF786494:NJG786502 NTB786494:NTC786502 OCX786494:OCY786502 OMT786494:OMU786502 OWP786494:OWQ786502 PGL786494:PGM786502 PQH786494:PQI786502 QAD786494:QAE786502 QJZ786494:QKA786502 QTV786494:QTW786502 RDR786494:RDS786502 RNN786494:RNO786502 RXJ786494:RXK786502 SHF786494:SHG786502 SRB786494:SRC786502 TAX786494:TAY786502 TKT786494:TKU786502 TUP786494:TUQ786502 UEL786494:UEM786502 UOH786494:UOI786502 UYD786494:UYE786502 VHZ786494:VIA786502 VRV786494:VRW786502 WBR786494:WBS786502 WLN786494:WLO786502 WVJ786494:WVK786502 D852030:E852038 IX852030:IY852038 ST852030:SU852038 ACP852030:ACQ852038 AML852030:AMM852038 AWH852030:AWI852038 BGD852030:BGE852038 BPZ852030:BQA852038 BZV852030:BZW852038 CJR852030:CJS852038 CTN852030:CTO852038 DDJ852030:DDK852038 DNF852030:DNG852038 DXB852030:DXC852038 EGX852030:EGY852038 EQT852030:EQU852038 FAP852030:FAQ852038 FKL852030:FKM852038 FUH852030:FUI852038 GED852030:GEE852038 GNZ852030:GOA852038 GXV852030:GXW852038 HHR852030:HHS852038 HRN852030:HRO852038 IBJ852030:IBK852038 ILF852030:ILG852038 IVB852030:IVC852038 JEX852030:JEY852038 JOT852030:JOU852038 JYP852030:JYQ852038 KIL852030:KIM852038 KSH852030:KSI852038 LCD852030:LCE852038 LLZ852030:LMA852038 LVV852030:LVW852038 MFR852030:MFS852038 MPN852030:MPO852038 MZJ852030:MZK852038 NJF852030:NJG852038 NTB852030:NTC852038 OCX852030:OCY852038 OMT852030:OMU852038 OWP852030:OWQ852038 PGL852030:PGM852038 PQH852030:PQI852038 QAD852030:QAE852038 QJZ852030:QKA852038 QTV852030:QTW852038 RDR852030:RDS852038 RNN852030:RNO852038 RXJ852030:RXK852038 SHF852030:SHG852038 SRB852030:SRC852038 TAX852030:TAY852038 TKT852030:TKU852038 TUP852030:TUQ852038 UEL852030:UEM852038 UOH852030:UOI852038 UYD852030:UYE852038 VHZ852030:VIA852038 VRV852030:VRW852038 WBR852030:WBS852038 WLN852030:WLO852038 WVJ852030:WVK852038 D917566:E917574 IX917566:IY917574 ST917566:SU917574 ACP917566:ACQ917574 AML917566:AMM917574 AWH917566:AWI917574 BGD917566:BGE917574 BPZ917566:BQA917574 BZV917566:BZW917574 CJR917566:CJS917574 CTN917566:CTO917574 DDJ917566:DDK917574 DNF917566:DNG917574 DXB917566:DXC917574 EGX917566:EGY917574 EQT917566:EQU917574 FAP917566:FAQ917574 FKL917566:FKM917574 FUH917566:FUI917574 GED917566:GEE917574 GNZ917566:GOA917574 GXV917566:GXW917574 HHR917566:HHS917574 HRN917566:HRO917574 IBJ917566:IBK917574 ILF917566:ILG917574 IVB917566:IVC917574 JEX917566:JEY917574 JOT917566:JOU917574 JYP917566:JYQ917574 KIL917566:KIM917574 KSH917566:KSI917574 LCD917566:LCE917574 LLZ917566:LMA917574 LVV917566:LVW917574 MFR917566:MFS917574 MPN917566:MPO917574 MZJ917566:MZK917574 NJF917566:NJG917574 NTB917566:NTC917574 OCX917566:OCY917574 OMT917566:OMU917574 OWP917566:OWQ917574 PGL917566:PGM917574 PQH917566:PQI917574 QAD917566:QAE917574 QJZ917566:QKA917574 QTV917566:QTW917574 RDR917566:RDS917574 RNN917566:RNO917574 RXJ917566:RXK917574 SHF917566:SHG917574 SRB917566:SRC917574 TAX917566:TAY917574 TKT917566:TKU917574 TUP917566:TUQ917574 UEL917566:UEM917574 UOH917566:UOI917574 UYD917566:UYE917574 VHZ917566:VIA917574 VRV917566:VRW917574 WBR917566:WBS917574 WLN917566:WLO917574 WVJ917566:WVK917574 D983102:E983110 IX983102:IY983110 ST983102:SU983110 ACP983102:ACQ983110 AML983102:AMM983110 AWH983102:AWI983110 BGD983102:BGE983110 BPZ983102:BQA983110 BZV983102:BZW983110 CJR983102:CJS983110 CTN983102:CTO983110 DDJ983102:DDK983110 DNF983102:DNG983110 DXB983102:DXC983110 EGX983102:EGY983110 EQT983102:EQU983110 FAP983102:FAQ983110 FKL983102:FKM983110 FUH983102:FUI983110 GED983102:GEE983110 GNZ983102:GOA983110 GXV983102:GXW983110 HHR983102:HHS983110 HRN983102:HRO983110 IBJ983102:IBK983110 ILF983102:ILG983110 IVB983102:IVC983110 JEX983102:JEY983110 JOT983102:JOU983110 JYP983102:JYQ983110 KIL983102:KIM983110 KSH983102:KSI983110 LCD983102:LCE983110 LLZ983102:LMA983110 LVV983102:LVW983110 MFR983102:MFS983110 MPN983102:MPO983110 MZJ983102:MZK983110 NJF983102:NJG983110 NTB983102:NTC983110 OCX983102:OCY983110 OMT983102:OMU983110 OWP983102:OWQ983110 PGL983102:PGM983110 PQH983102:PQI983110 QAD983102:QAE983110 QJZ983102:QKA983110 QTV983102:QTW983110 RDR983102:RDS983110 RNN983102:RNO983110 RXJ983102:RXK983110 SHF983102:SHG983110 SRB983102:SRC983110 TAX983102:TAY983110 TKT983102:TKU983110 TUP983102:TUQ983110 UEL983102:UEM983110 UOH983102:UOI983110 UYD983102:UYE983110 VHZ983102:VIA983110 VRV983102:VRW983110 WBR983102:WBS983110 WLN983102:WLO983110 WVJ983102:WVK983110 D65594:E65594 IX65594:IY65594 ST65594:SU65594 ACP65594:ACQ65594 AML65594:AMM65594 AWH65594:AWI65594 BGD65594:BGE65594 BPZ65594:BQA65594 BZV65594:BZW65594 CJR65594:CJS65594 CTN65594:CTO65594 DDJ65594:DDK65594 DNF65594:DNG65594 DXB65594:DXC65594 EGX65594:EGY65594 EQT65594:EQU65594 FAP65594:FAQ65594 FKL65594:FKM65594 FUH65594:FUI65594 GED65594:GEE65594 GNZ65594:GOA65594 GXV65594:GXW65594 HHR65594:HHS65594 HRN65594:HRO65594 IBJ65594:IBK65594 ILF65594:ILG65594 IVB65594:IVC65594 JEX65594:JEY65594 JOT65594:JOU65594 JYP65594:JYQ65594 KIL65594:KIM65594 KSH65594:KSI65594 LCD65594:LCE65594 LLZ65594:LMA65594 LVV65594:LVW65594 MFR65594:MFS65594 MPN65594:MPO65594 MZJ65594:MZK65594 NJF65594:NJG65594 NTB65594:NTC65594 OCX65594:OCY65594 OMT65594:OMU65594 OWP65594:OWQ65594 PGL65594:PGM65594 PQH65594:PQI65594 QAD65594:QAE65594 QJZ65594:QKA65594 QTV65594:QTW65594 RDR65594:RDS65594 RNN65594:RNO65594 RXJ65594:RXK65594 SHF65594:SHG65594 SRB65594:SRC65594 TAX65594:TAY65594 TKT65594:TKU65594 TUP65594:TUQ65594 UEL65594:UEM65594 UOH65594:UOI65594 UYD65594:UYE65594 VHZ65594:VIA65594 VRV65594:VRW65594 WBR65594:WBS65594 WLN65594:WLO65594 WVJ65594:WVK65594 D131130:E131130 IX131130:IY131130 ST131130:SU131130 ACP131130:ACQ131130 AML131130:AMM131130 AWH131130:AWI131130 BGD131130:BGE131130 BPZ131130:BQA131130 BZV131130:BZW131130 CJR131130:CJS131130 CTN131130:CTO131130 DDJ131130:DDK131130 DNF131130:DNG131130 DXB131130:DXC131130 EGX131130:EGY131130 EQT131130:EQU131130 FAP131130:FAQ131130 FKL131130:FKM131130 FUH131130:FUI131130 GED131130:GEE131130 GNZ131130:GOA131130 GXV131130:GXW131130 HHR131130:HHS131130 HRN131130:HRO131130 IBJ131130:IBK131130 ILF131130:ILG131130 IVB131130:IVC131130 JEX131130:JEY131130 JOT131130:JOU131130 JYP131130:JYQ131130 KIL131130:KIM131130 KSH131130:KSI131130 LCD131130:LCE131130 LLZ131130:LMA131130 LVV131130:LVW131130 MFR131130:MFS131130 MPN131130:MPO131130 MZJ131130:MZK131130 NJF131130:NJG131130 NTB131130:NTC131130 OCX131130:OCY131130 OMT131130:OMU131130 OWP131130:OWQ131130 PGL131130:PGM131130 PQH131130:PQI131130 QAD131130:QAE131130 QJZ131130:QKA131130 QTV131130:QTW131130 RDR131130:RDS131130 RNN131130:RNO131130 RXJ131130:RXK131130 SHF131130:SHG131130 SRB131130:SRC131130 TAX131130:TAY131130 TKT131130:TKU131130 TUP131130:TUQ131130 UEL131130:UEM131130 UOH131130:UOI131130 UYD131130:UYE131130 VHZ131130:VIA131130 VRV131130:VRW131130 WBR131130:WBS131130 WLN131130:WLO131130 WVJ131130:WVK131130 D196666:E196666 IX196666:IY196666 ST196666:SU196666 ACP196666:ACQ196666 AML196666:AMM196666 AWH196666:AWI196666 BGD196666:BGE196666 BPZ196666:BQA196666 BZV196666:BZW196666 CJR196666:CJS196666 CTN196666:CTO196666 DDJ196666:DDK196666 DNF196666:DNG196666 DXB196666:DXC196666 EGX196666:EGY196666 EQT196666:EQU196666 FAP196666:FAQ196666 FKL196666:FKM196666 FUH196666:FUI196666 GED196666:GEE196666 GNZ196666:GOA196666 GXV196666:GXW196666 HHR196666:HHS196666 HRN196666:HRO196666 IBJ196666:IBK196666 ILF196666:ILG196666 IVB196666:IVC196666 JEX196666:JEY196666 JOT196666:JOU196666 JYP196666:JYQ196666 KIL196666:KIM196666 KSH196666:KSI196666 LCD196666:LCE196666 LLZ196666:LMA196666 LVV196666:LVW196666 MFR196666:MFS196666 MPN196666:MPO196666 MZJ196666:MZK196666 NJF196666:NJG196666 NTB196666:NTC196666 OCX196666:OCY196666 OMT196666:OMU196666 OWP196666:OWQ196666 PGL196666:PGM196666 PQH196666:PQI196666 QAD196666:QAE196666 QJZ196666:QKA196666 QTV196666:QTW196666 RDR196666:RDS196666 RNN196666:RNO196666 RXJ196666:RXK196666 SHF196666:SHG196666 SRB196666:SRC196666 TAX196666:TAY196666 TKT196666:TKU196666 TUP196666:TUQ196666 UEL196666:UEM196666 UOH196666:UOI196666 UYD196666:UYE196666 VHZ196666:VIA196666 VRV196666:VRW196666 WBR196666:WBS196666 WLN196666:WLO196666 WVJ196666:WVK196666 D262202:E262202 IX262202:IY262202 ST262202:SU262202 ACP262202:ACQ262202 AML262202:AMM262202 AWH262202:AWI262202 BGD262202:BGE262202 BPZ262202:BQA262202 BZV262202:BZW262202 CJR262202:CJS262202 CTN262202:CTO262202 DDJ262202:DDK262202 DNF262202:DNG262202 DXB262202:DXC262202 EGX262202:EGY262202 EQT262202:EQU262202 FAP262202:FAQ262202 FKL262202:FKM262202 FUH262202:FUI262202 GED262202:GEE262202 GNZ262202:GOA262202 GXV262202:GXW262202 HHR262202:HHS262202 HRN262202:HRO262202 IBJ262202:IBK262202 ILF262202:ILG262202 IVB262202:IVC262202 JEX262202:JEY262202 JOT262202:JOU262202 JYP262202:JYQ262202 KIL262202:KIM262202 KSH262202:KSI262202 LCD262202:LCE262202 LLZ262202:LMA262202 LVV262202:LVW262202 MFR262202:MFS262202 MPN262202:MPO262202 MZJ262202:MZK262202 NJF262202:NJG262202 NTB262202:NTC262202 OCX262202:OCY262202 OMT262202:OMU262202 OWP262202:OWQ262202 PGL262202:PGM262202 PQH262202:PQI262202 QAD262202:QAE262202 QJZ262202:QKA262202 QTV262202:QTW262202 RDR262202:RDS262202 RNN262202:RNO262202 RXJ262202:RXK262202 SHF262202:SHG262202 SRB262202:SRC262202 TAX262202:TAY262202 TKT262202:TKU262202 TUP262202:TUQ262202 UEL262202:UEM262202 UOH262202:UOI262202 UYD262202:UYE262202 VHZ262202:VIA262202 VRV262202:VRW262202 WBR262202:WBS262202 WLN262202:WLO262202 WVJ262202:WVK262202 D327738:E327738 IX327738:IY327738 ST327738:SU327738 ACP327738:ACQ327738 AML327738:AMM327738 AWH327738:AWI327738 BGD327738:BGE327738 BPZ327738:BQA327738 BZV327738:BZW327738 CJR327738:CJS327738 CTN327738:CTO327738 DDJ327738:DDK327738 DNF327738:DNG327738 DXB327738:DXC327738 EGX327738:EGY327738 EQT327738:EQU327738 FAP327738:FAQ327738 FKL327738:FKM327738 FUH327738:FUI327738 GED327738:GEE327738 GNZ327738:GOA327738 GXV327738:GXW327738 HHR327738:HHS327738 HRN327738:HRO327738 IBJ327738:IBK327738 ILF327738:ILG327738 IVB327738:IVC327738 JEX327738:JEY327738 JOT327738:JOU327738 JYP327738:JYQ327738 KIL327738:KIM327738 KSH327738:KSI327738 LCD327738:LCE327738 LLZ327738:LMA327738 LVV327738:LVW327738 MFR327738:MFS327738 MPN327738:MPO327738 MZJ327738:MZK327738 NJF327738:NJG327738 NTB327738:NTC327738 OCX327738:OCY327738 OMT327738:OMU327738 OWP327738:OWQ327738 PGL327738:PGM327738 PQH327738:PQI327738 QAD327738:QAE327738 QJZ327738:QKA327738 QTV327738:QTW327738 RDR327738:RDS327738 RNN327738:RNO327738 RXJ327738:RXK327738 SHF327738:SHG327738 SRB327738:SRC327738 TAX327738:TAY327738 TKT327738:TKU327738 TUP327738:TUQ327738 UEL327738:UEM327738 UOH327738:UOI327738 UYD327738:UYE327738 VHZ327738:VIA327738 VRV327738:VRW327738 WBR327738:WBS327738 WLN327738:WLO327738 WVJ327738:WVK327738 D393274:E393274 IX393274:IY393274 ST393274:SU393274 ACP393274:ACQ393274 AML393274:AMM393274 AWH393274:AWI393274 BGD393274:BGE393274 BPZ393274:BQA393274 BZV393274:BZW393274 CJR393274:CJS393274 CTN393274:CTO393274 DDJ393274:DDK393274 DNF393274:DNG393274 DXB393274:DXC393274 EGX393274:EGY393274 EQT393274:EQU393274 FAP393274:FAQ393274 FKL393274:FKM393274 FUH393274:FUI393274 GED393274:GEE393274 GNZ393274:GOA393274 GXV393274:GXW393274 HHR393274:HHS393274 HRN393274:HRO393274 IBJ393274:IBK393274 ILF393274:ILG393274 IVB393274:IVC393274 JEX393274:JEY393274 JOT393274:JOU393274 JYP393274:JYQ393274 KIL393274:KIM393274 KSH393274:KSI393274 LCD393274:LCE393274 LLZ393274:LMA393274 LVV393274:LVW393274 MFR393274:MFS393274 MPN393274:MPO393274 MZJ393274:MZK393274 NJF393274:NJG393274 NTB393274:NTC393274 OCX393274:OCY393274 OMT393274:OMU393274 OWP393274:OWQ393274 PGL393274:PGM393274 PQH393274:PQI393274 QAD393274:QAE393274 QJZ393274:QKA393274 QTV393274:QTW393274 RDR393274:RDS393274 RNN393274:RNO393274 RXJ393274:RXK393274 SHF393274:SHG393274 SRB393274:SRC393274 TAX393274:TAY393274 TKT393274:TKU393274 TUP393274:TUQ393274 UEL393274:UEM393274 UOH393274:UOI393274 UYD393274:UYE393274 VHZ393274:VIA393274 VRV393274:VRW393274 WBR393274:WBS393274 WLN393274:WLO393274 WVJ393274:WVK393274 D458810:E458810 IX458810:IY458810 ST458810:SU458810 ACP458810:ACQ458810 AML458810:AMM458810 AWH458810:AWI458810 BGD458810:BGE458810 BPZ458810:BQA458810 BZV458810:BZW458810 CJR458810:CJS458810 CTN458810:CTO458810 DDJ458810:DDK458810 DNF458810:DNG458810 DXB458810:DXC458810 EGX458810:EGY458810 EQT458810:EQU458810 FAP458810:FAQ458810 FKL458810:FKM458810 FUH458810:FUI458810 GED458810:GEE458810 GNZ458810:GOA458810 GXV458810:GXW458810 HHR458810:HHS458810 HRN458810:HRO458810 IBJ458810:IBK458810 ILF458810:ILG458810 IVB458810:IVC458810 JEX458810:JEY458810 JOT458810:JOU458810 JYP458810:JYQ458810 KIL458810:KIM458810 KSH458810:KSI458810 LCD458810:LCE458810 LLZ458810:LMA458810 LVV458810:LVW458810 MFR458810:MFS458810 MPN458810:MPO458810 MZJ458810:MZK458810 NJF458810:NJG458810 NTB458810:NTC458810 OCX458810:OCY458810 OMT458810:OMU458810 OWP458810:OWQ458810 PGL458810:PGM458810 PQH458810:PQI458810 QAD458810:QAE458810 QJZ458810:QKA458810 QTV458810:QTW458810 RDR458810:RDS458810 RNN458810:RNO458810 RXJ458810:RXK458810 SHF458810:SHG458810 SRB458810:SRC458810 TAX458810:TAY458810 TKT458810:TKU458810 TUP458810:TUQ458810 UEL458810:UEM458810 UOH458810:UOI458810 UYD458810:UYE458810 VHZ458810:VIA458810 VRV458810:VRW458810 WBR458810:WBS458810 WLN458810:WLO458810 WVJ458810:WVK458810 D524346:E524346 IX524346:IY524346 ST524346:SU524346 ACP524346:ACQ524346 AML524346:AMM524346 AWH524346:AWI524346 BGD524346:BGE524346 BPZ524346:BQA524346 BZV524346:BZW524346 CJR524346:CJS524346 CTN524346:CTO524346 DDJ524346:DDK524346 DNF524346:DNG524346 DXB524346:DXC524346 EGX524346:EGY524346 EQT524346:EQU524346 FAP524346:FAQ524346 FKL524346:FKM524346 FUH524346:FUI524346 GED524346:GEE524346 GNZ524346:GOA524346 GXV524346:GXW524346 HHR524346:HHS524346 HRN524346:HRO524346 IBJ524346:IBK524346 ILF524346:ILG524346 IVB524346:IVC524346 JEX524346:JEY524346 JOT524346:JOU524346 JYP524346:JYQ524346 KIL524346:KIM524346 KSH524346:KSI524346 LCD524346:LCE524346 LLZ524346:LMA524346 LVV524346:LVW524346 MFR524346:MFS524346 MPN524346:MPO524346 MZJ524346:MZK524346 NJF524346:NJG524346 NTB524346:NTC524346 OCX524346:OCY524346 OMT524346:OMU524346 OWP524346:OWQ524346 PGL524346:PGM524346 PQH524346:PQI524346 QAD524346:QAE524346 QJZ524346:QKA524346 QTV524346:QTW524346 RDR524346:RDS524346 RNN524346:RNO524346 RXJ524346:RXK524346 SHF524346:SHG524346 SRB524346:SRC524346 TAX524346:TAY524346 TKT524346:TKU524346 TUP524346:TUQ524346 UEL524346:UEM524346 UOH524346:UOI524346 UYD524346:UYE524346 VHZ524346:VIA524346 VRV524346:VRW524346 WBR524346:WBS524346 WLN524346:WLO524346 WVJ524346:WVK524346 D589882:E589882 IX589882:IY589882 ST589882:SU589882 ACP589882:ACQ589882 AML589882:AMM589882 AWH589882:AWI589882 BGD589882:BGE589882 BPZ589882:BQA589882 BZV589882:BZW589882 CJR589882:CJS589882 CTN589882:CTO589882 DDJ589882:DDK589882 DNF589882:DNG589882 DXB589882:DXC589882 EGX589882:EGY589882 EQT589882:EQU589882 FAP589882:FAQ589882 FKL589882:FKM589882 FUH589882:FUI589882 GED589882:GEE589882 GNZ589882:GOA589882 GXV589882:GXW589882 HHR589882:HHS589882 HRN589882:HRO589882 IBJ589882:IBK589882 ILF589882:ILG589882 IVB589882:IVC589882 JEX589882:JEY589882 JOT589882:JOU589882 JYP589882:JYQ589882 KIL589882:KIM589882 KSH589882:KSI589882 LCD589882:LCE589882 LLZ589882:LMA589882 LVV589882:LVW589882 MFR589882:MFS589882 MPN589882:MPO589882 MZJ589882:MZK589882 NJF589882:NJG589882 NTB589882:NTC589882 OCX589882:OCY589882 OMT589882:OMU589882 OWP589882:OWQ589882 PGL589882:PGM589882 PQH589882:PQI589882 QAD589882:QAE589882 QJZ589882:QKA589882 QTV589882:QTW589882 RDR589882:RDS589882 RNN589882:RNO589882 RXJ589882:RXK589882 SHF589882:SHG589882 SRB589882:SRC589882 TAX589882:TAY589882 TKT589882:TKU589882 TUP589882:TUQ589882 UEL589882:UEM589882 UOH589882:UOI589882 UYD589882:UYE589882 VHZ589882:VIA589882 VRV589882:VRW589882 WBR589882:WBS589882 WLN589882:WLO589882 WVJ589882:WVK589882 D655418:E655418 IX655418:IY655418 ST655418:SU655418 ACP655418:ACQ655418 AML655418:AMM655418 AWH655418:AWI655418 BGD655418:BGE655418 BPZ655418:BQA655418 BZV655418:BZW655418 CJR655418:CJS655418 CTN655418:CTO655418 DDJ655418:DDK655418 DNF655418:DNG655418 DXB655418:DXC655418 EGX655418:EGY655418 EQT655418:EQU655418 FAP655418:FAQ655418 FKL655418:FKM655418 FUH655418:FUI655418 GED655418:GEE655418 GNZ655418:GOA655418 GXV655418:GXW655418 HHR655418:HHS655418 HRN655418:HRO655418 IBJ655418:IBK655418 ILF655418:ILG655418 IVB655418:IVC655418 JEX655418:JEY655418 JOT655418:JOU655418 JYP655418:JYQ655418 KIL655418:KIM655418 KSH655418:KSI655418 LCD655418:LCE655418 LLZ655418:LMA655418 LVV655418:LVW655418 MFR655418:MFS655418 MPN655418:MPO655418 MZJ655418:MZK655418 NJF655418:NJG655418 NTB655418:NTC655418 OCX655418:OCY655418 OMT655418:OMU655418 OWP655418:OWQ655418 PGL655418:PGM655418 PQH655418:PQI655418 QAD655418:QAE655418 QJZ655418:QKA655418 QTV655418:QTW655418 RDR655418:RDS655418 RNN655418:RNO655418 RXJ655418:RXK655418 SHF655418:SHG655418 SRB655418:SRC655418 TAX655418:TAY655418 TKT655418:TKU655418 TUP655418:TUQ655418 UEL655418:UEM655418 UOH655418:UOI655418 UYD655418:UYE655418 VHZ655418:VIA655418 VRV655418:VRW655418 WBR655418:WBS655418 WLN655418:WLO655418 WVJ655418:WVK655418 D720954:E720954 IX720954:IY720954 ST720954:SU720954 ACP720954:ACQ720954 AML720954:AMM720954 AWH720954:AWI720954 BGD720954:BGE720954 BPZ720954:BQA720954 BZV720954:BZW720954 CJR720954:CJS720954 CTN720954:CTO720954 DDJ720954:DDK720954 DNF720954:DNG720954 DXB720954:DXC720954 EGX720954:EGY720954 EQT720954:EQU720954 FAP720954:FAQ720954 FKL720954:FKM720954 FUH720954:FUI720954 GED720954:GEE720954 GNZ720954:GOA720954 GXV720954:GXW720954 HHR720954:HHS720954 HRN720954:HRO720954 IBJ720954:IBK720954 ILF720954:ILG720954 IVB720954:IVC720954 JEX720954:JEY720954 JOT720954:JOU720954 JYP720954:JYQ720954 KIL720954:KIM720954 KSH720954:KSI720954 LCD720954:LCE720954 LLZ720954:LMA720954 LVV720954:LVW720954 MFR720954:MFS720954 MPN720954:MPO720954 MZJ720954:MZK720954 NJF720954:NJG720954 NTB720954:NTC720954 OCX720954:OCY720954 OMT720954:OMU720954 OWP720954:OWQ720954 PGL720954:PGM720954 PQH720954:PQI720954 QAD720954:QAE720954 QJZ720954:QKA720954 QTV720954:QTW720954 RDR720954:RDS720954 RNN720954:RNO720954 RXJ720954:RXK720954 SHF720954:SHG720954 SRB720954:SRC720954 TAX720954:TAY720954 TKT720954:TKU720954 TUP720954:TUQ720954 UEL720954:UEM720954 UOH720954:UOI720954 UYD720954:UYE720954 VHZ720954:VIA720954 VRV720954:VRW720954 WBR720954:WBS720954 WLN720954:WLO720954 WVJ720954:WVK720954 D786490:E786490 IX786490:IY786490 ST786490:SU786490 ACP786490:ACQ786490 AML786490:AMM786490 AWH786490:AWI786490 BGD786490:BGE786490 BPZ786490:BQA786490 BZV786490:BZW786490 CJR786490:CJS786490 CTN786490:CTO786490 DDJ786490:DDK786490 DNF786490:DNG786490 DXB786490:DXC786490 EGX786490:EGY786490 EQT786490:EQU786490 FAP786490:FAQ786490 FKL786490:FKM786490 FUH786490:FUI786490 GED786490:GEE786490 GNZ786490:GOA786490 GXV786490:GXW786490 HHR786490:HHS786490 HRN786490:HRO786490 IBJ786490:IBK786490 ILF786490:ILG786490 IVB786490:IVC786490 JEX786490:JEY786490 JOT786490:JOU786490 JYP786490:JYQ786490 KIL786490:KIM786490 KSH786490:KSI786490 LCD786490:LCE786490 LLZ786490:LMA786490 LVV786490:LVW786490 MFR786490:MFS786490 MPN786490:MPO786490 MZJ786490:MZK786490 NJF786490:NJG786490 NTB786490:NTC786490 OCX786490:OCY786490 OMT786490:OMU786490 OWP786490:OWQ786490 PGL786490:PGM786490 PQH786490:PQI786490 QAD786490:QAE786490 QJZ786490:QKA786490 QTV786490:QTW786490 RDR786490:RDS786490 RNN786490:RNO786490 RXJ786490:RXK786490 SHF786490:SHG786490 SRB786490:SRC786490 TAX786490:TAY786490 TKT786490:TKU786490 TUP786490:TUQ786490 UEL786490:UEM786490 UOH786490:UOI786490 UYD786490:UYE786490 VHZ786490:VIA786490 VRV786490:VRW786490 WBR786490:WBS786490 WLN786490:WLO786490 WVJ786490:WVK786490 D852026:E852026 IX852026:IY852026 ST852026:SU852026 ACP852026:ACQ852026 AML852026:AMM852026 AWH852026:AWI852026 BGD852026:BGE852026 BPZ852026:BQA852026 BZV852026:BZW852026 CJR852026:CJS852026 CTN852026:CTO852026 DDJ852026:DDK852026 DNF852026:DNG852026 DXB852026:DXC852026 EGX852026:EGY852026 EQT852026:EQU852026 FAP852026:FAQ852026 FKL852026:FKM852026 FUH852026:FUI852026 GED852026:GEE852026 GNZ852026:GOA852026 GXV852026:GXW852026 HHR852026:HHS852026 HRN852026:HRO852026 IBJ852026:IBK852026 ILF852026:ILG852026 IVB852026:IVC852026 JEX852026:JEY852026 JOT852026:JOU852026 JYP852026:JYQ852026 KIL852026:KIM852026 KSH852026:KSI852026 LCD852026:LCE852026 LLZ852026:LMA852026 LVV852026:LVW852026 MFR852026:MFS852026 MPN852026:MPO852026 MZJ852026:MZK852026 NJF852026:NJG852026 NTB852026:NTC852026 OCX852026:OCY852026 OMT852026:OMU852026 OWP852026:OWQ852026 PGL852026:PGM852026 PQH852026:PQI852026 QAD852026:QAE852026 QJZ852026:QKA852026 QTV852026:QTW852026 RDR852026:RDS852026 RNN852026:RNO852026 RXJ852026:RXK852026 SHF852026:SHG852026 SRB852026:SRC852026 TAX852026:TAY852026 TKT852026:TKU852026 TUP852026:TUQ852026 UEL852026:UEM852026 UOH852026:UOI852026 UYD852026:UYE852026 VHZ852026:VIA852026 VRV852026:VRW852026 WBR852026:WBS852026 WLN852026:WLO852026 WVJ852026:WVK852026 D917562:E917562 IX917562:IY917562 ST917562:SU917562 ACP917562:ACQ917562 AML917562:AMM917562 AWH917562:AWI917562 BGD917562:BGE917562 BPZ917562:BQA917562 BZV917562:BZW917562 CJR917562:CJS917562 CTN917562:CTO917562 DDJ917562:DDK917562 DNF917562:DNG917562 DXB917562:DXC917562 EGX917562:EGY917562 EQT917562:EQU917562 FAP917562:FAQ917562 FKL917562:FKM917562 FUH917562:FUI917562 GED917562:GEE917562 GNZ917562:GOA917562 GXV917562:GXW917562 HHR917562:HHS917562 HRN917562:HRO917562 IBJ917562:IBK917562 ILF917562:ILG917562 IVB917562:IVC917562 JEX917562:JEY917562 JOT917562:JOU917562 JYP917562:JYQ917562 KIL917562:KIM917562 KSH917562:KSI917562 LCD917562:LCE917562 LLZ917562:LMA917562 LVV917562:LVW917562 MFR917562:MFS917562 MPN917562:MPO917562 MZJ917562:MZK917562 NJF917562:NJG917562 NTB917562:NTC917562 OCX917562:OCY917562 OMT917562:OMU917562 OWP917562:OWQ917562 PGL917562:PGM917562 PQH917562:PQI917562 QAD917562:QAE917562 QJZ917562:QKA917562 QTV917562:QTW917562 RDR917562:RDS917562 RNN917562:RNO917562 RXJ917562:RXK917562 SHF917562:SHG917562 SRB917562:SRC917562 TAX917562:TAY917562 TKT917562:TKU917562 TUP917562:TUQ917562 UEL917562:UEM917562 UOH917562:UOI917562 UYD917562:UYE917562 VHZ917562:VIA917562 VRV917562:VRW917562 WBR917562:WBS917562 WLN917562:WLO917562 WVJ917562:WVK917562 D983098:E983098 IX983098:IY983098 ST983098:SU983098 ACP983098:ACQ983098 AML983098:AMM983098 AWH983098:AWI983098 BGD983098:BGE983098 BPZ983098:BQA983098 BZV983098:BZW983098 CJR983098:CJS983098 CTN983098:CTO983098 DDJ983098:DDK983098 DNF983098:DNG983098 DXB983098:DXC983098 EGX983098:EGY983098 EQT983098:EQU983098 FAP983098:FAQ983098 FKL983098:FKM983098 FUH983098:FUI983098 GED983098:GEE983098 GNZ983098:GOA983098 GXV983098:GXW983098 HHR983098:HHS983098 HRN983098:HRO983098 IBJ983098:IBK983098 ILF983098:ILG983098 IVB983098:IVC983098 JEX983098:JEY983098 JOT983098:JOU983098 JYP983098:JYQ983098 KIL983098:KIM983098 KSH983098:KSI983098 LCD983098:LCE983098 LLZ983098:LMA983098 LVV983098:LVW983098 MFR983098:MFS983098 MPN983098:MPO983098 MZJ983098:MZK983098 NJF983098:NJG983098 NTB983098:NTC983098 OCX983098:OCY983098 OMT983098:OMU983098 OWP983098:OWQ983098 PGL983098:PGM983098 PQH983098:PQI983098 QAD983098:QAE983098 QJZ983098:QKA983098 QTV983098:QTW983098 RDR983098:RDS983098 RNN983098:RNO983098 RXJ983098:RXK983098 SHF983098:SHG983098 SRB983098:SRC983098 TAX983098:TAY983098 TKT983098:TKU983098 TUP983098:TUQ983098 UEL983098:UEM983098 UOH983098:UOI983098 UYD983098:UYE983098 VHZ983098:VIA983098 VRV983098:VRW983098 WBR983098:WBS983098 WLN983098:WLO983098 WVJ983098:WVK983098 DDJ109:DDK123 IX38:IY40 ST38:SU40 ACP38:ACQ40 AML38:AMM40 AWH38:AWI40 BGD38:BGE40 BPZ38:BQA40 BZV38:BZW40 CJR38:CJS40 CTN38:CTO40 DDJ38:DDK40 DNF38:DNG40 DXB38:DXC40 EGX38:EGY40 EQT38:EQU40 FAP38:FAQ40 FKL38:FKM40 FUH38:FUI40 GED38:GEE40 GNZ38:GOA40 GXV38:GXW40 HHR38:HHS40 HRN38:HRO40 IBJ38:IBK40 ILF38:ILG40 IVB38:IVC40 JEX38:JEY40 JOT38:JOU40 JYP38:JYQ40 KIL38:KIM40 KSH38:KSI40 LCD38:LCE40 LLZ38:LMA40 LVV38:LVW40 MFR38:MFS40 MPN38:MPO40 MZJ38:MZK40 NJF38:NJG40 NTB38:NTC40 OCX38:OCY40 OMT38:OMU40 OWP38:OWQ40 PGL38:PGM40 PQH38:PQI40 QAD38:QAE40 QJZ38:QKA40 QTV38:QTW40 RDR38:RDS40 RNN38:RNO40 RXJ38:RXK40 SHF38:SHG40 SRB38:SRC40 TAX38:TAY40 TKT38:TKU40 TUP38:TUQ40 UEL38:UEM40 UOH38:UOI40 UYD38:UYE40 VHZ38:VIA40 VRV38:VRW40 WBR38:WBS40 WLN38:WLO40 WVJ38:WVK40 D65608:E65611 IX65608:IY65611 ST65608:SU65611 ACP65608:ACQ65611 AML65608:AMM65611 AWH65608:AWI65611 BGD65608:BGE65611 BPZ65608:BQA65611 BZV65608:BZW65611 CJR65608:CJS65611 CTN65608:CTO65611 DDJ65608:DDK65611 DNF65608:DNG65611 DXB65608:DXC65611 EGX65608:EGY65611 EQT65608:EQU65611 FAP65608:FAQ65611 FKL65608:FKM65611 FUH65608:FUI65611 GED65608:GEE65611 GNZ65608:GOA65611 GXV65608:GXW65611 HHR65608:HHS65611 HRN65608:HRO65611 IBJ65608:IBK65611 ILF65608:ILG65611 IVB65608:IVC65611 JEX65608:JEY65611 JOT65608:JOU65611 JYP65608:JYQ65611 KIL65608:KIM65611 KSH65608:KSI65611 LCD65608:LCE65611 LLZ65608:LMA65611 LVV65608:LVW65611 MFR65608:MFS65611 MPN65608:MPO65611 MZJ65608:MZK65611 NJF65608:NJG65611 NTB65608:NTC65611 OCX65608:OCY65611 OMT65608:OMU65611 OWP65608:OWQ65611 PGL65608:PGM65611 PQH65608:PQI65611 QAD65608:QAE65611 QJZ65608:QKA65611 QTV65608:QTW65611 RDR65608:RDS65611 RNN65608:RNO65611 RXJ65608:RXK65611 SHF65608:SHG65611 SRB65608:SRC65611 TAX65608:TAY65611 TKT65608:TKU65611 TUP65608:TUQ65611 UEL65608:UEM65611 UOH65608:UOI65611 UYD65608:UYE65611 VHZ65608:VIA65611 VRV65608:VRW65611 WBR65608:WBS65611 WLN65608:WLO65611 WVJ65608:WVK65611 D131144:E131147 IX131144:IY131147 ST131144:SU131147 ACP131144:ACQ131147 AML131144:AMM131147 AWH131144:AWI131147 BGD131144:BGE131147 BPZ131144:BQA131147 BZV131144:BZW131147 CJR131144:CJS131147 CTN131144:CTO131147 DDJ131144:DDK131147 DNF131144:DNG131147 DXB131144:DXC131147 EGX131144:EGY131147 EQT131144:EQU131147 FAP131144:FAQ131147 FKL131144:FKM131147 FUH131144:FUI131147 GED131144:GEE131147 GNZ131144:GOA131147 GXV131144:GXW131147 HHR131144:HHS131147 HRN131144:HRO131147 IBJ131144:IBK131147 ILF131144:ILG131147 IVB131144:IVC131147 JEX131144:JEY131147 JOT131144:JOU131147 JYP131144:JYQ131147 KIL131144:KIM131147 KSH131144:KSI131147 LCD131144:LCE131147 LLZ131144:LMA131147 LVV131144:LVW131147 MFR131144:MFS131147 MPN131144:MPO131147 MZJ131144:MZK131147 NJF131144:NJG131147 NTB131144:NTC131147 OCX131144:OCY131147 OMT131144:OMU131147 OWP131144:OWQ131147 PGL131144:PGM131147 PQH131144:PQI131147 QAD131144:QAE131147 QJZ131144:QKA131147 QTV131144:QTW131147 RDR131144:RDS131147 RNN131144:RNO131147 RXJ131144:RXK131147 SHF131144:SHG131147 SRB131144:SRC131147 TAX131144:TAY131147 TKT131144:TKU131147 TUP131144:TUQ131147 UEL131144:UEM131147 UOH131144:UOI131147 UYD131144:UYE131147 VHZ131144:VIA131147 VRV131144:VRW131147 WBR131144:WBS131147 WLN131144:WLO131147 WVJ131144:WVK131147 D196680:E196683 IX196680:IY196683 ST196680:SU196683 ACP196680:ACQ196683 AML196680:AMM196683 AWH196680:AWI196683 BGD196680:BGE196683 BPZ196680:BQA196683 BZV196680:BZW196683 CJR196680:CJS196683 CTN196680:CTO196683 DDJ196680:DDK196683 DNF196680:DNG196683 DXB196680:DXC196683 EGX196680:EGY196683 EQT196680:EQU196683 FAP196680:FAQ196683 FKL196680:FKM196683 FUH196680:FUI196683 GED196680:GEE196683 GNZ196680:GOA196683 GXV196680:GXW196683 HHR196680:HHS196683 HRN196680:HRO196683 IBJ196680:IBK196683 ILF196680:ILG196683 IVB196680:IVC196683 JEX196680:JEY196683 JOT196680:JOU196683 JYP196680:JYQ196683 KIL196680:KIM196683 KSH196680:KSI196683 LCD196680:LCE196683 LLZ196680:LMA196683 LVV196680:LVW196683 MFR196680:MFS196683 MPN196680:MPO196683 MZJ196680:MZK196683 NJF196680:NJG196683 NTB196680:NTC196683 OCX196680:OCY196683 OMT196680:OMU196683 OWP196680:OWQ196683 PGL196680:PGM196683 PQH196680:PQI196683 QAD196680:QAE196683 QJZ196680:QKA196683 QTV196680:QTW196683 RDR196680:RDS196683 RNN196680:RNO196683 RXJ196680:RXK196683 SHF196680:SHG196683 SRB196680:SRC196683 TAX196680:TAY196683 TKT196680:TKU196683 TUP196680:TUQ196683 UEL196680:UEM196683 UOH196680:UOI196683 UYD196680:UYE196683 VHZ196680:VIA196683 VRV196680:VRW196683 WBR196680:WBS196683 WLN196680:WLO196683 WVJ196680:WVK196683 D262216:E262219 IX262216:IY262219 ST262216:SU262219 ACP262216:ACQ262219 AML262216:AMM262219 AWH262216:AWI262219 BGD262216:BGE262219 BPZ262216:BQA262219 BZV262216:BZW262219 CJR262216:CJS262219 CTN262216:CTO262219 DDJ262216:DDK262219 DNF262216:DNG262219 DXB262216:DXC262219 EGX262216:EGY262219 EQT262216:EQU262219 FAP262216:FAQ262219 FKL262216:FKM262219 FUH262216:FUI262219 GED262216:GEE262219 GNZ262216:GOA262219 GXV262216:GXW262219 HHR262216:HHS262219 HRN262216:HRO262219 IBJ262216:IBK262219 ILF262216:ILG262219 IVB262216:IVC262219 JEX262216:JEY262219 JOT262216:JOU262219 JYP262216:JYQ262219 KIL262216:KIM262219 KSH262216:KSI262219 LCD262216:LCE262219 LLZ262216:LMA262219 LVV262216:LVW262219 MFR262216:MFS262219 MPN262216:MPO262219 MZJ262216:MZK262219 NJF262216:NJG262219 NTB262216:NTC262219 OCX262216:OCY262219 OMT262216:OMU262219 OWP262216:OWQ262219 PGL262216:PGM262219 PQH262216:PQI262219 QAD262216:QAE262219 QJZ262216:QKA262219 QTV262216:QTW262219 RDR262216:RDS262219 RNN262216:RNO262219 RXJ262216:RXK262219 SHF262216:SHG262219 SRB262216:SRC262219 TAX262216:TAY262219 TKT262216:TKU262219 TUP262216:TUQ262219 UEL262216:UEM262219 UOH262216:UOI262219 UYD262216:UYE262219 VHZ262216:VIA262219 VRV262216:VRW262219 WBR262216:WBS262219 WLN262216:WLO262219 WVJ262216:WVK262219 D327752:E327755 IX327752:IY327755 ST327752:SU327755 ACP327752:ACQ327755 AML327752:AMM327755 AWH327752:AWI327755 BGD327752:BGE327755 BPZ327752:BQA327755 BZV327752:BZW327755 CJR327752:CJS327755 CTN327752:CTO327755 DDJ327752:DDK327755 DNF327752:DNG327755 DXB327752:DXC327755 EGX327752:EGY327755 EQT327752:EQU327755 FAP327752:FAQ327755 FKL327752:FKM327755 FUH327752:FUI327755 GED327752:GEE327755 GNZ327752:GOA327755 GXV327752:GXW327755 HHR327752:HHS327755 HRN327752:HRO327755 IBJ327752:IBK327755 ILF327752:ILG327755 IVB327752:IVC327755 JEX327752:JEY327755 JOT327752:JOU327755 JYP327752:JYQ327755 KIL327752:KIM327755 KSH327752:KSI327755 LCD327752:LCE327755 LLZ327752:LMA327755 LVV327752:LVW327755 MFR327752:MFS327755 MPN327752:MPO327755 MZJ327752:MZK327755 NJF327752:NJG327755 NTB327752:NTC327755 OCX327752:OCY327755 OMT327752:OMU327755 OWP327752:OWQ327755 PGL327752:PGM327755 PQH327752:PQI327755 QAD327752:QAE327755 QJZ327752:QKA327755 QTV327752:QTW327755 RDR327752:RDS327755 RNN327752:RNO327755 RXJ327752:RXK327755 SHF327752:SHG327755 SRB327752:SRC327755 TAX327752:TAY327755 TKT327752:TKU327755 TUP327752:TUQ327755 UEL327752:UEM327755 UOH327752:UOI327755 UYD327752:UYE327755 VHZ327752:VIA327755 VRV327752:VRW327755 WBR327752:WBS327755 WLN327752:WLO327755 WVJ327752:WVK327755 D393288:E393291 IX393288:IY393291 ST393288:SU393291 ACP393288:ACQ393291 AML393288:AMM393291 AWH393288:AWI393291 BGD393288:BGE393291 BPZ393288:BQA393291 BZV393288:BZW393291 CJR393288:CJS393291 CTN393288:CTO393291 DDJ393288:DDK393291 DNF393288:DNG393291 DXB393288:DXC393291 EGX393288:EGY393291 EQT393288:EQU393291 FAP393288:FAQ393291 FKL393288:FKM393291 FUH393288:FUI393291 GED393288:GEE393291 GNZ393288:GOA393291 GXV393288:GXW393291 HHR393288:HHS393291 HRN393288:HRO393291 IBJ393288:IBK393291 ILF393288:ILG393291 IVB393288:IVC393291 JEX393288:JEY393291 JOT393288:JOU393291 JYP393288:JYQ393291 KIL393288:KIM393291 KSH393288:KSI393291 LCD393288:LCE393291 LLZ393288:LMA393291 LVV393288:LVW393291 MFR393288:MFS393291 MPN393288:MPO393291 MZJ393288:MZK393291 NJF393288:NJG393291 NTB393288:NTC393291 OCX393288:OCY393291 OMT393288:OMU393291 OWP393288:OWQ393291 PGL393288:PGM393291 PQH393288:PQI393291 QAD393288:QAE393291 QJZ393288:QKA393291 QTV393288:QTW393291 RDR393288:RDS393291 RNN393288:RNO393291 RXJ393288:RXK393291 SHF393288:SHG393291 SRB393288:SRC393291 TAX393288:TAY393291 TKT393288:TKU393291 TUP393288:TUQ393291 UEL393288:UEM393291 UOH393288:UOI393291 UYD393288:UYE393291 VHZ393288:VIA393291 VRV393288:VRW393291 WBR393288:WBS393291 WLN393288:WLO393291 WVJ393288:WVK393291 D458824:E458827 IX458824:IY458827 ST458824:SU458827 ACP458824:ACQ458827 AML458824:AMM458827 AWH458824:AWI458827 BGD458824:BGE458827 BPZ458824:BQA458827 BZV458824:BZW458827 CJR458824:CJS458827 CTN458824:CTO458827 DDJ458824:DDK458827 DNF458824:DNG458827 DXB458824:DXC458827 EGX458824:EGY458827 EQT458824:EQU458827 FAP458824:FAQ458827 FKL458824:FKM458827 FUH458824:FUI458827 GED458824:GEE458827 GNZ458824:GOA458827 GXV458824:GXW458827 HHR458824:HHS458827 HRN458824:HRO458827 IBJ458824:IBK458827 ILF458824:ILG458827 IVB458824:IVC458827 JEX458824:JEY458827 JOT458824:JOU458827 JYP458824:JYQ458827 KIL458824:KIM458827 KSH458824:KSI458827 LCD458824:LCE458827 LLZ458824:LMA458827 LVV458824:LVW458827 MFR458824:MFS458827 MPN458824:MPO458827 MZJ458824:MZK458827 NJF458824:NJG458827 NTB458824:NTC458827 OCX458824:OCY458827 OMT458824:OMU458827 OWP458824:OWQ458827 PGL458824:PGM458827 PQH458824:PQI458827 QAD458824:QAE458827 QJZ458824:QKA458827 QTV458824:QTW458827 RDR458824:RDS458827 RNN458824:RNO458827 RXJ458824:RXK458827 SHF458824:SHG458827 SRB458824:SRC458827 TAX458824:TAY458827 TKT458824:TKU458827 TUP458824:TUQ458827 UEL458824:UEM458827 UOH458824:UOI458827 UYD458824:UYE458827 VHZ458824:VIA458827 VRV458824:VRW458827 WBR458824:WBS458827 WLN458824:WLO458827 WVJ458824:WVK458827 D524360:E524363 IX524360:IY524363 ST524360:SU524363 ACP524360:ACQ524363 AML524360:AMM524363 AWH524360:AWI524363 BGD524360:BGE524363 BPZ524360:BQA524363 BZV524360:BZW524363 CJR524360:CJS524363 CTN524360:CTO524363 DDJ524360:DDK524363 DNF524360:DNG524363 DXB524360:DXC524363 EGX524360:EGY524363 EQT524360:EQU524363 FAP524360:FAQ524363 FKL524360:FKM524363 FUH524360:FUI524363 GED524360:GEE524363 GNZ524360:GOA524363 GXV524360:GXW524363 HHR524360:HHS524363 HRN524360:HRO524363 IBJ524360:IBK524363 ILF524360:ILG524363 IVB524360:IVC524363 JEX524360:JEY524363 JOT524360:JOU524363 JYP524360:JYQ524363 KIL524360:KIM524363 KSH524360:KSI524363 LCD524360:LCE524363 LLZ524360:LMA524363 LVV524360:LVW524363 MFR524360:MFS524363 MPN524360:MPO524363 MZJ524360:MZK524363 NJF524360:NJG524363 NTB524360:NTC524363 OCX524360:OCY524363 OMT524360:OMU524363 OWP524360:OWQ524363 PGL524360:PGM524363 PQH524360:PQI524363 QAD524360:QAE524363 QJZ524360:QKA524363 QTV524360:QTW524363 RDR524360:RDS524363 RNN524360:RNO524363 RXJ524360:RXK524363 SHF524360:SHG524363 SRB524360:SRC524363 TAX524360:TAY524363 TKT524360:TKU524363 TUP524360:TUQ524363 UEL524360:UEM524363 UOH524360:UOI524363 UYD524360:UYE524363 VHZ524360:VIA524363 VRV524360:VRW524363 WBR524360:WBS524363 WLN524360:WLO524363 WVJ524360:WVK524363 D589896:E589899 IX589896:IY589899 ST589896:SU589899 ACP589896:ACQ589899 AML589896:AMM589899 AWH589896:AWI589899 BGD589896:BGE589899 BPZ589896:BQA589899 BZV589896:BZW589899 CJR589896:CJS589899 CTN589896:CTO589899 DDJ589896:DDK589899 DNF589896:DNG589899 DXB589896:DXC589899 EGX589896:EGY589899 EQT589896:EQU589899 FAP589896:FAQ589899 FKL589896:FKM589899 FUH589896:FUI589899 GED589896:GEE589899 GNZ589896:GOA589899 GXV589896:GXW589899 HHR589896:HHS589899 HRN589896:HRO589899 IBJ589896:IBK589899 ILF589896:ILG589899 IVB589896:IVC589899 JEX589896:JEY589899 JOT589896:JOU589899 JYP589896:JYQ589899 KIL589896:KIM589899 KSH589896:KSI589899 LCD589896:LCE589899 LLZ589896:LMA589899 LVV589896:LVW589899 MFR589896:MFS589899 MPN589896:MPO589899 MZJ589896:MZK589899 NJF589896:NJG589899 NTB589896:NTC589899 OCX589896:OCY589899 OMT589896:OMU589899 OWP589896:OWQ589899 PGL589896:PGM589899 PQH589896:PQI589899 QAD589896:QAE589899 QJZ589896:QKA589899 QTV589896:QTW589899 RDR589896:RDS589899 RNN589896:RNO589899 RXJ589896:RXK589899 SHF589896:SHG589899 SRB589896:SRC589899 TAX589896:TAY589899 TKT589896:TKU589899 TUP589896:TUQ589899 UEL589896:UEM589899 UOH589896:UOI589899 UYD589896:UYE589899 VHZ589896:VIA589899 VRV589896:VRW589899 WBR589896:WBS589899 WLN589896:WLO589899 WVJ589896:WVK589899 D655432:E655435 IX655432:IY655435 ST655432:SU655435 ACP655432:ACQ655435 AML655432:AMM655435 AWH655432:AWI655435 BGD655432:BGE655435 BPZ655432:BQA655435 BZV655432:BZW655435 CJR655432:CJS655435 CTN655432:CTO655435 DDJ655432:DDK655435 DNF655432:DNG655435 DXB655432:DXC655435 EGX655432:EGY655435 EQT655432:EQU655435 FAP655432:FAQ655435 FKL655432:FKM655435 FUH655432:FUI655435 GED655432:GEE655435 GNZ655432:GOA655435 GXV655432:GXW655435 HHR655432:HHS655435 HRN655432:HRO655435 IBJ655432:IBK655435 ILF655432:ILG655435 IVB655432:IVC655435 JEX655432:JEY655435 JOT655432:JOU655435 JYP655432:JYQ655435 KIL655432:KIM655435 KSH655432:KSI655435 LCD655432:LCE655435 LLZ655432:LMA655435 LVV655432:LVW655435 MFR655432:MFS655435 MPN655432:MPO655435 MZJ655432:MZK655435 NJF655432:NJG655435 NTB655432:NTC655435 OCX655432:OCY655435 OMT655432:OMU655435 OWP655432:OWQ655435 PGL655432:PGM655435 PQH655432:PQI655435 QAD655432:QAE655435 QJZ655432:QKA655435 QTV655432:QTW655435 RDR655432:RDS655435 RNN655432:RNO655435 RXJ655432:RXK655435 SHF655432:SHG655435 SRB655432:SRC655435 TAX655432:TAY655435 TKT655432:TKU655435 TUP655432:TUQ655435 UEL655432:UEM655435 UOH655432:UOI655435 UYD655432:UYE655435 VHZ655432:VIA655435 VRV655432:VRW655435 WBR655432:WBS655435 WLN655432:WLO655435 WVJ655432:WVK655435 D720968:E720971 IX720968:IY720971 ST720968:SU720971 ACP720968:ACQ720971 AML720968:AMM720971 AWH720968:AWI720971 BGD720968:BGE720971 BPZ720968:BQA720971 BZV720968:BZW720971 CJR720968:CJS720971 CTN720968:CTO720971 DDJ720968:DDK720971 DNF720968:DNG720971 DXB720968:DXC720971 EGX720968:EGY720971 EQT720968:EQU720971 FAP720968:FAQ720971 FKL720968:FKM720971 FUH720968:FUI720971 GED720968:GEE720971 GNZ720968:GOA720971 GXV720968:GXW720971 HHR720968:HHS720971 HRN720968:HRO720971 IBJ720968:IBK720971 ILF720968:ILG720971 IVB720968:IVC720971 JEX720968:JEY720971 JOT720968:JOU720971 JYP720968:JYQ720971 KIL720968:KIM720971 KSH720968:KSI720971 LCD720968:LCE720971 LLZ720968:LMA720971 LVV720968:LVW720971 MFR720968:MFS720971 MPN720968:MPO720971 MZJ720968:MZK720971 NJF720968:NJG720971 NTB720968:NTC720971 OCX720968:OCY720971 OMT720968:OMU720971 OWP720968:OWQ720971 PGL720968:PGM720971 PQH720968:PQI720971 QAD720968:QAE720971 QJZ720968:QKA720971 QTV720968:QTW720971 RDR720968:RDS720971 RNN720968:RNO720971 RXJ720968:RXK720971 SHF720968:SHG720971 SRB720968:SRC720971 TAX720968:TAY720971 TKT720968:TKU720971 TUP720968:TUQ720971 UEL720968:UEM720971 UOH720968:UOI720971 UYD720968:UYE720971 VHZ720968:VIA720971 VRV720968:VRW720971 WBR720968:WBS720971 WLN720968:WLO720971 WVJ720968:WVK720971 D786504:E786507 IX786504:IY786507 ST786504:SU786507 ACP786504:ACQ786507 AML786504:AMM786507 AWH786504:AWI786507 BGD786504:BGE786507 BPZ786504:BQA786507 BZV786504:BZW786507 CJR786504:CJS786507 CTN786504:CTO786507 DDJ786504:DDK786507 DNF786504:DNG786507 DXB786504:DXC786507 EGX786504:EGY786507 EQT786504:EQU786507 FAP786504:FAQ786507 FKL786504:FKM786507 FUH786504:FUI786507 GED786504:GEE786507 GNZ786504:GOA786507 GXV786504:GXW786507 HHR786504:HHS786507 HRN786504:HRO786507 IBJ786504:IBK786507 ILF786504:ILG786507 IVB786504:IVC786507 JEX786504:JEY786507 JOT786504:JOU786507 JYP786504:JYQ786507 KIL786504:KIM786507 KSH786504:KSI786507 LCD786504:LCE786507 LLZ786504:LMA786507 LVV786504:LVW786507 MFR786504:MFS786507 MPN786504:MPO786507 MZJ786504:MZK786507 NJF786504:NJG786507 NTB786504:NTC786507 OCX786504:OCY786507 OMT786504:OMU786507 OWP786504:OWQ786507 PGL786504:PGM786507 PQH786504:PQI786507 QAD786504:QAE786507 QJZ786504:QKA786507 QTV786504:QTW786507 RDR786504:RDS786507 RNN786504:RNO786507 RXJ786504:RXK786507 SHF786504:SHG786507 SRB786504:SRC786507 TAX786504:TAY786507 TKT786504:TKU786507 TUP786504:TUQ786507 UEL786504:UEM786507 UOH786504:UOI786507 UYD786504:UYE786507 VHZ786504:VIA786507 VRV786504:VRW786507 WBR786504:WBS786507 WLN786504:WLO786507 WVJ786504:WVK786507 D852040:E852043 IX852040:IY852043 ST852040:SU852043 ACP852040:ACQ852043 AML852040:AMM852043 AWH852040:AWI852043 BGD852040:BGE852043 BPZ852040:BQA852043 BZV852040:BZW852043 CJR852040:CJS852043 CTN852040:CTO852043 DDJ852040:DDK852043 DNF852040:DNG852043 DXB852040:DXC852043 EGX852040:EGY852043 EQT852040:EQU852043 FAP852040:FAQ852043 FKL852040:FKM852043 FUH852040:FUI852043 GED852040:GEE852043 GNZ852040:GOA852043 GXV852040:GXW852043 HHR852040:HHS852043 HRN852040:HRO852043 IBJ852040:IBK852043 ILF852040:ILG852043 IVB852040:IVC852043 JEX852040:JEY852043 JOT852040:JOU852043 JYP852040:JYQ852043 KIL852040:KIM852043 KSH852040:KSI852043 LCD852040:LCE852043 LLZ852040:LMA852043 LVV852040:LVW852043 MFR852040:MFS852043 MPN852040:MPO852043 MZJ852040:MZK852043 NJF852040:NJG852043 NTB852040:NTC852043 OCX852040:OCY852043 OMT852040:OMU852043 OWP852040:OWQ852043 PGL852040:PGM852043 PQH852040:PQI852043 QAD852040:QAE852043 QJZ852040:QKA852043 QTV852040:QTW852043 RDR852040:RDS852043 RNN852040:RNO852043 RXJ852040:RXK852043 SHF852040:SHG852043 SRB852040:SRC852043 TAX852040:TAY852043 TKT852040:TKU852043 TUP852040:TUQ852043 UEL852040:UEM852043 UOH852040:UOI852043 UYD852040:UYE852043 VHZ852040:VIA852043 VRV852040:VRW852043 WBR852040:WBS852043 WLN852040:WLO852043 WVJ852040:WVK852043 D917576:E917579 IX917576:IY917579 ST917576:SU917579 ACP917576:ACQ917579 AML917576:AMM917579 AWH917576:AWI917579 BGD917576:BGE917579 BPZ917576:BQA917579 BZV917576:BZW917579 CJR917576:CJS917579 CTN917576:CTO917579 DDJ917576:DDK917579 DNF917576:DNG917579 DXB917576:DXC917579 EGX917576:EGY917579 EQT917576:EQU917579 FAP917576:FAQ917579 FKL917576:FKM917579 FUH917576:FUI917579 GED917576:GEE917579 GNZ917576:GOA917579 GXV917576:GXW917579 HHR917576:HHS917579 HRN917576:HRO917579 IBJ917576:IBK917579 ILF917576:ILG917579 IVB917576:IVC917579 JEX917576:JEY917579 JOT917576:JOU917579 JYP917576:JYQ917579 KIL917576:KIM917579 KSH917576:KSI917579 LCD917576:LCE917579 LLZ917576:LMA917579 LVV917576:LVW917579 MFR917576:MFS917579 MPN917576:MPO917579 MZJ917576:MZK917579 NJF917576:NJG917579 NTB917576:NTC917579 OCX917576:OCY917579 OMT917576:OMU917579 OWP917576:OWQ917579 PGL917576:PGM917579 PQH917576:PQI917579 QAD917576:QAE917579 QJZ917576:QKA917579 QTV917576:QTW917579 RDR917576:RDS917579 RNN917576:RNO917579 RXJ917576:RXK917579 SHF917576:SHG917579 SRB917576:SRC917579 TAX917576:TAY917579 TKT917576:TKU917579 TUP917576:TUQ917579 UEL917576:UEM917579 UOH917576:UOI917579 UYD917576:UYE917579 VHZ917576:VIA917579 VRV917576:VRW917579 WBR917576:WBS917579 WLN917576:WLO917579 WVJ917576:WVK917579 D983112:E983115 IX983112:IY983115 ST983112:SU983115 ACP983112:ACQ983115 AML983112:AMM983115 AWH983112:AWI983115 BGD983112:BGE983115 BPZ983112:BQA983115 BZV983112:BZW983115 CJR983112:CJS983115 CTN983112:CTO983115 DDJ983112:DDK983115 DNF983112:DNG983115 DXB983112:DXC983115 EGX983112:EGY983115 EQT983112:EQU983115 FAP983112:FAQ983115 FKL983112:FKM983115 FUH983112:FUI983115 GED983112:GEE983115 GNZ983112:GOA983115 GXV983112:GXW983115 HHR983112:HHS983115 HRN983112:HRO983115 IBJ983112:IBK983115 ILF983112:ILG983115 IVB983112:IVC983115 JEX983112:JEY983115 JOT983112:JOU983115 JYP983112:JYQ983115 KIL983112:KIM983115 KSH983112:KSI983115 LCD983112:LCE983115 LLZ983112:LMA983115 LVV983112:LVW983115 MFR983112:MFS983115 MPN983112:MPO983115 MZJ983112:MZK983115 NJF983112:NJG983115 NTB983112:NTC983115 OCX983112:OCY983115 OMT983112:OMU983115 OWP983112:OWQ983115 PGL983112:PGM983115 PQH983112:PQI983115 QAD983112:QAE983115 QJZ983112:QKA983115 QTV983112:QTW983115 RDR983112:RDS983115 RNN983112:RNO983115 RXJ983112:RXK983115 SHF983112:SHG983115 SRB983112:SRC983115 TAX983112:TAY983115 TKT983112:TKU983115 TUP983112:TUQ983115 UEL983112:UEM983115 UOH983112:UOI983115 UYD983112:UYE983115 VHZ983112:VIA983115 VRV983112:VRW983115 WBR983112:WBS983115 WLN983112:WLO983115 WVJ983112:WVK983115 CTN109:CTO123 IX53:IY54 ST53:SU54 ACP53:ACQ54 AML53:AMM54 AWH53:AWI54 BGD53:BGE54 BPZ53:BQA54 BZV53:BZW54 CJR53:CJS54 CTN53:CTO54 DDJ53:DDK54 DNF53:DNG54 DXB53:DXC54 EGX53:EGY54 EQT53:EQU54 FAP53:FAQ54 FKL53:FKM54 FUH53:FUI54 GED53:GEE54 GNZ53:GOA54 GXV53:GXW54 HHR53:HHS54 HRN53:HRO54 IBJ53:IBK54 ILF53:ILG54 IVB53:IVC54 JEX53:JEY54 JOT53:JOU54 JYP53:JYQ54 KIL53:KIM54 KSH53:KSI54 LCD53:LCE54 LLZ53:LMA54 LVV53:LVW54 MFR53:MFS54 MPN53:MPO54 MZJ53:MZK54 NJF53:NJG54 NTB53:NTC54 OCX53:OCY54 OMT53:OMU54 OWP53:OWQ54 PGL53:PGM54 PQH53:PQI54 QAD53:QAE54 QJZ53:QKA54 QTV53:QTW54 RDR53:RDS54 RNN53:RNO54 RXJ53:RXK54 SHF53:SHG54 SRB53:SRC54 TAX53:TAY54 TKT53:TKU54 TUP53:TUQ54 UEL53:UEM54 UOH53:UOI54 UYD53:UYE54 VHZ53:VIA54 VRV53:VRW54 WBR53:WBS54 WLN53:WLO54 WVJ53:WVK54 D65622:E65623 IX65622:IY65623 ST65622:SU65623 ACP65622:ACQ65623 AML65622:AMM65623 AWH65622:AWI65623 BGD65622:BGE65623 BPZ65622:BQA65623 BZV65622:BZW65623 CJR65622:CJS65623 CTN65622:CTO65623 DDJ65622:DDK65623 DNF65622:DNG65623 DXB65622:DXC65623 EGX65622:EGY65623 EQT65622:EQU65623 FAP65622:FAQ65623 FKL65622:FKM65623 FUH65622:FUI65623 GED65622:GEE65623 GNZ65622:GOA65623 GXV65622:GXW65623 HHR65622:HHS65623 HRN65622:HRO65623 IBJ65622:IBK65623 ILF65622:ILG65623 IVB65622:IVC65623 JEX65622:JEY65623 JOT65622:JOU65623 JYP65622:JYQ65623 KIL65622:KIM65623 KSH65622:KSI65623 LCD65622:LCE65623 LLZ65622:LMA65623 LVV65622:LVW65623 MFR65622:MFS65623 MPN65622:MPO65623 MZJ65622:MZK65623 NJF65622:NJG65623 NTB65622:NTC65623 OCX65622:OCY65623 OMT65622:OMU65623 OWP65622:OWQ65623 PGL65622:PGM65623 PQH65622:PQI65623 QAD65622:QAE65623 QJZ65622:QKA65623 QTV65622:QTW65623 RDR65622:RDS65623 RNN65622:RNO65623 RXJ65622:RXK65623 SHF65622:SHG65623 SRB65622:SRC65623 TAX65622:TAY65623 TKT65622:TKU65623 TUP65622:TUQ65623 UEL65622:UEM65623 UOH65622:UOI65623 UYD65622:UYE65623 VHZ65622:VIA65623 VRV65622:VRW65623 WBR65622:WBS65623 WLN65622:WLO65623 WVJ65622:WVK65623 D131158:E131159 IX131158:IY131159 ST131158:SU131159 ACP131158:ACQ131159 AML131158:AMM131159 AWH131158:AWI131159 BGD131158:BGE131159 BPZ131158:BQA131159 BZV131158:BZW131159 CJR131158:CJS131159 CTN131158:CTO131159 DDJ131158:DDK131159 DNF131158:DNG131159 DXB131158:DXC131159 EGX131158:EGY131159 EQT131158:EQU131159 FAP131158:FAQ131159 FKL131158:FKM131159 FUH131158:FUI131159 GED131158:GEE131159 GNZ131158:GOA131159 GXV131158:GXW131159 HHR131158:HHS131159 HRN131158:HRO131159 IBJ131158:IBK131159 ILF131158:ILG131159 IVB131158:IVC131159 JEX131158:JEY131159 JOT131158:JOU131159 JYP131158:JYQ131159 KIL131158:KIM131159 KSH131158:KSI131159 LCD131158:LCE131159 LLZ131158:LMA131159 LVV131158:LVW131159 MFR131158:MFS131159 MPN131158:MPO131159 MZJ131158:MZK131159 NJF131158:NJG131159 NTB131158:NTC131159 OCX131158:OCY131159 OMT131158:OMU131159 OWP131158:OWQ131159 PGL131158:PGM131159 PQH131158:PQI131159 QAD131158:QAE131159 QJZ131158:QKA131159 QTV131158:QTW131159 RDR131158:RDS131159 RNN131158:RNO131159 RXJ131158:RXK131159 SHF131158:SHG131159 SRB131158:SRC131159 TAX131158:TAY131159 TKT131158:TKU131159 TUP131158:TUQ131159 UEL131158:UEM131159 UOH131158:UOI131159 UYD131158:UYE131159 VHZ131158:VIA131159 VRV131158:VRW131159 WBR131158:WBS131159 WLN131158:WLO131159 WVJ131158:WVK131159 D196694:E196695 IX196694:IY196695 ST196694:SU196695 ACP196694:ACQ196695 AML196694:AMM196695 AWH196694:AWI196695 BGD196694:BGE196695 BPZ196694:BQA196695 BZV196694:BZW196695 CJR196694:CJS196695 CTN196694:CTO196695 DDJ196694:DDK196695 DNF196694:DNG196695 DXB196694:DXC196695 EGX196694:EGY196695 EQT196694:EQU196695 FAP196694:FAQ196695 FKL196694:FKM196695 FUH196694:FUI196695 GED196694:GEE196695 GNZ196694:GOA196695 GXV196694:GXW196695 HHR196694:HHS196695 HRN196694:HRO196695 IBJ196694:IBK196695 ILF196694:ILG196695 IVB196694:IVC196695 JEX196694:JEY196695 JOT196694:JOU196695 JYP196694:JYQ196695 KIL196694:KIM196695 KSH196694:KSI196695 LCD196694:LCE196695 LLZ196694:LMA196695 LVV196694:LVW196695 MFR196694:MFS196695 MPN196694:MPO196695 MZJ196694:MZK196695 NJF196694:NJG196695 NTB196694:NTC196695 OCX196694:OCY196695 OMT196694:OMU196695 OWP196694:OWQ196695 PGL196694:PGM196695 PQH196694:PQI196695 QAD196694:QAE196695 QJZ196694:QKA196695 QTV196694:QTW196695 RDR196694:RDS196695 RNN196694:RNO196695 RXJ196694:RXK196695 SHF196694:SHG196695 SRB196694:SRC196695 TAX196694:TAY196695 TKT196694:TKU196695 TUP196694:TUQ196695 UEL196694:UEM196695 UOH196694:UOI196695 UYD196694:UYE196695 VHZ196694:VIA196695 VRV196694:VRW196695 WBR196694:WBS196695 WLN196694:WLO196695 WVJ196694:WVK196695 D262230:E262231 IX262230:IY262231 ST262230:SU262231 ACP262230:ACQ262231 AML262230:AMM262231 AWH262230:AWI262231 BGD262230:BGE262231 BPZ262230:BQA262231 BZV262230:BZW262231 CJR262230:CJS262231 CTN262230:CTO262231 DDJ262230:DDK262231 DNF262230:DNG262231 DXB262230:DXC262231 EGX262230:EGY262231 EQT262230:EQU262231 FAP262230:FAQ262231 FKL262230:FKM262231 FUH262230:FUI262231 GED262230:GEE262231 GNZ262230:GOA262231 GXV262230:GXW262231 HHR262230:HHS262231 HRN262230:HRO262231 IBJ262230:IBK262231 ILF262230:ILG262231 IVB262230:IVC262231 JEX262230:JEY262231 JOT262230:JOU262231 JYP262230:JYQ262231 KIL262230:KIM262231 KSH262230:KSI262231 LCD262230:LCE262231 LLZ262230:LMA262231 LVV262230:LVW262231 MFR262230:MFS262231 MPN262230:MPO262231 MZJ262230:MZK262231 NJF262230:NJG262231 NTB262230:NTC262231 OCX262230:OCY262231 OMT262230:OMU262231 OWP262230:OWQ262231 PGL262230:PGM262231 PQH262230:PQI262231 QAD262230:QAE262231 QJZ262230:QKA262231 QTV262230:QTW262231 RDR262230:RDS262231 RNN262230:RNO262231 RXJ262230:RXK262231 SHF262230:SHG262231 SRB262230:SRC262231 TAX262230:TAY262231 TKT262230:TKU262231 TUP262230:TUQ262231 UEL262230:UEM262231 UOH262230:UOI262231 UYD262230:UYE262231 VHZ262230:VIA262231 VRV262230:VRW262231 WBR262230:WBS262231 WLN262230:WLO262231 WVJ262230:WVK262231 D327766:E327767 IX327766:IY327767 ST327766:SU327767 ACP327766:ACQ327767 AML327766:AMM327767 AWH327766:AWI327767 BGD327766:BGE327767 BPZ327766:BQA327767 BZV327766:BZW327767 CJR327766:CJS327767 CTN327766:CTO327767 DDJ327766:DDK327767 DNF327766:DNG327767 DXB327766:DXC327767 EGX327766:EGY327767 EQT327766:EQU327767 FAP327766:FAQ327767 FKL327766:FKM327767 FUH327766:FUI327767 GED327766:GEE327767 GNZ327766:GOA327767 GXV327766:GXW327767 HHR327766:HHS327767 HRN327766:HRO327767 IBJ327766:IBK327767 ILF327766:ILG327767 IVB327766:IVC327767 JEX327766:JEY327767 JOT327766:JOU327767 JYP327766:JYQ327767 KIL327766:KIM327767 KSH327766:KSI327767 LCD327766:LCE327767 LLZ327766:LMA327767 LVV327766:LVW327767 MFR327766:MFS327767 MPN327766:MPO327767 MZJ327766:MZK327767 NJF327766:NJG327767 NTB327766:NTC327767 OCX327766:OCY327767 OMT327766:OMU327767 OWP327766:OWQ327767 PGL327766:PGM327767 PQH327766:PQI327767 QAD327766:QAE327767 QJZ327766:QKA327767 QTV327766:QTW327767 RDR327766:RDS327767 RNN327766:RNO327767 RXJ327766:RXK327767 SHF327766:SHG327767 SRB327766:SRC327767 TAX327766:TAY327767 TKT327766:TKU327767 TUP327766:TUQ327767 UEL327766:UEM327767 UOH327766:UOI327767 UYD327766:UYE327767 VHZ327766:VIA327767 VRV327766:VRW327767 WBR327766:WBS327767 WLN327766:WLO327767 WVJ327766:WVK327767 D393302:E393303 IX393302:IY393303 ST393302:SU393303 ACP393302:ACQ393303 AML393302:AMM393303 AWH393302:AWI393303 BGD393302:BGE393303 BPZ393302:BQA393303 BZV393302:BZW393303 CJR393302:CJS393303 CTN393302:CTO393303 DDJ393302:DDK393303 DNF393302:DNG393303 DXB393302:DXC393303 EGX393302:EGY393303 EQT393302:EQU393303 FAP393302:FAQ393303 FKL393302:FKM393303 FUH393302:FUI393303 GED393302:GEE393303 GNZ393302:GOA393303 GXV393302:GXW393303 HHR393302:HHS393303 HRN393302:HRO393303 IBJ393302:IBK393303 ILF393302:ILG393303 IVB393302:IVC393303 JEX393302:JEY393303 JOT393302:JOU393303 JYP393302:JYQ393303 KIL393302:KIM393303 KSH393302:KSI393303 LCD393302:LCE393303 LLZ393302:LMA393303 LVV393302:LVW393303 MFR393302:MFS393303 MPN393302:MPO393303 MZJ393302:MZK393303 NJF393302:NJG393303 NTB393302:NTC393303 OCX393302:OCY393303 OMT393302:OMU393303 OWP393302:OWQ393303 PGL393302:PGM393303 PQH393302:PQI393303 QAD393302:QAE393303 QJZ393302:QKA393303 QTV393302:QTW393303 RDR393302:RDS393303 RNN393302:RNO393303 RXJ393302:RXK393303 SHF393302:SHG393303 SRB393302:SRC393303 TAX393302:TAY393303 TKT393302:TKU393303 TUP393302:TUQ393303 UEL393302:UEM393303 UOH393302:UOI393303 UYD393302:UYE393303 VHZ393302:VIA393303 VRV393302:VRW393303 WBR393302:WBS393303 WLN393302:WLO393303 WVJ393302:WVK393303 D458838:E458839 IX458838:IY458839 ST458838:SU458839 ACP458838:ACQ458839 AML458838:AMM458839 AWH458838:AWI458839 BGD458838:BGE458839 BPZ458838:BQA458839 BZV458838:BZW458839 CJR458838:CJS458839 CTN458838:CTO458839 DDJ458838:DDK458839 DNF458838:DNG458839 DXB458838:DXC458839 EGX458838:EGY458839 EQT458838:EQU458839 FAP458838:FAQ458839 FKL458838:FKM458839 FUH458838:FUI458839 GED458838:GEE458839 GNZ458838:GOA458839 GXV458838:GXW458839 HHR458838:HHS458839 HRN458838:HRO458839 IBJ458838:IBK458839 ILF458838:ILG458839 IVB458838:IVC458839 JEX458838:JEY458839 JOT458838:JOU458839 JYP458838:JYQ458839 KIL458838:KIM458839 KSH458838:KSI458839 LCD458838:LCE458839 LLZ458838:LMA458839 LVV458838:LVW458839 MFR458838:MFS458839 MPN458838:MPO458839 MZJ458838:MZK458839 NJF458838:NJG458839 NTB458838:NTC458839 OCX458838:OCY458839 OMT458838:OMU458839 OWP458838:OWQ458839 PGL458838:PGM458839 PQH458838:PQI458839 QAD458838:QAE458839 QJZ458838:QKA458839 QTV458838:QTW458839 RDR458838:RDS458839 RNN458838:RNO458839 RXJ458838:RXK458839 SHF458838:SHG458839 SRB458838:SRC458839 TAX458838:TAY458839 TKT458838:TKU458839 TUP458838:TUQ458839 UEL458838:UEM458839 UOH458838:UOI458839 UYD458838:UYE458839 VHZ458838:VIA458839 VRV458838:VRW458839 WBR458838:WBS458839 WLN458838:WLO458839 WVJ458838:WVK458839 D524374:E524375 IX524374:IY524375 ST524374:SU524375 ACP524374:ACQ524375 AML524374:AMM524375 AWH524374:AWI524375 BGD524374:BGE524375 BPZ524374:BQA524375 BZV524374:BZW524375 CJR524374:CJS524375 CTN524374:CTO524375 DDJ524374:DDK524375 DNF524374:DNG524375 DXB524374:DXC524375 EGX524374:EGY524375 EQT524374:EQU524375 FAP524374:FAQ524375 FKL524374:FKM524375 FUH524374:FUI524375 GED524374:GEE524375 GNZ524374:GOA524375 GXV524374:GXW524375 HHR524374:HHS524375 HRN524374:HRO524375 IBJ524374:IBK524375 ILF524374:ILG524375 IVB524374:IVC524375 JEX524374:JEY524375 JOT524374:JOU524375 JYP524374:JYQ524375 KIL524374:KIM524375 KSH524374:KSI524375 LCD524374:LCE524375 LLZ524374:LMA524375 LVV524374:LVW524375 MFR524374:MFS524375 MPN524374:MPO524375 MZJ524374:MZK524375 NJF524374:NJG524375 NTB524374:NTC524375 OCX524374:OCY524375 OMT524374:OMU524375 OWP524374:OWQ524375 PGL524374:PGM524375 PQH524374:PQI524375 QAD524374:QAE524375 QJZ524374:QKA524375 QTV524374:QTW524375 RDR524374:RDS524375 RNN524374:RNO524375 RXJ524374:RXK524375 SHF524374:SHG524375 SRB524374:SRC524375 TAX524374:TAY524375 TKT524374:TKU524375 TUP524374:TUQ524375 UEL524374:UEM524375 UOH524374:UOI524375 UYD524374:UYE524375 VHZ524374:VIA524375 VRV524374:VRW524375 WBR524374:WBS524375 WLN524374:WLO524375 WVJ524374:WVK524375 D589910:E589911 IX589910:IY589911 ST589910:SU589911 ACP589910:ACQ589911 AML589910:AMM589911 AWH589910:AWI589911 BGD589910:BGE589911 BPZ589910:BQA589911 BZV589910:BZW589911 CJR589910:CJS589911 CTN589910:CTO589911 DDJ589910:DDK589911 DNF589910:DNG589911 DXB589910:DXC589911 EGX589910:EGY589911 EQT589910:EQU589911 FAP589910:FAQ589911 FKL589910:FKM589911 FUH589910:FUI589911 GED589910:GEE589911 GNZ589910:GOA589911 GXV589910:GXW589911 HHR589910:HHS589911 HRN589910:HRO589911 IBJ589910:IBK589911 ILF589910:ILG589911 IVB589910:IVC589911 JEX589910:JEY589911 JOT589910:JOU589911 JYP589910:JYQ589911 KIL589910:KIM589911 KSH589910:KSI589911 LCD589910:LCE589911 LLZ589910:LMA589911 LVV589910:LVW589911 MFR589910:MFS589911 MPN589910:MPO589911 MZJ589910:MZK589911 NJF589910:NJG589911 NTB589910:NTC589911 OCX589910:OCY589911 OMT589910:OMU589911 OWP589910:OWQ589911 PGL589910:PGM589911 PQH589910:PQI589911 QAD589910:QAE589911 QJZ589910:QKA589911 QTV589910:QTW589911 RDR589910:RDS589911 RNN589910:RNO589911 RXJ589910:RXK589911 SHF589910:SHG589911 SRB589910:SRC589911 TAX589910:TAY589911 TKT589910:TKU589911 TUP589910:TUQ589911 UEL589910:UEM589911 UOH589910:UOI589911 UYD589910:UYE589911 VHZ589910:VIA589911 VRV589910:VRW589911 WBR589910:WBS589911 WLN589910:WLO589911 WVJ589910:WVK589911 D655446:E655447 IX655446:IY655447 ST655446:SU655447 ACP655446:ACQ655447 AML655446:AMM655447 AWH655446:AWI655447 BGD655446:BGE655447 BPZ655446:BQA655447 BZV655446:BZW655447 CJR655446:CJS655447 CTN655446:CTO655447 DDJ655446:DDK655447 DNF655446:DNG655447 DXB655446:DXC655447 EGX655446:EGY655447 EQT655446:EQU655447 FAP655446:FAQ655447 FKL655446:FKM655447 FUH655446:FUI655447 GED655446:GEE655447 GNZ655446:GOA655447 GXV655446:GXW655447 HHR655446:HHS655447 HRN655446:HRO655447 IBJ655446:IBK655447 ILF655446:ILG655447 IVB655446:IVC655447 JEX655446:JEY655447 JOT655446:JOU655447 JYP655446:JYQ655447 KIL655446:KIM655447 KSH655446:KSI655447 LCD655446:LCE655447 LLZ655446:LMA655447 LVV655446:LVW655447 MFR655446:MFS655447 MPN655446:MPO655447 MZJ655446:MZK655447 NJF655446:NJG655447 NTB655446:NTC655447 OCX655446:OCY655447 OMT655446:OMU655447 OWP655446:OWQ655447 PGL655446:PGM655447 PQH655446:PQI655447 QAD655446:QAE655447 QJZ655446:QKA655447 QTV655446:QTW655447 RDR655446:RDS655447 RNN655446:RNO655447 RXJ655446:RXK655447 SHF655446:SHG655447 SRB655446:SRC655447 TAX655446:TAY655447 TKT655446:TKU655447 TUP655446:TUQ655447 UEL655446:UEM655447 UOH655446:UOI655447 UYD655446:UYE655447 VHZ655446:VIA655447 VRV655446:VRW655447 WBR655446:WBS655447 WLN655446:WLO655447 WVJ655446:WVK655447 D720982:E720983 IX720982:IY720983 ST720982:SU720983 ACP720982:ACQ720983 AML720982:AMM720983 AWH720982:AWI720983 BGD720982:BGE720983 BPZ720982:BQA720983 BZV720982:BZW720983 CJR720982:CJS720983 CTN720982:CTO720983 DDJ720982:DDK720983 DNF720982:DNG720983 DXB720982:DXC720983 EGX720982:EGY720983 EQT720982:EQU720983 FAP720982:FAQ720983 FKL720982:FKM720983 FUH720982:FUI720983 GED720982:GEE720983 GNZ720982:GOA720983 GXV720982:GXW720983 HHR720982:HHS720983 HRN720982:HRO720983 IBJ720982:IBK720983 ILF720982:ILG720983 IVB720982:IVC720983 JEX720982:JEY720983 JOT720982:JOU720983 JYP720982:JYQ720983 KIL720982:KIM720983 KSH720982:KSI720983 LCD720982:LCE720983 LLZ720982:LMA720983 LVV720982:LVW720983 MFR720982:MFS720983 MPN720982:MPO720983 MZJ720982:MZK720983 NJF720982:NJG720983 NTB720982:NTC720983 OCX720982:OCY720983 OMT720982:OMU720983 OWP720982:OWQ720983 PGL720982:PGM720983 PQH720982:PQI720983 QAD720982:QAE720983 QJZ720982:QKA720983 QTV720982:QTW720983 RDR720982:RDS720983 RNN720982:RNO720983 RXJ720982:RXK720983 SHF720982:SHG720983 SRB720982:SRC720983 TAX720982:TAY720983 TKT720982:TKU720983 TUP720982:TUQ720983 UEL720982:UEM720983 UOH720982:UOI720983 UYD720982:UYE720983 VHZ720982:VIA720983 VRV720982:VRW720983 WBR720982:WBS720983 WLN720982:WLO720983 WVJ720982:WVK720983 D786518:E786519 IX786518:IY786519 ST786518:SU786519 ACP786518:ACQ786519 AML786518:AMM786519 AWH786518:AWI786519 BGD786518:BGE786519 BPZ786518:BQA786519 BZV786518:BZW786519 CJR786518:CJS786519 CTN786518:CTO786519 DDJ786518:DDK786519 DNF786518:DNG786519 DXB786518:DXC786519 EGX786518:EGY786519 EQT786518:EQU786519 FAP786518:FAQ786519 FKL786518:FKM786519 FUH786518:FUI786519 GED786518:GEE786519 GNZ786518:GOA786519 GXV786518:GXW786519 HHR786518:HHS786519 HRN786518:HRO786519 IBJ786518:IBK786519 ILF786518:ILG786519 IVB786518:IVC786519 JEX786518:JEY786519 JOT786518:JOU786519 JYP786518:JYQ786519 KIL786518:KIM786519 KSH786518:KSI786519 LCD786518:LCE786519 LLZ786518:LMA786519 LVV786518:LVW786519 MFR786518:MFS786519 MPN786518:MPO786519 MZJ786518:MZK786519 NJF786518:NJG786519 NTB786518:NTC786519 OCX786518:OCY786519 OMT786518:OMU786519 OWP786518:OWQ786519 PGL786518:PGM786519 PQH786518:PQI786519 QAD786518:QAE786519 QJZ786518:QKA786519 QTV786518:QTW786519 RDR786518:RDS786519 RNN786518:RNO786519 RXJ786518:RXK786519 SHF786518:SHG786519 SRB786518:SRC786519 TAX786518:TAY786519 TKT786518:TKU786519 TUP786518:TUQ786519 UEL786518:UEM786519 UOH786518:UOI786519 UYD786518:UYE786519 VHZ786518:VIA786519 VRV786518:VRW786519 WBR786518:WBS786519 WLN786518:WLO786519 WVJ786518:WVK786519 D852054:E852055 IX852054:IY852055 ST852054:SU852055 ACP852054:ACQ852055 AML852054:AMM852055 AWH852054:AWI852055 BGD852054:BGE852055 BPZ852054:BQA852055 BZV852054:BZW852055 CJR852054:CJS852055 CTN852054:CTO852055 DDJ852054:DDK852055 DNF852054:DNG852055 DXB852054:DXC852055 EGX852054:EGY852055 EQT852054:EQU852055 FAP852054:FAQ852055 FKL852054:FKM852055 FUH852054:FUI852055 GED852054:GEE852055 GNZ852054:GOA852055 GXV852054:GXW852055 HHR852054:HHS852055 HRN852054:HRO852055 IBJ852054:IBK852055 ILF852054:ILG852055 IVB852054:IVC852055 JEX852054:JEY852055 JOT852054:JOU852055 JYP852054:JYQ852055 KIL852054:KIM852055 KSH852054:KSI852055 LCD852054:LCE852055 LLZ852054:LMA852055 LVV852054:LVW852055 MFR852054:MFS852055 MPN852054:MPO852055 MZJ852054:MZK852055 NJF852054:NJG852055 NTB852054:NTC852055 OCX852054:OCY852055 OMT852054:OMU852055 OWP852054:OWQ852055 PGL852054:PGM852055 PQH852054:PQI852055 QAD852054:QAE852055 QJZ852054:QKA852055 QTV852054:QTW852055 RDR852054:RDS852055 RNN852054:RNO852055 RXJ852054:RXK852055 SHF852054:SHG852055 SRB852054:SRC852055 TAX852054:TAY852055 TKT852054:TKU852055 TUP852054:TUQ852055 UEL852054:UEM852055 UOH852054:UOI852055 UYD852054:UYE852055 VHZ852054:VIA852055 VRV852054:VRW852055 WBR852054:WBS852055 WLN852054:WLO852055 WVJ852054:WVK852055 D917590:E917591 IX917590:IY917591 ST917590:SU917591 ACP917590:ACQ917591 AML917590:AMM917591 AWH917590:AWI917591 BGD917590:BGE917591 BPZ917590:BQA917591 BZV917590:BZW917591 CJR917590:CJS917591 CTN917590:CTO917591 DDJ917590:DDK917591 DNF917590:DNG917591 DXB917590:DXC917591 EGX917590:EGY917591 EQT917590:EQU917591 FAP917590:FAQ917591 FKL917590:FKM917591 FUH917590:FUI917591 GED917590:GEE917591 GNZ917590:GOA917591 GXV917590:GXW917591 HHR917590:HHS917591 HRN917590:HRO917591 IBJ917590:IBK917591 ILF917590:ILG917591 IVB917590:IVC917591 JEX917590:JEY917591 JOT917590:JOU917591 JYP917590:JYQ917591 KIL917590:KIM917591 KSH917590:KSI917591 LCD917590:LCE917591 LLZ917590:LMA917591 LVV917590:LVW917591 MFR917590:MFS917591 MPN917590:MPO917591 MZJ917590:MZK917591 NJF917590:NJG917591 NTB917590:NTC917591 OCX917590:OCY917591 OMT917590:OMU917591 OWP917590:OWQ917591 PGL917590:PGM917591 PQH917590:PQI917591 QAD917590:QAE917591 QJZ917590:QKA917591 QTV917590:QTW917591 RDR917590:RDS917591 RNN917590:RNO917591 RXJ917590:RXK917591 SHF917590:SHG917591 SRB917590:SRC917591 TAX917590:TAY917591 TKT917590:TKU917591 TUP917590:TUQ917591 UEL917590:UEM917591 UOH917590:UOI917591 UYD917590:UYE917591 VHZ917590:VIA917591 VRV917590:VRW917591 WBR917590:WBS917591 WLN917590:WLO917591 WVJ917590:WVK917591 D983126:E983127 IX983126:IY983127 ST983126:SU983127 ACP983126:ACQ983127 AML983126:AMM983127 AWH983126:AWI983127 BGD983126:BGE983127 BPZ983126:BQA983127 BZV983126:BZW983127 CJR983126:CJS983127 CTN983126:CTO983127 DDJ983126:DDK983127 DNF983126:DNG983127 DXB983126:DXC983127 EGX983126:EGY983127 EQT983126:EQU983127 FAP983126:FAQ983127 FKL983126:FKM983127 FUH983126:FUI983127 GED983126:GEE983127 GNZ983126:GOA983127 GXV983126:GXW983127 HHR983126:HHS983127 HRN983126:HRO983127 IBJ983126:IBK983127 ILF983126:ILG983127 IVB983126:IVC983127 JEX983126:JEY983127 JOT983126:JOU983127 JYP983126:JYQ983127 KIL983126:KIM983127 KSH983126:KSI983127 LCD983126:LCE983127 LLZ983126:LMA983127 LVV983126:LVW983127 MFR983126:MFS983127 MPN983126:MPO983127 MZJ983126:MZK983127 NJF983126:NJG983127 NTB983126:NTC983127 OCX983126:OCY983127 OMT983126:OMU983127 OWP983126:OWQ983127 PGL983126:PGM983127 PQH983126:PQI983127 QAD983126:QAE983127 QJZ983126:QKA983127 QTV983126:QTW983127 RDR983126:RDS983127 RNN983126:RNO983127 RXJ983126:RXK983127 SHF983126:SHG983127 SRB983126:SRC983127 TAX983126:TAY983127 TKT983126:TKU983127 TUP983126:TUQ983127 UEL983126:UEM983127 UOH983126:UOI983127 UYD983126:UYE983127 VHZ983126:VIA983127 VRV983126:VRW983127 WBR983126:WBS983127 WLN983126:WLO983127 WVJ983126:WVK983127 CJR109:CJS123 IX56:IY69 ST56:SU69 ACP56:ACQ69 AML56:AMM69 AWH56:AWI69 BGD56:BGE69 BPZ56:BQA69 BZV56:BZW69 CJR56:CJS69 CTN56:CTO69 DDJ56:DDK69 DNF56:DNG69 DXB56:DXC69 EGX56:EGY69 EQT56:EQU69 FAP56:FAQ69 FKL56:FKM69 FUH56:FUI69 GED56:GEE69 GNZ56:GOA69 GXV56:GXW69 HHR56:HHS69 HRN56:HRO69 IBJ56:IBK69 ILF56:ILG69 IVB56:IVC69 JEX56:JEY69 JOT56:JOU69 JYP56:JYQ69 KIL56:KIM69 KSH56:KSI69 LCD56:LCE69 LLZ56:LMA69 LVV56:LVW69 MFR56:MFS69 MPN56:MPO69 MZJ56:MZK69 NJF56:NJG69 NTB56:NTC69 OCX56:OCY69 OMT56:OMU69 OWP56:OWQ69 PGL56:PGM69 PQH56:PQI69 QAD56:QAE69 QJZ56:QKA69 QTV56:QTW69 RDR56:RDS69 RNN56:RNO69 RXJ56:RXK69 SHF56:SHG69 SRB56:SRC69 TAX56:TAY69 TKT56:TKU69 TUP56:TUQ69 UEL56:UEM69 UOH56:UOI69 UYD56:UYE69 VHZ56:VIA69 VRV56:VRW69 WBR56:WBS69 WLN56:WLO69 WVJ56:WVK69 D65626:E65635 IX65626:IY65635 ST65626:SU65635 ACP65626:ACQ65635 AML65626:AMM65635 AWH65626:AWI65635 BGD65626:BGE65635 BPZ65626:BQA65635 BZV65626:BZW65635 CJR65626:CJS65635 CTN65626:CTO65635 DDJ65626:DDK65635 DNF65626:DNG65635 DXB65626:DXC65635 EGX65626:EGY65635 EQT65626:EQU65635 FAP65626:FAQ65635 FKL65626:FKM65635 FUH65626:FUI65635 GED65626:GEE65635 GNZ65626:GOA65635 GXV65626:GXW65635 HHR65626:HHS65635 HRN65626:HRO65635 IBJ65626:IBK65635 ILF65626:ILG65635 IVB65626:IVC65635 JEX65626:JEY65635 JOT65626:JOU65635 JYP65626:JYQ65635 KIL65626:KIM65635 KSH65626:KSI65635 LCD65626:LCE65635 LLZ65626:LMA65635 LVV65626:LVW65635 MFR65626:MFS65635 MPN65626:MPO65635 MZJ65626:MZK65635 NJF65626:NJG65635 NTB65626:NTC65635 OCX65626:OCY65635 OMT65626:OMU65635 OWP65626:OWQ65635 PGL65626:PGM65635 PQH65626:PQI65635 QAD65626:QAE65635 QJZ65626:QKA65635 QTV65626:QTW65635 RDR65626:RDS65635 RNN65626:RNO65635 RXJ65626:RXK65635 SHF65626:SHG65635 SRB65626:SRC65635 TAX65626:TAY65635 TKT65626:TKU65635 TUP65626:TUQ65635 UEL65626:UEM65635 UOH65626:UOI65635 UYD65626:UYE65635 VHZ65626:VIA65635 VRV65626:VRW65635 WBR65626:WBS65635 WLN65626:WLO65635 WVJ65626:WVK65635 D131162:E131171 IX131162:IY131171 ST131162:SU131171 ACP131162:ACQ131171 AML131162:AMM131171 AWH131162:AWI131171 BGD131162:BGE131171 BPZ131162:BQA131171 BZV131162:BZW131171 CJR131162:CJS131171 CTN131162:CTO131171 DDJ131162:DDK131171 DNF131162:DNG131171 DXB131162:DXC131171 EGX131162:EGY131171 EQT131162:EQU131171 FAP131162:FAQ131171 FKL131162:FKM131171 FUH131162:FUI131171 GED131162:GEE131171 GNZ131162:GOA131171 GXV131162:GXW131171 HHR131162:HHS131171 HRN131162:HRO131171 IBJ131162:IBK131171 ILF131162:ILG131171 IVB131162:IVC131171 JEX131162:JEY131171 JOT131162:JOU131171 JYP131162:JYQ131171 KIL131162:KIM131171 KSH131162:KSI131171 LCD131162:LCE131171 LLZ131162:LMA131171 LVV131162:LVW131171 MFR131162:MFS131171 MPN131162:MPO131171 MZJ131162:MZK131171 NJF131162:NJG131171 NTB131162:NTC131171 OCX131162:OCY131171 OMT131162:OMU131171 OWP131162:OWQ131171 PGL131162:PGM131171 PQH131162:PQI131171 QAD131162:QAE131171 QJZ131162:QKA131171 QTV131162:QTW131171 RDR131162:RDS131171 RNN131162:RNO131171 RXJ131162:RXK131171 SHF131162:SHG131171 SRB131162:SRC131171 TAX131162:TAY131171 TKT131162:TKU131171 TUP131162:TUQ131171 UEL131162:UEM131171 UOH131162:UOI131171 UYD131162:UYE131171 VHZ131162:VIA131171 VRV131162:VRW131171 WBR131162:WBS131171 WLN131162:WLO131171 WVJ131162:WVK131171 D196698:E196707 IX196698:IY196707 ST196698:SU196707 ACP196698:ACQ196707 AML196698:AMM196707 AWH196698:AWI196707 BGD196698:BGE196707 BPZ196698:BQA196707 BZV196698:BZW196707 CJR196698:CJS196707 CTN196698:CTO196707 DDJ196698:DDK196707 DNF196698:DNG196707 DXB196698:DXC196707 EGX196698:EGY196707 EQT196698:EQU196707 FAP196698:FAQ196707 FKL196698:FKM196707 FUH196698:FUI196707 GED196698:GEE196707 GNZ196698:GOA196707 GXV196698:GXW196707 HHR196698:HHS196707 HRN196698:HRO196707 IBJ196698:IBK196707 ILF196698:ILG196707 IVB196698:IVC196707 JEX196698:JEY196707 JOT196698:JOU196707 JYP196698:JYQ196707 KIL196698:KIM196707 KSH196698:KSI196707 LCD196698:LCE196707 LLZ196698:LMA196707 LVV196698:LVW196707 MFR196698:MFS196707 MPN196698:MPO196707 MZJ196698:MZK196707 NJF196698:NJG196707 NTB196698:NTC196707 OCX196698:OCY196707 OMT196698:OMU196707 OWP196698:OWQ196707 PGL196698:PGM196707 PQH196698:PQI196707 QAD196698:QAE196707 QJZ196698:QKA196707 QTV196698:QTW196707 RDR196698:RDS196707 RNN196698:RNO196707 RXJ196698:RXK196707 SHF196698:SHG196707 SRB196698:SRC196707 TAX196698:TAY196707 TKT196698:TKU196707 TUP196698:TUQ196707 UEL196698:UEM196707 UOH196698:UOI196707 UYD196698:UYE196707 VHZ196698:VIA196707 VRV196698:VRW196707 WBR196698:WBS196707 WLN196698:WLO196707 WVJ196698:WVK196707 D262234:E262243 IX262234:IY262243 ST262234:SU262243 ACP262234:ACQ262243 AML262234:AMM262243 AWH262234:AWI262243 BGD262234:BGE262243 BPZ262234:BQA262243 BZV262234:BZW262243 CJR262234:CJS262243 CTN262234:CTO262243 DDJ262234:DDK262243 DNF262234:DNG262243 DXB262234:DXC262243 EGX262234:EGY262243 EQT262234:EQU262243 FAP262234:FAQ262243 FKL262234:FKM262243 FUH262234:FUI262243 GED262234:GEE262243 GNZ262234:GOA262243 GXV262234:GXW262243 HHR262234:HHS262243 HRN262234:HRO262243 IBJ262234:IBK262243 ILF262234:ILG262243 IVB262234:IVC262243 JEX262234:JEY262243 JOT262234:JOU262243 JYP262234:JYQ262243 KIL262234:KIM262243 KSH262234:KSI262243 LCD262234:LCE262243 LLZ262234:LMA262243 LVV262234:LVW262243 MFR262234:MFS262243 MPN262234:MPO262243 MZJ262234:MZK262243 NJF262234:NJG262243 NTB262234:NTC262243 OCX262234:OCY262243 OMT262234:OMU262243 OWP262234:OWQ262243 PGL262234:PGM262243 PQH262234:PQI262243 QAD262234:QAE262243 QJZ262234:QKA262243 QTV262234:QTW262243 RDR262234:RDS262243 RNN262234:RNO262243 RXJ262234:RXK262243 SHF262234:SHG262243 SRB262234:SRC262243 TAX262234:TAY262243 TKT262234:TKU262243 TUP262234:TUQ262243 UEL262234:UEM262243 UOH262234:UOI262243 UYD262234:UYE262243 VHZ262234:VIA262243 VRV262234:VRW262243 WBR262234:WBS262243 WLN262234:WLO262243 WVJ262234:WVK262243 D327770:E327779 IX327770:IY327779 ST327770:SU327779 ACP327770:ACQ327779 AML327770:AMM327779 AWH327770:AWI327779 BGD327770:BGE327779 BPZ327770:BQA327779 BZV327770:BZW327779 CJR327770:CJS327779 CTN327770:CTO327779 DDJ327770:DDK327779 DNF327770:DNG327779 DXB327770:DXC327779 EGX327770:EGY327779 EQT327770:EQU327779 FAP327770:FAQ327779 FKL327770:FKM327779 FUH327770:FUI327779 GED327770:GEE327779 GNZ327770:GOA327779 GXV327770:GXW327779 HHR327770:HHS327779 HRN327770:HRO327779 IBJ327770:IBK327779 ILF327770:ILG327779 IVB327770:IVC327779 JEX327770:JEY327779 JOT327770:JOU327779 JYP327770:JYQ327779 KIL327770:KIM327779 KSH327770:KSI327779 LCD327770:LCE327779 LLZ327770:LMA327779 LVV327770:LVW327779 MFR327770:MFS327779 MPN327770:MPO327779 MZJ327770:MZK327779 NJF327770:NJG327779 NTB327770:NTC327779 OCX327770:OCY327779 OMT327770:OMU327779 OWP327770:OWQ327779 PGL327770:PGM327779 PQH327770:PQI327779 QAD327770:QAE327779 QJZ327770:QKA327779 QTV327770:QTW327779 RDR327770:RDS327779 RNN327770:RNO327779 RXJ327770:RXK327779 SHF327770:SHG327779 SRB327770:SRC327779 TAX327770:TAY327779 TKT327770:TKU327779 TUP327770:TUQ327779 UEL327770:UEM327779 UOH327770:UOI327779 UYD327770:UYE327779 VHZ327770:VIA327779 VRV327770:VRW327779 WBR327770:WBS327779 WLN327770:WLO327779 WVJ327770:WVK327779 D393306:E393315 IX393306:IY393315 ST393306:SU393315 ACP393306:ACQ393315 AML393306:AMM393315 AWH393306:AWI393315 BGD393306:BGE393315 BPZ393306:BQA393315 BZV393306:BZW393315 CJR393306:CJS393315 CTN393306:CTO393315 DDJ393306:DDK393315 DNF393306:DNG393315 DXB393306:DXC393315 EGX393306:EGY393315 EQT393306:EQU393315 FAP393306:FAQ393315 FKL393306:FKM393315 FUH393306:FUI393315 GED393306:GEE393315 GNZ393306:GOA393315 GXV393306:GXW393315 HHR393306:HHS393315 HRN393306:HRO393315 IBJ393306:IBK393315 ILF393306:ILG393315 IVB393306:IVC393315 JEX393306:JEY393315 JOT393306:JOU393315 JYP393306:JYQ393315 KIL393306:KIM393315 KSH393306:KSI393315 LCD393306:LCE393315 LLZ393306:LMA393315 LVV393306:LVW393315 MFR393306:MFS393315 MPN393306:MPO393315 MZJ393306:MZK393315 NJF393306:NJG393315 NTB393306:NTC393315 OCX393306:OCY393315 OMT393306:OMU393315 OWP393306:OWQ393315 PGL393306:PGM393315 PQH393306:PQI393315 QAD393306:QAE393315 QJZ393306:QKA393315 QTV393306:QTW393315 RDR393306:RDS393315 RNN393306:RNO393315 RXJ393306:RXK393315 SHF393306:SHG393315 SRB393306:SRC393315 TAX393306:TAY393315 TKT393306:TKU393315 TUP393306:TUQ393315 UEL393306:UEM393315 UOH393306:UOI393315 UYD393306:UYE393315 VHZ393306:VIA393315 VRV393306:VRW393315 WBR393306:WBS393315 WLN393306:WLO393315 WVJ393306:WVK393315 D458842:E458851 IX458842:IY458851 ST458842:SU458851 ACP458842:ACQ458851 AML458842:AMM458851 AWH458842:AWI458851 BGD458842:BGE458851 BPZ458842:BQA458851 BZV458842:BZW458851 CJR458842:CJS458851 CTN458842:CTO458851 DDJ458842:DDK458851 DNF458842:DNG458851 DXB458842:DXC458851 EGX458842:EGY458851 EQT458842:EQU458851 FAP458842:FAQ458851 FKL458842:FKM458851 FUH458842:FUI458851 GED458842:GEE458851 GNZ458842:GOA458851 GXV458842:GXW458851 HHR458842:HHS458851 HRN458842:HRO458851 IBJ458842:IBK458851 ILF458842:ILG458851 IVB458842:IVC458851 JEX458842:JEY458851 JOT458842:JOU458851 JYP458842:JYQ458851 KIL458842:KIM458851 KSH458842:KSI458851 LCD458842:LCE458851 LLZ458842:LMA458851 LVV458842:LVW458851 MFR458842:MFS458851 MPN458842:MPO458851 MZJ458842:MZK458851 NJF458842:NJG458851 NTB458842:NTC458851 OCX458842:OCY458851 OMT458842:OMU458851 OWP458842:OWQ458851 PGL458842:PGM458851 PQH458842:PQI458851 QAD458842:QAE458851 QJZ458842:QKA458851 QTV458842:QTW458851 RDR458842:RDS458851 RNN458842:RNO458851 RXJ458842:RXK458851 SHF458842:SHG458851 SRB458842:SRC458851 TAX458842:TAY458851 TKT458842:TKU458851 TUP458842:TUQ458851 UEL458842:UEM458851 UOH458842:UOI458851 UYD458842:UYE458851 VHZ458842:VIA458851 VRV458842:VRW458851 WBR458842:WBS458851 WLN458842:WLO458851 WVJ458842:WVK458851 D524378:E524387 IX524378:IY524387 ST524378:SU524387 ACP524378:ACQ524387 AML524378:AMM524387 AWH524378:AWI524387 BGD524378:BGE524387 BPZ524378:BQA524387 BZV524378:BZW524387 CJR524378:CJS524387 CTN524378:CTO524387 DDJ524378:DDK524387 DNF524378:DNG524387 DXB524378:DXC524387 EGX524378:EGY524387 EQT524378:EQU524387 FAP524378:FAQ524387 FKL524378:FKM524387 FUH524378:FUI524387 GED524378:GEE524387 GNZ524378:GOA524387 GXV524378:GXW524387 HHR524378:HHS524387 HRN524378:HRO524387 IBJ524378:IBK524387 ILF524378:ILG524387 IVB524378:IVC524387 JEX524378:JEY524387 JOT524378:JOU524387 JYP524378:JYQ524387 KIL524378:KIM524387 KSH524378:KSI524387 LCD524378:LCE524387 LLZ524378:LMA524387 LVV524378:LVW524387 MFR524378:MFS524387 MPN524378:MPO524387 MZJ524378:MZK524387 NJF524378:NJG524387 NTB524378:NTC524387 OCX524378:OCY524387 OMT524378:OMU524387 OWP524378:OWQ524387 PGL524378:PGM524387 PQH524378:PQI524387 QAD524378:QAE524387 QJZ524378:QKA524387 QTV524378:QTW524387 RDR524378:RDS524387 RNN524378:RNO524387 RXJ524378:RXK524387 SHF524378:SHG524387 SRB524378:SRC524387 TAX524378:TAY524387 TKT524378:TKU524387 TUP524378:TUQ524387 UEL524378:UEM524387 UOH524378:UOI524387 UYD524378:UYE524387 VHZ524378:VIA524387 VRV524378:VRW524387 WBR524378:WBS524387 WLN524378:WLO524387 WVJ524378:WVK524387 D589914:E589923 IX589914:IY589923 ST589914:SU589923 ACP589914:ACQ589923 AML589914:AMM589923 AWH589914:AWI589923 BGD589914:BGE589923 BPZ589914:BQA589923 BZV589914:BZW589923 CJR589914:CJS589923 CTN589914:CTO589923 DDJ589914:DDK589923 DNF589914:DNG589923 DXB589914:DXC589923 EGX589914:EGY589923 EQT589914:EQU589923 FAP589914:FAQ589923 FKL589914:FKM589923 FUH589914:FUI589923 GED589914:GEE589923 GNZ589914:GOA589923 GXV589914:GXW589923 HHR589914:HHS589923 HRN589914:HRO589923 IBJ589914:IBK589923 ILF589914:ILG589923 IVB589914:IVC589923 JEX589914:JEY589923 JOT589914:JOU589923 JYP589914:JYQ589923 KIL589914:KIM589923 KSH589914:KSI589923 LCD589914:LCE589923 LLZ589914:LMA589923 LVV589914:LVW589923 MFR589914:MFS589923 MPN589914:MPO589923 MZJ589914:MZK589923 NJF589914:NJG589923 NTB589914:NTC589923 OCX589914:OCY589923 OMT589914:OMU589923 OWP589914:OWQ589923 PGL589914:PGM589923 PQH589914:PQI589923 QAD589914:QAE589923 QJZ589914:QKA589923 QTV589914:QTW589923 RDR589914:RDS589923 RNN589914:RNO589923 RXJ589914:RXK589923 SHF589914:SHG589923 SRB589914:SRC589923 TAX589914:TAY589923 TKT589914:TKU589923 TUP589914:TUQ589923 UEL589914:UEM589923 UOH589914:UOI589923 UYD589914:UYE589923 VHZ589914:VIA589923 VRV589914:VRW589923 WBR589914:WBS589923 WLN589914:WLO589923 WVJ589914:WVK589923 D655450:E655459 IX655450:IY655459 ST655450:SU655459 ACP655450:ACQ655459 AML655450:AMM655459 AWH655450:AWI655459 BGD655450:BGE655459 BPZ655450:BQA655459 BZV655450:BZW655459 CJR655450:CJS655459 CTN655450:CTO655459 DDJ655450:DDK655459 DNF655450:DNG655459 DXB655450:DXC655459 EGX655450:EGY655459 EQT655450:EQU655459 FAP655450:FAQ655459 FKL655450:FKM655459 FUH655450:FUI655459 GED655450:GEE655459 GNZ655450:GOA655459 GXV655450:GXW655459 HHR655450:HHS655459 HRN655450:HRO655459 IBJ655450:IBK655459 ILF655450:ILG655459 IVB655450:IVC655459 JEX655450:JEY655459 JOT655450:JOU655459 JYP655450:JYQ655459 KIL655450:KIM655459 KSH655450:KSI655459 LCD655450:LCE655459 LLZ655450:LMA655459 LVV655450:LVW655459 MFR655450:MFS655459 MPN655450:MPO655459 MZJ655450:MZK655459 NJF655450:NJG655459 NTB655450:NTC655459 OCX655450:OCY655459 OMT655450:OMU655459 OWP655450:OWQ655459 PGL655450:PGM655459 PQH655450:PQI655459 QAD655450:QAE655459 QJZ655450:QKA655459 QTV655450:QTW655459 RDR655450:RDS655459 RNN655450:RNO655459 RXJ655450:RXK655459 SHF655450:SHG655459 SRB655450:SRC655459 TAX655450:TAY655459 TKT655450:TKU655459 TUP655450:TUQ655459 UEL655450:UEM655459 UOH655450:UOI655459 UYD655450:UYE655459 VHZ655450:VIA655459 VRV655450:VRW655459 WBR655450:WBS655459 WLN655450:WLO655459 WVJ655450:WVK655459 D720986:E720995 IX720986:IY720995 ST720986:SU720995 ACP720986:ACQ720995 AML720986:AMM720995 AWH720986:AWI720995 BGD720986:BGE720995 BPZ720986:BQA720995 BZV720986:BZW720995 CJR720986:CJS720995 CTN720986:CTO720995 DDJ720986:DDK720995 DNF720986:DNG720995 DXB720986:DXC720995 EGX720986:EGY720995 EQT720986:EQU720995 FAP720986:FAQ720995 FKL720986:FKM720995 FUH720986:FUI720995 GED720986:GEE720995 GNZ720986:GOA720995 GXV720986:GXW720995 HHR720986:HHS720995 HRN720986:HRO720995 IBJ720986:IBK720995 ILF720986:ILG720995 IVB720986:IVC720995 JEX720986:JEY720995 JOT720986:JOU720995 JYP720986:JYQ720995 KIL720986:KIM720995 KSH720986:KSI720995 LCD720986:LCE720995 LLZ720986:LMA720995 LVV720986:LVW720995 MFR720986:MFS720995 MPN720986:MPO720995 MZJ720986:MZK720995 NJF720986:NJG720995 NTB720986:NTC720995 OCX720986:OCY720995 OMT720986:OMU720995 OWP720986:OWQ720995 PGL720986:PGM720995 PQH720986:PQI720995 QAD720986:QAE720995 QJZ720986:QKA720995 QTV720986:QTW720995 RDR720986:RDS720995 RNN720986:RNO720995 RXJ720986:RXK720995 SHF720986:SHG720995 SRB720986:SRC720995 TAX720986:TAY720995 TKT720986:TKU720995 TUP720986:TUQ720995 UEL720986:UEM720995 UOH720986:UOI720995 UYD720986:UYE720995 VHZ720986:VIA720995 VRV720986:VRW720995 WBR720986:WBS720995 WLN720986:WLO720995 WVJ720986:WVK720995 D786522:E786531 IX786522:IY786531 ST786522:SU786531 ACP786522:ACQ786531 AML786522:AMM786531 AWH786522:AWI786531 BGD786522:BGE786531 BPZ786522:BQA786531 BZV786522:BZW786531 CJR786522:CJS786531 CTN786522:CTO786531 DDJ786522:DDK786531 DNF786522:DNG786531 DXB786522:DXC786531 EGX786522:EGY786531 EQT786522:EQU786531 FAP786522:FAQ786531 FKL786522:FKM786531 FUH786522:FUI786531 GED786522:GEE786531 GNZ786522:GOA786531 GXV786522:GXW786531 HHR786522:HHS786531 HRN786522:HRO786531 IBJ786522:IBK786531 ILF786522:ILG786531 IVB786522:IVC786531 JEX786522:JEY786531 JOT786522:JOU786531 JYP786522:JYQ786531 KIL786522:KIM786531 KSH786522:KSI786531 LCD786522:LCE786531 LLZ786522:LMA786531 LVV786522:LVW786531 MFR786522:MFS786531 MPN786522:MPO786531 MZJ786522:MZK786531 NJF786522:NJG786531 NTB786522:NTC786531 OCX786522:OCY786531 OMT786522:OMU786531 OWP786522:OWQ786531 PGL786522:PGM786531 PQH786522:PQI786531 QAD786522:QAE786531 QJZ786522:QKA786531 QTV786522:QTW786531 RDR786522:RDS786531 RNN786522:RNO786531 RXJ786522:RXK786531 SHF786522:SHG786531 SRB786522:SRC786531 TAX786522:TAY786531 TKT786522:TKU786531 TUP786522:TUQ786531 UEL786522:UEM786531 UOH786522:UOI786531 UYD786522:UYE786531 VHZ786522:VIA786531 VRV786522:VRW786531 WBR786522:WBS786531 WLN786522:WLO786531 WVJ786522:WVK786531 D852058:E852067 IX852058:IY852067 ST852058:SU852067 ACP852058:ACQ852067 AML852058:AMM852067 AWH852058:AWI852067 BGD852058:BGE852067 BPZ852058:BQA852067 BZV852058:BZW852067 CJR852058:CJS852067 CTN852058:CTO852067 DDJ852058:DDK852067 DNF852058:DNG852067 DXB852058:DXC852067 EGX852058:EGY852067 EQT852058:EQU852067 FAP852058:FAQ852067 FKL852058:FKM852067 FUH852058:FUI852067 GED852058:GEE852067 GNZ852058:GOA852067 GXV852058:GXW852067 HHR852058:HHS852067 HRN852058:HRO852067 IBJ852058:IBK852067 ILF852058:ILG852067 IVB852058:IVC852067 JEX852058:JEY852067 JOT852058:JOU852067 JYP852058:JYQ852067 KIL852058:KIM852067 KSH852058:KSI852067 LCD852058:LCE852067 LLZ852058:LMA852067 LVV852058:LVW852067 MFR852058:MFS852067 MPN852058:MPO852067 MZJ852058:MZK852067 NJF852058:NJG852067 NTB852058:NTC852067 OCX852058:OCY852067 OMT852058:OMU852067 OWP852058:OWQ852067 PGL852058:PGM852067 PQH852058:PQI852067 QAD852058:QAE852067 QJZ852058:QKA852067 QTV852058:QTW852067 RDR852058:RDS852067 RNN852058:RNO852067 RXJ852058:RXK852067 SHF852058:SHG852067 SRB852058:SRC852067 TAX852058:TAY852067 TKT852058:TKU852067 TUP852058:TUQ852067 UEL852058:UEM852067 UOH852058:UOI852067 UYD852058:UYE852067 VHZ852058:VIA852067 VRV852058:VRW852067 WBR852058:WBS852067 WLN852058:WLO852067 WVJ852058:WVK852067 D917594:E917603 IX917594:IY917603 ST917594:SU917603 ACP917594:ACQ917603 AML917594:AMM917603 AWH917594:AWI917603 BGD917594:BGE917603 BPZ917594:BQA917603 BZV917594:BZW917603 CJR917594:CJS917603 CTN917594:CTO917603 DDJ917594:DDK917603 DNF917594:DNG917603 DXB917594:DXC917603 EGX917594:EGY917603 EQT917594:EQU917603 FAP917594:FAQ917603 FKL917594:FKM917603 FUH917594:FUI917603 GED917594:GEE917603 GNZ917594:GOA917603 GXV917594:GXW917603 HHR917594:HHS917603 HRN917594:HRO917603 IBJ917594:IBK917603 ILF917594:ILG917603 IVB917594:IVC917603 JEX917594:JEY917603 JOT917594:JOU917603 JYP917594:JYQ917603 KIL917594:KIM917603 KSH917594:KSI917603 LCD917594:LCE917603 LLZ917594:LMA917603 LVV917594:LVW917603 MFR917594:MFS917603 MPN917594:MPO917603 MZJ917594:MZK917603 NJF917594:NJG917603 NTB917594:NTC917603 OCX917594:OCY917603 OMT917594:OMU917603 OWP917594:OWQ917603 PGL917594:PGM917603 PQH917594:PQI917603 QAD917594:QAE917603 QJZ917594:QKA917603 QTV917594:QTW917603 RDR917594:RDS917603 RNN917594:RNO917603 RXJ917594:RXK917603 SHF917594:SHG917603 SRB917594:SRC917603 TAX917594:TAY917603 TKT917594:TKU917603 TUP917594:TUQ917603 UEL917594:UEM917603 UOH917594:UOI917603 UYD917594:UYE917603 VHZ917594:VIA917603 VRV917594:VRW917603 WBR917594:WBS917603 WLN917594:WLO917603 WVJ917594:WVK917603 D983130:E983139 IX983130:IY983139 ST983130:SU983139 ACP983130:ACQ983139 AML983130:AMM983139 AWH983130:AWI983139 BGD983130:BGE983139 BPZ983130:BQA983139 BZV983130:BZW983139 CJR983130:CJS983139 CTN983130:CTO983139 DDJ983130:DDK983139 DNF983130:DNG983139 DXB983130:DXC983139 EGX983130:EGY983139 EQT983130:EQU983139 FAP983130:FAQ983139 FKL983130:FKM983139 FUH983130:FUI983139 GED983130:GEE983139 GNZ983130:GOA983139 GXV983130:GXW983139 HHR983130:HHS983139 HRN983130:HRO983139 IBJ983130:IBK983139 ILF983130:ILG983139 IVB983130:IVC983139 JEX983130:JEY983139 JOT983130:JOU983139 JYP983130:JYQ983139 KIL983130:KIM983139 KSH983130:KSI983139 LCD983130:LCE983139 LLZ983130:LMA983139 LVV983130:LVW983139 MFR983130:MFS983139 MPN983130:MPO983139 MZJ983130:MZK983139 NJF983130:NJG983139 NTB983130:NTC983139 OCX983130:OCY983139 OMT983130:OMU983139 OWP983130:OWQ983139 PGL983130:PGM983139 PQH983130:PQI983139 QAD983130:QAE983139 QJZ983130:QKA983139 QTV983130:QTW983139 RDR983130:RDS983139 RNN983130:RNO983139 RXJ983130:RXK983139 SHF983130:SHG983139 SRB983130:SRC983139 TAX983130:TAY983139 TKT983130:TKU983139 TUP983130:TUQ983139 UEL983130:UEM983139 UOH983130:UOI983139 UYD983130:UYE983139 VHZ983130:VIA983139 VRV983130:VRW983139 WBR983130:WBS983139 WLN983130:WLO983139 WVJ983130:WVK983139 WVJ29:WVK35 IX71:IY78 ST71:SU78 ACP71:ACQ78 AML71:AMM78 AWH71:AWI78 BGD71:BGE78 BPZ71:BQA78 BZV71:BZW78 CJR71:CJS78 CTN71:CTO78 DDJ71:DDK78 DNF71:DNG78 DXB71:DXC78 EGX71:EGY78 EQT71:EQU78 FAP71:FAQ78 FKL71:FKM78 FUH71:FUI78 GED71:GEE78 GNZ71:GOA78 GXV71:GXW78 HHR71:HHS78 HRN71:HRO78 IBJ71:IBK78 ILF71:ILG78 IVB71:IVC78 JEX71:JEY78 JOT71:JOU78 JYP71:JYQ78 KIL71:KIM78 KSH71:KSI78 LCD71:LCE78 LLZ71:LMA78 LVV71:LVW78 MFR71:MFS78 MPN71:MPO78 MZJ71:MZK78 NJF71:NJG78 NTB71:NTC78 OCX71:OCY78 OMT71:OMU78 OWP71:OWQ78 PGL71:PGM78 PQH71:PQI78 QAD71:QAE78 QJZ71:QKA78 QTV71:QTW78 RDR71:RDS78 RNN71:RNO78 RXJ71:RXK78 SHF71:SHG78 SRB71:SRC78 TAX71:TAY78 TKT71:TKU78 TUP71:TUQ78 UEL71:UEM78 UOH71:UOI78 UYD71:UYE78 VHZ71:VIA78 VRV71:VRW78 WBR71:WBS78 WLN71:WLO78 WVJ71:WVK78 D65637:E65642 IX65637:IY65642 ST65637:SU65642 ACP65637:ACQ65642 AML65637:AMM65642 AWH65637:AWI65642 BGD65637:BGE65642 BPZ65637:BQA65642 BZV65637:BZW65642 CJR65637:CJS65642 CTN65637:CTO65642 DDJ65637:DDK65642 DNF65637:DNG65642 DXB65637:DXC65642 EGX65637:EGY65642 EQT65637:EQU65642 FAP65637:FAQ65642 FKL65637:FKM65642 FUH65637:FUI65642 GED65637:GEE65642 GNZ65637:GOA65642 GXV65637:GXW65642 HHR65637:HHS65642 HRN65637:HRO65642 IBJ65637:IBK65642 ILF65637:ILG65642 IVB65637:IVC65642 JEX65637:JEY65642 JOT65637:JOU65642 JYP65637:JYQ65642 KIL65637:KIM65642 KSH65637:KSI65642 LCD65637:LCE65642 LLZ65637:LMA65642 LVV65637:LVW65642 MFR65637:MFS65642 MPN65637:MPO65642 MZJ65637:MZK65642 NJF65637:NJG65642 NTB65637:NTC65642 OCX65637:OCY65642 OMT65637:OMU65642 OWP65637:OWQ65642 PGL65637:PGM65642 PQH65637:PQI65642 QAD65637:QAE65642 QJZ65637:QKA65642 QTV65637:QTW65642 RDR65637:RDS65642 RNN65637:RNO65642 RXJ65637:RXK65642 SHF65637:SHG65642 SRB65637:SRC65642 TAX65637:TAY65642 TKT65637:TKU65642 TUP65637:TUQ65642 UEL65637:UEM65642 UOH65637:UOI65642 UYD65637:UYE65642 VHZ65637:VIA65642 VRV65637:VRW65642 WBR65637:WBS65642 WLN65637:WLO65642 WVJ65637:WVK65642 D131173:E131178 IX131173:IY131178 ST131173:SU131178 ACP131173:ACQ131178 AML131173:AMM131178 AWH131173:AWI131178 BGD131173:BGE131178 BPZ131173:BQA131178 BZV131173:BZW131178 CJR131173:CJS131178 CTN131173:CTO131178 DDJ131173:DDK131178 DNF131173:DNG131178 DXB131173:DXC131178 EGX131173:EGY131178 EQT131173:EQU131178 FAP131173:FAQ131178 FKL131173:FKM131178 FUH131173:FUI131178 GED131173:GEE131178 GNZ131173:GOA131178 GXV131173:GXW131178 HHR131173:HHS131178 HRN131173:HRO131178 IBJ131173:IBK131178 ILF131173:ILG131178 IVB131173:IVC131178 JEX131173:JEY131178 JOT131173:JOU131178 JYP131173:JYQ131178 KIL131173:KIM131178 KSH131173:KSI131178 LCD131173:LCE131178 LLZ131173:LMA131178 LVV131173:LVW131178 MFR131173:MFS131178 MPN131173:MPO131178 MZJ131173:MZK131178 NJF131173:NJG131178 NTB131173:NTC131178 OCX131173:OCY131178 OMT131173:OMU131178 OWP131173:OWQ131178 PGL131173:PGM131178 PQH131173:PQI131178 QAD131173:QAE131178 QJZ131173:QKA131178 QTV131173:QTW131178 RDR131173:RDS131178 RNN131173:RNO131178 RXJ131173:RXK131178 SHF131173:SHG131178 SRB131173:SRC131178 TAX131173:TAY131178 TKT131173:TKU131178 TUP131173:TUQ131178 UEL131173:UEM131178 UOH131173:UOI131178 UYD131173:UYE131178 VHZ131173:VIA131178 VRV131173:VRW131178 WBR131173:WBS131178 WLN131173:WLO131178 WVJ131173:WVK131178 D196709:E196714 IX196709:IY196714 ST196709:SU196714 ACP196709:ACQ196714 AML196709:AMM196714 AWH196709:AWI196714 BGD196709:BGE196714 BPZ196709:BQA196714 BZV196709:BZW196714 CJR196709:CJS196714 CTN196709:CTO196714 DDJ196709:DDK196714 DNF196709:DNG196714 DXB196709:DXC196714 EGX196709:EGY196714 EQT196709:EQU196714 FAP196709:FAQ196714 FKL196709:FKM196714 FUH196709:FUI196714 GED196709:GEE196714 GNZ196709:GOA196714 GXV196709:GXW196714 HHR196709:HHS196714 HRN196709:HRO196714 IBJ196709:IBK196714 ILF196709:ILG196714 IVB196709:IVC196714 JEX196709:JEY196714 JOT196709:JOU196714 JYP196709:JYQ196714 KIL196709:KIM196714 KSH196709:KSI196714 LCD196709:LCE196714 LLZ196709:LMA196714 LVV196709:LVW196714 MFR196709:MFS196714 MPN196709:MPO196714 MZJ196709:MZK196714 NJF196709:NJG196714 NTB196709:NTC196714 OCX196709:OCY196714 OMT196709:OMU196714 OWP196709:OWQ196714 PGL196709:PGM196714 PQH196709:PQI196714 QAD196709:QAE196714 QJZ196709:QKA196714 QTV196709:QTW196714 RDR196709:RDS196714 RNN196709:RNO196714 RXJ196709:RXK196714 SHF196709:SHG196714 SRB196709:SRC196714 TAX196709:TAY196714 TKT196709:TKU196714 TUP196709:TUQ196714 UEL196709:UEM196714 UOH196709:UOI196714 UYD196709:UYE196714 VHZ196709:VIA196714 VRV196709:VRW196714 WBR196709:WBS196714 WLN196709:WLO196714 WVJ196709:WVK196714 D262245:E262250 IX262245:IY262250 ST262245:SU262250 ACP262245:ACQ262250 AML262245:AMM262250 AWH262245:AWI262250 BGD262245:BGE262250 BPZ262245:BQA262250 BZV262245:BZW262250 CJR262245:CJS262250 CTN262245:CTO262250 DDJ262245:DDK262250 DNF262245:DNG262250 DXB262245:DXC262250 EGX262245:EGY262250 EQT262245:EQU262250 FAP262245:FAQ262250 FKL262245:FKM262250 FUH262245:FUI262250 GED262245:GEE262250 GNZ262245:GOA262250 GXV262245:GXW262250 HHR262245:HHS262250 HRN262245:HRO262250 IBJ262245:IBK262250 ILF262245:ILG262250 IVB262245:IVC262250 JEX262245:JEY262250 JOT262245:JOU262250 JYP262245:JYQ262250 KIL262245:KIM262250 KSH262245:KSI262250 LCD262245:LCE262250 LLZ262245:LMA262250 LVV262245:LVW262250 MFR262245:MFS262250 MPN262245:MPO262250 MZJ262245:MZK262250 NJF262245:NJG262250 NTB262245:NTC262250 OCX262245:OCY262250 OMT262245:OMU262250 OWP262245:OWQ262250 PGL262245:PGM262250 PQH262245:PQI262250 QAD262245:QAE262250 QJZ262245:QKA262250 QTV262245:QTW262250 RDR262245:RDS262250 RNN262245:RNO262250 RXJ262245:RXK262250 SHF262245:SHG262250 SRB262245:SRC262250 TAX262245:TAY262250 TKT262245:TKU262250 TUP262245:TUQ262250 UEL262245:UEM262250 UOH262245:UOI262250 UYD262245:UYE262250 VHZ262245:VIA262250 VRV262245:VRW262250 WBR262245:WBS262250 WLN262245:WLO262250 WVJ262245:WVK262250 D327781:E327786 IX327781:IY327786 ST327781:SU327786 ACP327781:ACQ327786 AML327781:AMM327786 AWH327781:AWI327786 BGD327781:BGE327786 BPZ327781:BQA327786 BZV327781:BZW327786 CJR327781:CJS327786 CTN327781:CTO327786 DDJ327781:DDK327786 DNF327781:DNG327786 DXB327781:DXC327786 EGX327781:EGY327786 EQT327781:EQU327786 FAP327781:FAQ327786 FKL327781:FKM327786 FUH327781:FUI327786 GED327781:GEE327786 GNZ327781:GOA327786 GXV327781:GXW327786 HHR327781:HHS327786 HRN327781:HRO327786 IBJ327781:IBK327786 ILF327781:ILG327786 IVB327781:IVC327786 JEX327781:JEY327786 JOT327781:JOU327786 JYP327781:JYQ327786 KIL327781:KIM327786 KSH327781:KSI327786 LCD327781:LCE327786 LLZ327781:LMA327786 LVV327781:LVW327786 MFR327781:MFS327786 MPN327781:MPO327786 MZJ327781:MZK327786 NJF327781:NJG327786 NTB327781:NTC327786 OCX327781:OCY327786 OMT327781:OMU327786 OWP327781:OWQ327786 PGL327781:PGM327786 PQH327781:PQI327786 QAD327781:QAE327786 QJZ327781:QKA327786 QTV327781:QTW327786 RDR327781:RDS327786 RNN327781:RNO327786 RXJ327781:RXK327786 SHF327781:SHG327786 SRB327781:SRC327786 TAX327781:TAY327786 TKT327781:TKU327786 TUP327781:TUQ327786 UEL327781:UEM327786 UOH327781:UOI327786 UYD327781:UYE327786 VHZ327781:VIA327786 VRV327781:VRW327786 WBR327781:WBS327786 WLN327781:WLO327786 WVJ327781:WVK327786 D393317:E393322 IX393317:IY393322 ST393317:SU393322 ACP393317:ACQ393322 AML393317:AMM393322 AWH393317:AWI393322 BGD393317:BGE393322 BPZ393317:BQA393322 BZV393317:BZW393322 CJR393317:CJS393322 CTN393317:CTO393322 DDJ393317:DDK393322 DNF393317:DNG393322 DXB393317:DXC393322 EGX393317:EGY393322 EQT393317:EQU393322 FAP393317:FAQ393322 FKL393317:FKM393322 FUH393317:FUI393322 GED393317:GEE393322 GNZ393317:GOA393322 GXV393317:GXW393322 HHR393317:HHS393322 HRN393317:HRO393322 IBJ393317:IBK393322 ILF393317:ILG393322 IVB393317:IVC393322 JEX393317:JEY393322 JOT393317:JOU393322 JYP393317:JYQ393322 KIL393317:KIM393322 KSH393317:KSI393322 LCD393317:LCE393322 LLZ393317:LMA393322 LVV393317:LVW393322 MFR393317:MFS393322 MPN393317:MPO393322 MZJ393317:MZK393322 NJF393317:NJG393322 NTB393317:NTC393322 OCX393317:OCY393322 OMT393317:OMU393322 OWP393317:OWQ393322 PGL393317:PGM393322 PQH393317:PQI393322 QAD393317:QAE393322 QJZ393317:QKA393322 QTV393317:QTW393322 RDR393317:RDS393322 RNN393317:RNO393322 RXJ393317:RXK393322 SHF393317:SHG393322 SRB393317:SRC393322 TAX393317:TAY393322 TKT393317:TKU393322 TUP393317:TUQ393322 UEL393317:UEM393322 UOH393317:UOI393322 UYD393317:UYE393322 VHZ393317:VIA393322 VRV393317:VRW393322 WBR393317:WBS393322 WLN393317:WLO393322 WVJ393317:WVK393322 D458853:E458858 IX458853:IY458858 ST458853:SU458858 ACP458853:ACQ458858 AML458853:AMM458858 AWH458853:AWI458858 BGD458853:BGE458858 BPZ458853:BQA458858 BZV458853:BZW458858 CJR458853:CJS458858 CTN458853:CTO458858 DDJ458853:DDK458858 DNF458853:DNG458858 DXB458853:DXC458858 EGX458853:EGY458858 EQT458853:EQU458858 FAP458853:FAQ458858 FKL458853:FKM458858 FUH458853:FUI458858 GED458853:GEE458858 GNZ458853:GOA458858 GXV458853:GXW458858 HHR458853:HHS458858 HRN458853:HRO458858 IBJ458853:IBK458858 ILF458853:ILG458858 IVB458853:IVC458858 JEX458853:JEY458858 JOT458853:JOU458858 JYP458853:JYQ458858 KIL458853:KIM458858 KSH458853:KSI458858 LCD458853:LCE458858 LLZ458853:LMA458858 LVV458853:LVW458858 MFR458853:MFS458858 MPN458853:MPO458858 MZJ458853:MZK458858 NJF458853:NJG458858 NTB458853:NTC458858 OCX458853:OCY458858 OMT458853:OMU458858 OWP458853:OWQ458858 PGL458853:PGM458858 PQH458853:PQI458858 QAD458853:QAE458858 QJZ458853:QKA458858 QTV458853:QTW458858 RDR458853:RDS458858 RNN458853:RNO458858 RXJ458853:RXK458858 SHF458853:SHG458858 SRB458853:SRC458858 TAX458853:TAY458858 TKT458853:TKU458858 TUP458853:TUQ458858 UEL458853:UEM458858 UOH458853:UOI458858 UYD458853:UYE458858 VHZ458853:VIA458858 VRV458853:VRW458858 WBR458853:WBS458858 WLN458853:WLO458858 WVJ458853:WVK458858 D524389:E524394 IX524389:IY524394 ST524389:SU524394 ACP524389:ACQ524394 AML524389:AMM524394 AWH524389:AWI524394 BGD524389:BGE524394 BPZ524389:BQA524394 BZV524389:BZW524394 CJR524389:CJS524394 CTN524389:CTO524394 DDJ524389:DDK524394 DNF524389:DNG524394 DXB524389:DXC524394 EGX524389:EGY524394 EQT524389:EQU524394 FAP524389:FAQ524394 FKL524389:FKM524394 FUH524389:FUI524394 GED524389:GEE524394 GNZ524389:GOA524394 GXV524389:GXW524394 HHR524389:HHS524394 HRN524389:HRO524394 IBJ524389:IBK524394 ILF524389:ILG524394 IVB524389:IVC524394 JEX524389:JEY524394 JOT524389:JOU524394 JYP524389:JYQ524394 KIL524389:KIM524394 KSH524389:KSI524394 LCD524389:LCE524394 LLZ524389:LMA524394 LVV524389:LVW524394 MFR524389:MFS524394 MPN524389:MPO524394 MZJ524389:MZK524394 NJF524389:NJG524394 NTB524389:NTC524394 OCX524389:OCY524394 OMT524389:OMU524394 OWP524389:OWQ524394 PGL524389:PGM524394 PQH524389:PQI524394 QAD524389:QAE524394 QJZ524389:QKA524394 QTV524389:QTW524394 RDR524389:RDS524394 RNN524389:RNO524394 RXJ524389:RXK524394 SHF524389:SHG524394 SRB524389:SRC524394 TAX524389:TAY524394 TKT524389:TKU524394 TUP524389:TUQ524394 UEL524389:UEM524394 UOH524389:UOI524394 UYD524389:UYE524394 VHZ524389:VIA524394 VRV524389:VRW524394 WBR524389:WBS524394 WLN524389:WLO524394 WVJ524389:WVK524394 D589925:E589930 IX589925:IY589930 ST589925:SU589930 ACP589925:ACQ589930 AML589925:AMM589930 AWH589925:AWI589930 BGD589925:BGE589930 BPZ589925:BQA589930 BZV589925:BZW589930 CJR589925:CJS589930 CTN589925:CTO589930 DDJ589925:DDK589930 DNF589925:DNG589930 DXB589925:DXC589930 EGX589925:EGY589930 EQT589925:EQU589930 FAP589925:FAQ589930 FKL589925:FKM589930 FUH589925:FUI589930 GED589925:GEE589930 GNZ589925:GOA589930 GXV589925:GXW589930 HHR589925:HHS589930 HRN589925:HRO589930 IBJ589925:IBK589930 ILF589925:ILG589930 IVB589925:IVC589930 JEX589925:JEY589930 JOT589925:JOU589930 JYP589925:JYQ589930 KIL589925:KIM589930 KSH589925:KSI589930 LCD589925:LCE589930 LLZ589925:LMA589930 LVV589925:LVW589930 MFR589925:MFS589930 MPN589925:MPO589930 MZJ589925:MZK589930 NJF589925:NJG589930 NTB589925:NTC589930 OCX589925:OCY589930 OMT589925:OMU589930 OWP589925:OWQ589930 PGL589925:PGM589930 PQH589925:PQI589930 QAD589925:QAE589930 QJZ589925:QKA589930 QTV589925:QTW589930 RDR589925:RDS589930 RNN589925:RNO589930 RXJ589925:RXK589930 SHF589925:SHG589930 SRB589925:SRC589930 TAX589925:TAY589930 TKT589925:TKU589930 TUP589925:TUQ589930 UEL589925:UEM589930 UOH589925:UOI589930 UYD589925:UYE589930 VHZ589925:VIA589930 VRV589925:VRW589930 WBR589925:WBS589930 WLN589925:WLO589930 WVJ589925:WVK589930 D655461:E655466 IX655461:IY655466 ST655461:SU655466 ACP655461:ACQ655466 AML655461:AMM655466 AWH655461:AWI655466 BGD655461:BGE655466 BPZ655461:BQA655466 BZV655461:BZW655466 CJR655461:CJS655466 CTN655461:CTO655466 DDJ655461:DDK655466 DNF655461:DNG655466 DXB655461:DXC655466 EGX655461:EGY655466 EQT655461:EQU655466 FAP655461:FAQ655466 FKL655461:FKM655466 FUH655461:FUI655466 GED655461:GEE655466 GNZ655461:GOA655466 GXV655461:GXW655466 HHR655461:HHS655466 HRN655461:HRO655466 IBJ655461:IBK655466 ILF655461:ILG655466 IVB655461:IVC655466 JEX655461:JEY655466 JOT655461:JOU655466 JYP655461:JYQ655466 KIL655461:KIM655466 KSH655461:KSI655466 LCD655461:LCE655466 LLZ655461:LMA655466 LVV655461:LVW655466 MFR655461:MFS655466 MPN655461:MPO655466 MZJ655461:MZK655466 NJF655461:NJG655466 NTB655461:NTC655466 OCX655461:OCY655466 OMT655461:OMU655466 OWP655461:OWQ655466 PGL655461:PGM655466 PQH655461:PQI655466 QAD655461:QAE655466 QJZ655461:QKA655466 QTV655461:QTW655466 RDR655461:RDS655466 RNN655461:RNO655466 RXJ655461:RXK655466 SHF655461:SHG655466 SRB655461:SRC655466 TAX655461:TAY655466 TKT655461:TKU655466 TUP655461:TUQ655466 UEL655461:UEM655466 UOH655461:UOI655466 UYD655461:UYE655466 VHZ655461:VIA655466 VRV655461:VRW655466 WBR655461:WBS655466 WLN655461:WLO655466 WVJ655461:WVK655466 D720997:E721002 IX720997:IY721002 ST720997:SU721002 ACP720997:ACQ721002 AML720997:AMM721002 AWH720997:AWI721002 BGD720997:BGE721002 BPZ720997:BQA721002 BZV720997:BZW721002 CJR720997:CJS721002 CTN720997:CTO721002 DDJ720997:DDK721002 DNF720997:DNG721002 DXB720997:DXC721002 EGX720997:EGY721002 EQT720997:EQU721002 FAP720997:FAQ721002 FKL720997:FKM721002 FUH720997:FUI721002 GED720997:GEE721002 GNZ720997:GOA721002 GXV720997:GXW721002 HHR720997:HHS721002 HRN720997:HRO721002 IBJ720997:IBK721002 ILF720997:ILG721002 IVB720997:IVC721002 JEX720997:JEY721002 JOT720997:JOU721002 JYP720997:JYQ721002 KIL720997:KIM721002 KSH720997:KSI721002 LCD720997:LCE721002 LLZ720997:LMA721002 LVV720997:LVW721002 MFR720997:MFS721002 MPN720997:MPO721002 MZJ720997:MZK721002 NJF720997:NJG721002 NTB720997:NTC721002 OCX720997:OCY721002 OMT720997:OMU721002 OWP720997:OWQ721002 PGL720997:PGM721002 PQH720997:PQI721002 QAD720997:QAE721002 QJZ720997:QKA721002 QTV720997:QTW721002 RDR720997:RDS721002 RNN720997:RNO721002 RXJ720997:RXK721002 SHF720997:SHG721002 SRB720997:SRC721002 TAX720997:TAY721002 TKT720997:TKU721002 TUP720997:TUQ721002 UEL720997:UEM721002 UOH720997:UOI721002 UYD720997:UYE721002 VHZ720997:VIA721002 VRV720997:VRW721002 WBR720997:WBS721002 WLN720997:WLO721002 WVJ720997:WVK721002 D786533:E786538 IX786533:IY786538 ST786533:SU786538 ACP786533:ACQ786538 AML786533:AMM786538 AWH786533:AWI786538 BGD786533:BGE786538 BPZ786533:BQA786538 BZV786533:BZW786538 CJR786533:CJS786538 CTN786533:CTO786538 DDJ786533:DDK786538 DNF786533:DNG786538 DXB786533:DXC786538 EGX786533:EGY786538 EQT786533:EQU786538 FAP786533:FAQ786538 FKL786533:FKM786538 FUH786533:FUI786538 GED786533:GEE786538 GNZ786533:GOA786538 GXV786533:GXW786538 HHR786533:HHS786538 HRN786533:HRO786538 IBJ786533:IBK786538 ILF786533:ILG786538 IVB786533:IVC786538 JEX786533:JEY786538 JOT786533:JOU786538 JYP786533:JYQ786538 KIL786533:KIM786538 KSH786533:KSI786538 LCD786533:LCE786538 LLZ786533:LMA786538 LVV786533:LVW786538 MFR786533:MFS786538 MPN786533:MPO786538 MZJ786533:MZK786538 NJF786533:NJG786538 NTB786533:NTC786538 OCX786533:OCY786538 OMT786533:OMU786538 OWP786533:OWQ786538 PGL786533:PGM786538 PQH786533:PQI786538 QAD786533:QAE786538 QJZ786533:QKA786538 QTV786533:QTW786538 RDR786533:RDS786538 RNN786533:RNO786538 RXJ786533:RXK786538 SHF786533:SHG786538 SRB786533:SRC786538 TAX786533:TAY786538 TKT786533:TKU786538 TUP786533:TUQ786538 UEL786533:UEM786538 UOH786533:UOI786538 UYD786533:UYE786538 VHZ786533:VIA786538 VRV786533:VRW786538 WBR786533:WBS786538 WLN786533:WLO786538 WVJ786533:WVK786538 D852069:E852074 IX852069:IY852074 ST852069:SU852074 ACP852069:ACQ852074 AML852069:AMM852074 AWH852069:AWI852074 BGD852069:BGE852074 BPZ852069:BQA852074 BZV852069:BZW852074 CJR852069:CJS852074 CTN852069:CTO852074 DDJ852069:DDK852074 DNF852069:DNG852074 DXB852069:DXC852074 EGX852069:EGY852074 EQT852069:EQU852074 FAP852069:FAQ852074 FKL852069:FKM852074 FUH852069:FUI852074 GED852069:GEE852074 GNZ852069:GOA852074 GXV852069:GXW852074 HHR852069:HHS852074 HRN852069:HRO852074 IBJ852069:IBK852074 ILF852069:ILG852074 IVB852069:IVC852074 JEX852069:JEY852074 JOT852069:JOU852074 JYP852069:JYQ852074 KIL852069:KIM852074 KSH852069:KSI852074 LCD852069:LCE852074 LLZ852069:LMA852074 LVV852069:LVW852074 MFR852069:MFS852074 MPN852069:MPO852074 MZJ852069:MZK852074 NJF852069:NJG852074 NTB852069:NTC852074 OCX852069:OCY852074 OMT852069:OMU852074 OWP852069:OWQ852074 PGL852069:PGM852074 PQH852069:PQI852074 QAD852069:QAE852074 QJZ852069:QKA852074 QTV852069:QTW852074 RDR852069:RDS852074 RNN852069:RNO852074 RXJ852069:RXK852074 SHF852069:SHG852074 SRB852069:SRC852074 TAX852069:TAY852074 TKT852069:TKU852074 TUP852069:TUQ852074 UEL852069:UEM852074 UOH852069:UOI852074 UYD852069:UYE852074 VHZ852069:VIA852074 VRV852069:VRW852074 WBR852069:WBS852074 WLN852069:WLO852074 WVJ852069:WVK852074 D917605:E917610 IX917605:IY917610 ST917605:SU917610 ACP917605:ACQ917610 AML917605:AMM917610 AWH917605:AWI917610 BGD917605:BGE917610 BPZ917605:BQA917610 BZV917605:BZW917610 CJR917605:CJS917610 CTN917605:CTO917610 DDJ917605:DDK917610 DNF917605:DNG917610 DXB917605:DXC917610 EGX917605:EGY917610 EQT917605:EQU917610 FAP917605:FAQ917610 FKL917605:FKM917610 FUH917605:FUI917610 GED917605:GEE917610 GNZ917605:GOA917610 GXV917605:GXW917610 HHR917605:HHS917610 HRN917605:HRO917610 IBJ917605:IBK917610 ILF917605:ILG917610 IVB917605:IVC917610 JEX917605:JEY917610 JOT917605:JOU917610 JYP917605:JYQ917610 KIL917605:KIM917610 KSH917605:KSI917610 LCD917605:LCE917610 LLZ917605:LMA917610 LVV917605:LVW917610 MFR917605:MFS917610 MPN917605:MPO917610 MZJ917605:MZK917610 NJF917605:NJG917610 NTB917605:NTC917610 OCX917605:OCY917610 OMT917605:OMU917610 OWP917605:OWQ917610 PGL917605:PGM917610 PQH917605:PQI917610 QAD917605:QAE917610 QJZ917605:QKA917610 QTV917605:QTW917610 RDR917605:RDS917610 RNN917605:RNO917610 RXJ917605:RXK917610 SHF917605:SHG917610 SRB917605:SRC917610 TAX917605:TAY917610 TKT917605:TKU917610 TUP917605:TUQ917610 UEL917605:UEM917610 UOH917605:UOI917610 UYD917605:UYE917610 VHZ917605:VIA917610 VRV917605:VRW917610 WBR917605:WBS917610 WLN917605:WLO917610 WVJ917605:WVK917610 D983141:E983146 IX983141:IY983146 ST983141:SU983146 ACP983141:ACQ983146 AML983141:AMM983146 AWH983141:AWI983146 BGD983141:BGE983146 BPZ983141:BQA983146 BZV983141:BZW983146 CJR983141:CJS983146 CTN983141:CTO983146 DDJ983141:DDK983146 DNF983141:DNG983146 DXB983141:DXC983146 EGX983141:EGY983146 EQT983141:EQU983146 FAP983141:FAQ983146 FKL983141:FKM983146 FUH983141:FUI983146 GED983141:GEE983146 GNZ983141:GOA983146 GXV983141:GXW983146 HHR983141:HHS983146 HRN983141:HRO983146 IBJ983141:IBK983146 ILF983141:ILG983146 IVB983141:IVC983146 JEX983141:JEY983146 JOT983141:JOU983146 JYP983141:JYQ983146 KIL983141:KIM983146 KSH983141:KSI983146 LCD983141:LCE983146 LLZ983141:LMA983146 LVV983141:LVW983146 MFR983141:MFS983146 MPN983141:MPO983146 MZJ983141:MZK983146 NJF983141:NJG983146 NTB983141:NTC983146 OCX983141:OCY983146 OMT983141:OMU983146 OWP983141:OWQ983146 PGL983141:PGM983146 PQH983141:PQI983146 QAD983141:QAE983146 QJZ983141:QKA983146 QTV983141:QTW983146 RDR983141:RDS983146 RNN983141:RNO983146 RXJ983141:RXK983146 SHF983141:SHG983146 SRB983141:SRC983146 TAX983141:TAY983146 TKT983141:TKU983146 TUP983141:TUQ983146 UEL983141:UEM983146 UOH983141:UOI983146 UYD983141:UYE983146 VHZ983141:VIA983146 VRV983141:VRW983146 WBR983141:WBS983146 WLN983141:WLO983146 WVJ983141:WVK983146 BZV109:BZW123 IX45:IY50 ST45:SU50 ACP45:ACQ50 AML45:AMM50 AWH45:AWI50 BGD45:BGE50 BPZ45:BQA50 BZV45:BZW50 CJR45:CJS50 CTN45:CTO50 DDJ45:DDK50 DNF45:DNG50 DXB45:DXC50 EGX45:EGY50 EQT45:EQU50 FAP45:FAQ50 FKL45:FKM50 FUH45:FUI50 GED45:GEE50 GNZ45:GOA50 GXV45:GXW50 HHR45:HHS50 HRN45:HRO50 IBJ45:IBK50 ILF45:ILG50 IVB45:IVC50 JEX45:JEY50 JOT45:JOU50 JYP45:JYQ50 KIL45:KIM50 KSH45:KSI50 LCD45:LCE50 LLZ45:LMA50 LVV45:LVW50 MFR45:MFS50 MPN45:MPO50 MZJ45:MZK50 NJF45:NJG50 NTB45:NTC50 OCX45:OCY50 OMT45:OMU50 OWP45:OWQ50 PGL45:PGM50 PQH45:PQI50 QAD45:QAE50 QJZ45:QKA50 QTV45:QTW50 RDR45:RDS50 RNN45:RNO50 RXJ45:RXK50 SHF45:SHG50 SRB45:SRC50 TAX45:TAY50 TKT45:TKU50 TUP45:TUQ50 UEL45:UEM50 UOH45:UOI50 UYD45:UYE50 VHZ45:VIA50 VRV45:VRW50 WBR45:WBS50 WLN45:WLO50 WVJ45:WVK50 D65618:E65619 IX65618:IY65619 ST65618:SU65619 ACP65618:ACQ65619 AML65618:AMM65619 AWH65618:AWI65619 BGD65618:BGE65619 BPZ65618:BQA65619 BZV65618:BZW65619 CJR65618:CJS65619 CTN65618:CTO65619 DDJ65618:DDK65619 DNF65618:DNG65619 DXB65618:DXC65619 EGX65618:EGY65619 EQT65618:EQU65619 FAP65618:FAQ65619 FKL65618:FKM65619 FUH65618:FUI65619 GED65618:GEE65619 GNZ65618:GOA65619 GXV65618:GXW65619 HHR65618:HHS65619 HRN65618:HRO65619 IBJ65618:IBK65619 ILF65618:ILG65619 IVB65618:IVC65619 JEX65618:JEY65619 JOT65618:JOU65619 JYP65618:JYQ65619 KIL65618:KIM65619 KSH65618:KSI65619 LCD65618:LCE65619 LLZ65618:LMA65619 LVV65618:LVW65619 MFR65618:MFS65619 MPN65618:MPO65619 MZJ65618:MZK65619 NJF65618:NJG65619 NTB65618:NTC65619 OCX65618:OCY65619 OMT65618:OMU65619 OWP65618:OWQ65619 PGL65618:PGM65619 PQH65618:PQI65619 QAD65618:QAE65619 QJZ65618:QKA65619 QTV65618:QTW65619 RDR65618:RDS65619 RNN65618:RNO65619 RXJ65618:RXK65619 SHF65618:SHG65619 SRB65618:SRC65619 TAX65618:TAY65619 TKT65618:TKU65619 TUP65618:TUQ65619 UEL65618:UEM65619 UOH65618:UOI65619 UYD65618:UYE65619 VHZ65618:VIA65619 VRV65618:VRW65619 WBR65618:WBS65619 WLN65618:WLO65619 WVJ65618:WVK65619 D131154:E131155 IX131154:IY131155 ST131154:SU131155 ACP131154:ACQ131155 AML131154:AMM131155 AWH131154:AWI131155 BGD131154:BGE131155 BPZ131154:BQA131155 BZV131154:BZW131155 CJR131154:CJS131155 CTN131154:CTO131155 DDJ131154:DDK131155 DNF131154:DNG131155 DXB131154:DXC131155 EGX131154:EGY131155 EQT131154:EQU131155 FAP131154:FAQ131155 FKL131154:FKM131155 FUH131154:FUI131155 GED131154:GEE131155 GNZ131154:GOA131155 GXV131154:GXW131155 HHR131154:HHS131155 HRN131154:HRO131155 IBJ131154:IBK131155 ILF131154:ILG131155 IVB131154:IVC131155 JEX131154:JEY131155 JOT131154:JOU131155 JYP131154:JYQ131155 KIL131154:KIM131155 KSH131154:KSI131155 LCD131154:LCE131155 LLZ131154:LMA131155 LVV131154:LVW131155 MFR131154:MFS131155 MPN131154:MPO131155 MZJ131154:MZK131155 NJF131154:NJG131155 NTB131154:NTC131155 OCX131154:OCY131155 OMT131154:OMU131155 OWP131154:OWQ131155 PGL131154:PGM131155 PQH131154:PQI131155 QAD131154:QAE131155 QJZ131154:QKA131155 QTV131154:QTW131155 RDR131154:RDS131155 RNN131154:RNO131155 RXJ131154:RXK131155 SHF131154:SHG131155 SRB131154:SRC131155 TAX131154:TAY131155 TKT131154:TKU131155 TUP131154:TUQ131155 UEL131154:UEM131155 UOH131154:UOI131155 UYD131154:UYE131155 VHZ131154:VIA131155 VRV131154:VRW131155 WBR131154:WBS131155 WLN131154:WLO131155 WVJ131154:WVK131155 D196690:E196691 IX196690:IY196691 ST196690:SU196691 ACP196690:ACQ196691 AML196690:AMM196691 AWH196690:AWI196691 BGD196690:BGE196691 BPZ196690:BQA196691 BZV196690:BZW196691 CJR196690:CJS196691 CTN196690:CTO196691 DDJ196690:DDK196691 DNF196690:DNG196691 DXB196690:DXC196691 EGX196690:EGY196691 EQT196690:EQU196691 FAP196690:FAQ196691 FKL196690:FKM196691 FUH196690:FUI196691 GED196690:GEE196691 GNZ196690:GOA196691 GXV196690:GXW196691 HHR196690:HHS196691 HRN196690:HRO196691 IBJ196690:IBK196691 ILF196690:ILG196691 IVB196690:IVC196691 JEX196690:JEY196691 JOT196690:JOU196691 JYP196690:JYQ196691 KIL196690:KIM196691 KSH196690:KSI196691 LCD196690:LCE196691 LLZ196690:LMA196691 LVV196690:LVW196691 MFR196690:MFS196691 MPN196690:MPO196691 MZJ196690:MZK196691 NJF196690:NJG196691 NTB196690:NTC196691 OCX196690:OCY196691 OMT196690:OMU196691 OWP196690:OWQ196691 PGL196690:PGM196691 PQH196690:PQI196691 QAD196690:QAE196691 QJZ196690:QKA196691 QTV196690:QTW196691 RDR196690:RDS196691 RNN196690:RNO196691 RXJ196690:RXK196691 SHF196690:SHG196691 SRB196690:SRC196691 TAX196690:TAY196691 TKT196690:TKU196691 TUP196690:TUQ196691 UEL196690:UEM196691 UOH196690:UOI196691 UYD196690:UYE196691 VHZ196690:VIA196691 VRV196690:VRW196691 WBR196690:WBS196691 WLN196690:WLO196691 WVJ196690:WVK196691 D262226:E262227 IX262226:IY262227 ST262226:SU262227 ACP262226:ACQ262227 AML262226:AMM262227 AWH262226:AWI262227 BGD262226:BGE262227 BPZ262226:BQA262227 BZV262226:BZW262227 CJR262226:CJS262227 CTN262226:CTO262227 DDJ262226:DDK262227 DNF262226:DNG262227 DXB262226:DXC262227 EGX262226:EGY262227 EQT262226:EQU262227 FAP262226:FAQ262227 FKL262226:FKM262227 FUH262226:FUI262227 GED262226:GEE262227 GNZ262226:GOA262227 GXV262226:GXW262227 HHR262226:HHS262227 HRN262226:HRO262227 IBJ262226:IBK262227 ILF262226:ILG262227 IVB262226:IVC262227 JEX262226:JEY262227 JOT262226:JOU262227 JYP262226:JYQ262227 KIL262226:KIM262227 KSH262226:KSI262227 LCD262226:LCE262227 LLZ262226:LMA262227 LVV262226:LVW262227 MFR262226:MFS262227 MPN262226:MPO262227 MZJ262226:MZK262227 NJF262226:NJG262227 NTB262226:NTC262227 OCX262226:OCY262227 OMT262226:OMU262227 OWP262226:OWQ262227 PGL262226:PGM262227 PQH262226:PQI262227 QAD262226:QAE262227 QJZ262226:QKA262227 QTV262226:QTW262227 RDR262226:RDS262227 RNN262226:RNO262227 RXJ262226:RXK262227 SHF262226:SHG262227 SRB262226:SRC262227 TAX262226:TAY262227 TKT262226:TKU262227 TUP262226:TUQ262227 UEL262226:UEM262227 UOH262226:UOI262227 UYD262226:UYE262227 VHZ262226:VIA262227 VRV262226:VRW262227 WBR262226:WBS262227 WLN262226:WLO262227 WVJ262226:WVK262227 D327762:E327763 IX327762:IY327763 ST327762:SU327763 ACP327762:ACQ327763 AML327762:AMM327763 AWH327762:AWI327763 BGD327762:BGE327763 BPZ327762:BQA327763 BZV327762:BZW327763 CJR327762:CJS327763 CTN327762:CTO327763 DDJ327762:DDK327763 DNF327762:DNG327763 DXB327762:DXC327763 EGX327762:EGY327763 EQT327762:EQU327763 FAP327762:FAQ327763 FKL327762:FKM327763 FUH327762:FUI327763 GED327762:GEE327763 GNZ327762:GOA327763 GXV327762:GXW327763 HHR327762:HHS327763 HRN327762:HRO327763 IBJ327762:IBK327763 ILF327762:ILG327763 IVB327762:IVC327763 JEX327762:JEY327763 JOT327762:JOU327763 JYP327762:JYQ327763 KIL327762:KIM327763 KSH327762:KSI327763 LCD327762:LCE327763 LLZ327762:LMA327763 LVV327762:LVW327763 MFR327762:MFS327763 MPN327762:MPO327763 MZJ327762:MZK327763 NJF327762:NJG327763 NTB327762:NTC327763 OCX327762:OCY327763 OMT327762:OMU327763 OWP327762:OWQ327763 PGL327762:PGM327763 PQH327762:PQI327763 QAD327762:QAE327763 QJZ327762:QKA327763 QTV327762:QTW327763 RDR327762:RDS327763 RNN327762:RNO327763 RXJ327762:RXK327763 SHF327762:SHG327763 SRB327762:SRC327763 TAX327762:TAY327763 TKT327762:TKU327763 TUP327762:TUQ327763 UEL327762:UEM327763 UOH327762:UOI327763 UYD327762:UYE327763 VHZ327762:VIA327763 VRV327762:VRW327763 WBR327762:WBS327763 WLN327762:WLO327763 WVJ327762:WVK327763 D393298:E393299 IX393298:IY393299 ST393298:SU393299 ACP393298:ACQ393299 AML393298:AMM393299 AWH393298:AWI393299 BGD393298:BGE393299 BPZ393298:BQA393299 BZV393298:BZW393299 CJR393298:CJS393299 CTN393298:CTO393299 DDJ393298:DDK393299 DNF393298:DNG393299 DXB393298:DXC393299 EGX393298:EGY393299 EQT393298:EQU393299 FAP393298:FAQ393299 FKL393298:FKM393299 FUH393298:FUI393299 GED393298:GEE393299 GNZ393298:GOA393299 GXV393298:GXW393299 HHR393298:HHS393299 HRN393298:HRO393299 IBJ393298:IBK393299 ILF393298:ILG393299 IVB393298:IVC393299 JEX393298:JEY393299 JOT393298:JOU393299 JYP393298:JYQ393299 KIL393298:KIM393299 KSH393298:KSI393299 LCD393298:LCE393299 LLZ393298:LMA393299 LVV393298:LVW393299 MFR393298:MFS393299 MPN393298:MPO393299 MZJ393298:MZK393299 NJF393298:NJG393299 NTB393298:NTC393299 OCX393298:OCY393299 OMT393298:OMU393299 OWP393298:OWQ393299 PGL393298:PGM393299 PQH393298:PQI393299 QAD393298:QAE393299 QJZ393298:QKA393299 QTV393298:QTW393299 RDR393298:RDS393299 RNN393298:RNO393299 RXJ393298:RXK393299 SHF393298:SHG393299 SRB393298:SRC393299 TAX393298:TAY393299 TKT393298:TKU393299 TUP393298:TUQ393299 UEL393298:UEM393299 UOH393298:UOI393299 UYD393298:UYE393299 VHZ393298:VIA393299 VRV393298:VRW393299 WBR393298:WBS393299 WLN393298:WLO393299 WVJ393298:WVK393299 D458834:E458835 IX458834:IY458835 ST458834:SU458835 ACP458834:ACQ458835 AML458834:AMM458835 AWH458834:AWI458835 BGD458834:BGE458835 BPZ458834:BQA458835 BZV458834:BZW458835 CJR458834:CJS458835 CTN458834:CTO458835 DDJ458834:DDK458835 DNF458834:DNG458835 DXB458834:DXC458835 EGX458834:EGY458835 EQT458834:EQU458835 FAP458834:FAQ458835 FKL458834:FKM458835 FUH458834:FUI458835 GED458834:GEE458835 GNZ458834:GOA458835 GXV458834:GXW458835 HHR458834:HHS458835 HRN458834:HRO458835 IBJ458834:IBK458835 ILF458834:ILG458835 IVB458834:IVC458835 JEX458834:JEY458835 JOT458834:JOU458835 JYP458834:JYQ458835 KIL458834:KIM458835 KSH458834:KSI458835 LCD458834:LCE458835 LLZ458834:LMA458835 LVV458834:LVW458835 MFR458834:MFS458835 MPN458834:MPO458835 MZJ458834:MZK458835 NJF458834:NJG458835 NTB458834:NTC458835 OCX458834:OCY458835 OMT458834:OMU458835 OWP458834:OWQ458835 PGL458834:PGM458835 PQH458834:PQI458835 QAD458834:QAE458835 QJZ458834:QKA458835 QTV458834:QTW458835 RDR458834:RDS458835 RNN458834:RNO458835 RXJ458834:RXK458835 SHF458834:SHG458835 SRB458834:SRC458835 TAX458834:TAY458835 TKT458834:TKU458835 TUP458834:TUQ458835 UEL458834:UEM458835 UOH458834:UOI458835 UYD458834:UYE458835 VHZ458834:VIA458835 VRV458834:VRW458835 WBR458834:WBS458835 WLN458834:WLO458835 WVJ458834:WVK458835 D524370:E524371 IX524370:IY524371 ST524370:SU524371 ACP524370:ACQ524371 AML524370:AMM524371 AWH524370:AWI524371 BGD524370:BGE524371 BPZ524370:BQA524371 BZV524370:BZW524371 CJR524370:CJS524371 CTN524370:CTO524371 DDJ524370:DDK524371 DNF524370:DNG524371 DXB524370:DXC524371 EGX524370:EGY524371 EQT524370:EQU524371 FAP524370:FAQ524371 FKL524370:FKM524371 FUH524370:FUI524371 GED524370:GEE524371 GNZ524370:GOA524371 GXV524370:GXW524371 HHR524370:HHS524371 HRN524370:HRO524371 IBJ524370:IBK524371 ILF524370:ILG524371 IVB524370:IVC524371 JEX524370:JEY524371 JOT524370:JOU524371 JYP524370:JYQ524371 KIL524370:KIM524371 KSH524370:KSI524371 LCD524370:LCE524371 LLZ524370:LMA524371 LVV524370:LVW524371 MFR524370:MFS524371 MPN524370:MPO524371 MZJ524370:MZK524371 NJF524370:NJG524371 NTB524370:NTC524371 OCX524370:OCY524371 OMT524370:OMU524371 OWP524370:OWQ524371 PGL524370:PGM524371 PQH524370:PQI524371 QAD524370:QAE524371 QJZ524370:QKA524371 QTV524370:QTW524371 RDR524370:RDS524371 RNN524370:RNO524371 RXJ524370:RXK524371 SHF524370:SHG524371 SRB524370:SRC524371 TAX524370:TAY524371 TKT524370:TKU524371 TUP524370:TUQ524371 UEL524370:UEM524371 UOH524370:UOI524371 UYD524370:UYE524371 VHZ524370:VIA524371 VRV524370:VRW524371 WBR524370:WBS524371 WLN524370:WLO524371 WVJ524370:WVK524371 D589906:E589907 IX589906:IY589907 ST589906:SU589907 ACP589906:ACQ589907 AML589906:AMM589907 AWH589906:AWI589907 BGD589906:BGE589907 BPZ589906:BQA589907 BZV589906:BZW589907 CJR589906:CJS589907 CTN589906:CTO589907 DDJ589906:DDK589907 DNF589906:DNG589907 DXB589906:DXC589907 EGX589906:EGY589907 EQT589906:EQU589907 FAP589906:FAQ589907 FKL589906:FKM589907 FUH589906:FUI589907 GED589906:GEE589907 GNZ589906:GOA589907 GXV589906:GXW589907 HHR589906:HHS589907 HRN589906:HRO589907 IBJ589906:IBK589907 ILF589906:ILG589907 IVB589906:IVC589907 JEX589906:JEY589907 JOT589906:JOU589907 JYP589906:JYQ589907 KIL589906:KIM589907 KSH589906:KSI589907 LCD589906:LCE589907 LLZ589906:LMA589907 LVV589906:LVW589907 MFR589906:MFS589907 MPN589906:MPO589907 MZJ589906:MZK589907 NJF589906:NJG589907 NTB589906:NTC589907 OCX589906:OCY589907 OMT589906:OMU589907 OWP589906:OWQ589907 PGL589906:PGM589907 PQH589906:PQI589907 QAD589906:QAE589907 QJZ589906:QKA589907 QTV589906:QTW589907 RDR589906:RDS589907 RNN589906:RNO589907 RXJ589906:RXK589907 SHF589906:SHG589907 SRB589906:SRC589907 TAX589906:TAY589907 TKT589906:TKU589907 TUP589906:TUQ589907 UEL589906:UEM589907 UOH589906:UOI589907 UYD589906:UYE589907 VHZ589906:VIA589907 VRV589906:VRW589907 WBR589906:WBS589907 WLN589906:WLO589907 WVJ589906:WVK589907 D655442:E655443 IX655442:IY655443 ST655442:SU655443 ACP655442:ACQ655443 AML655442:AMM655443 AWH655442:AWI655443 BGD655442:BGE655443 BPZ655442:BQA655443 BZV655442:BZW655443 CJR655442:CJS655443 CTN655442:CTO655443 DDJ655442:DDK655443 DNF655442:DNG655443 DXB655442:DXC655443 EGX655442:EGY655443 EQT655442:EQU655443 FAP655442:FAQ655443 FKL655442:FKM655443 FUH655442:FUI655443 GED655442:GEE655443 GNZ655442:GOA655443 GXV655442:GXW655443 HHR655442:HHS655443 HRN655442:HRO655443 IBJ655442:IBK655443 ILF655442:ILG655443 IVB655442:IVC655443 JEX655442:JEY655443 JOT655442:JOU655443 JYP655442:JYQ655443 KIL655442:KIM655443 KSH655442:KSI655443 LCD655442:LCE655443 LLZ655442:LMA655443 LVV655442:LVW655443 MFR655442:MFS655443 MPN655442:MPO655443 MZJ655442:MZK655443 NJF655442:NJG655443 NTB655442:NTC655443 OCX655442:OCY655443 OMT655442:OMU655443 OWP655442:OWQ655443 PGL655442:PGM655443 PQH655442:PQI655443 QAD655442:QAE655443 QJZ655442:QKA655443 QTV655442:QTW655443 RDR655442:RDS655443 RNN655442:RNO655443 RXJ655442:RXK655443 SHF655442:SHG655443 SRB655442:SRC655443 TAX655442:TAY655443 TKT655442:TKU655443 TUP655442:TUQ655443 UEL655442:UEM655443 UOH655442:UOI655443 UYD655442:UYE655443 VHZ655442:VIA655443 VRV655442:VRW655443 WBR655442:WBS655443 WLN655442:WLO655443 WVJ655442:WVK655443 D720978:E720979 IX720978:IY720979 ST720978:SU720979 ACP720978:ACQ720979 AML720978:AMM720979 AWH720978:AWI720979 BGD720978:BGE720979 BPZ720978:BQA720979 BZV720978:BZW720979 CJR720978:CJS720979 CTN720978:CTO720979 DDJ720978:DDK720979 DNF720978:DNG720979 DXB720978:DXC720979 EGX720978:EGY720979 EQT720978:EQU720979 FAP720978:FAQ720979 FKL720978:FKM720979 FUH720978:FUI720979 GED720978:GEE720979 GNZ720978:GOA720979 GXV720978:GXW720979 HHR720978:HHS720979 HRN720978:HRO720979 IBJ720978:IBK720979 ILF720978:ILG720979 IVB720978:IVC720979 JEX720978:JEY720979 JOT720978:JOU720979 JYP720978:JYQ720979 KIL720978:KIM720979 KSH720978:KSI720979 LCD720978:LCE720979 LLZ720978:LMA720979 LVV720978:LVW720979 MFR720978:MFS720979 MPN720978:MPO720979 MZJ720978:MZK720979 NJF720978:NJG720979 NTB720978:NTC720979 OCX720978:OCY720979 OMT720978:OMU720979 OWP720978:OWQ720979 PGL720978:PGM720979 PQH720978:PQI720979 QAD720978:QAE720979 QJZ720978:QKA720979 QTV720978:QTW720979 RDR720978:RDS720979 RNN720978:RNO720979 RXJ720978:RXK720979 SHF720978:SHG720979 SRB720978:SRC720979 TAX720978:TAY720979 TKT720978:TKU720979 TUP720978:TUQ720979 UEL720978:UEM720979 UOH720978:UOI720979 UYD720978:UYE720979 VHZ720978:VIA720979 VRV720978:VRW720979 WBR720978:WBS720979 WLN720978:WLO720979 WVJ720978:WVK720979 D786514:E786515 IX786514:IY786515 ST786514:SU786515 ACP786514:ACQ786515 AML786514:AMM786515 AWH786514:AWI786515 BGD786514:BGE786515 BPZ786514:BQA786515 BZV786514:BZW786515 CJR786514:CJS786515 CTN786514:CTO786515 DDJ786514:DDK786515 DNF786514:DNG786515 DXB786514:DXC786515 EGX786514:EGY786515 EQT786514:EQU786515 FAP786514:FAQ786515 FKL786514:FKM786515 FUH786514:FUI786515 GED786514:GEE786515 GNZ786514:GOA786515 GXV786514:GXW786515 HHR786514:HHS786515 HRN786514:HRO786515 IBJ786514:IBK786515 ILF786514:ILG786515 IVB786514:IVC786515 JEX786514:JEY786515 JOT786514:JOU786515 JYP786514:JYQ786515 KIL786514:KIM786515 KSH786514:KSI786515 LCD786514:LCE786515 LLZ786514:LMA786515 LVV786514:LVW786515 MFR786514:MFS786515 MPN786514:MPO786515 MZJ786514:MZK786515 NJF786514:NJG786515 NTB786514:NTC786515 OCX786514:OCY786515 OMT786514:OMU786515 OWP786514:OWQ786515 PGL786514:PGM786515 PQH786514:PQI786515 QAD786514:QAE786515 QJZ786514:QKA786515 QTV786514:QTW786515 RDR786514:RDS786515 RNN786514:RNO786515 RXJ786514:RXK786515 SHF786514:SHG786515 SRB786514:SRC786515 TAX786514:TAY786515 TKT786514:TKU786515 TUP786514:TUQ786515 UEL786514:UEM786515 UOH786514:UOI786515 UYD786514:UYE786515 VHZ786514:VIA786515 VRV786514:VRW786515 WBR786514:WBS786515 WLN786514:WLO786515 WVJ786514:WVK786515 D852050:E852051 IX852050:IY852051 ST852050:SU852051 ACP852050:ACQ852051 AML852050:AMM852051 AWH852050:AWI852051 BGD852050:BGE852051 BPZ852050:BQA852051 BZV852050:BZW852051 CJR852050:CJS852051 CTN852050:CTO852051 DDJ852050:DDK852051 DNF852050:DNG852051 DXB852050:DXC852051 EGX852050:EGY852051 EQT852050:EQU852051 FAP852050:FAQ852051 FKL852050:FKM852051 FUH852050:FUI852051 GED852050:GEE852051 GNZ852050:GOA852051 GXV852050:GXW852051 HHR852050:HHS852051 HRN852050:HRO852051 IBJ852050:IBK852051 ILF852050:ILG852051 IVB852050:IVC852051 JEX852050:JEY852051 JOT852050:JOU852051 JYP852050:JYQ852051 KIL852050:KIM852051 KSH852050:KSI852051 LCD852050:LCE852051 LLZ852050:LMA852051 LVV852050:LVW852051 MFR852050:MFS852051 MPN852050:MPO852051 MZJ852050:MZK852051 NJF852050:NJG852051 NTB852050:NTC852051 OCX852050:OCY852051 OMT852050:OMU852051 OWP852050:OWQ852051 PGL852050:PGM852051 PQH852050:PQI852051 QAD852050:QAE852051 QJZ852050:QKA852051 QTV852050:QTW852051 RDR852050:RDS852051 RNN852050:RNO852051 RXJ852050:RXK852051 SHF852050:SHG852051 SRB852050:SRC852051 TAX852050:TAY852051 TKT852050:TKU852051 TUP852050:TUQ852051 UEL852050:UEM852051 UOH852050:UOI852051 UYD852050:UYE852051 VHZ852050:VIA852051 VRV852050:VRW852051 WBR852050:WBS852051 WLN852050:WLO852051 WVJ852050:WVK852051 D917586:E917587 IX917586:IY917587 ST917586:SU917587 ACP917586:ACQ917587 AML917586:AMM917587 AWH917586:AWI917587 BGD917586:BGE917587 BPZ917586:BQA917587 BZV917586:BZW917587 CJR917586:CJS917587 CTN917586:CTO917587 DDJ917586:DDK917587 DNF917586:DNG917587 DXB917586:DXC917587 EGX917586:EGY917587 EQT917586:EQU917587 FAP917586:FAQ917587 FKL917586:FKM917587 FUH917586:FUI917587 GED917586:GEE917587 GNZ917586:GOA917587 GXV917586:GXW917587 HHR917586:HHS917587 HRN917586:HRO917587 IBJ917586:IBK917587 ILF917586:ILG917587 IVB917586:IVC917587 JEX917586:JEY917587 JOT917586:JOU917587 JYP917586:JYQ917587 KIL917586:KIM917587 KSH917586:KSI917587 LCD917586:LCE917587 LLZ917586:LMA917587 LVV917586:LVW917587 MFR917586:MFS917587 MPN917586:MPO917587 MZJ917586:MZK917587 NJF917586:NJG917587 NTB917586:NTC917587 OCX917586:OCY917587 OMT917586:OMU917587 OWP917586:OWQ917587 PGL917586:PGM917587 PQH917586:PQI917587 QAD917586:QAE917587 QJZ917586:QKA917587 QTV917586:QTW917587 RDR917586:RDS917587 RNN917586:RNO917587 RXJ917586:RXK917587 SHF917586:SHG917587 SRB917586:SRC917587 TAX917586:TAY917587 TKT917586:TKU917587 TUP917586:TUQ917587 UEL917586:UEM917587 UOH917586:UOI917587 UYD917586:UYE917587 VHZ917586:VIA917587 VRV917586:VRW917587 WBR917586:WBS917587 WLN917586:WLO917587 WVJ917586:WVK917587 D983122:E983123 IX983122:IY983123 ST983122:SU983123 ACP983122:ACQ983123 AML983122:AMM983123 AWH983122:AWI983123 BGD983122:BGE983123 BPZ983122:BQA983123 BZV983122:BZW983123 CJR983122:CJS983123 CTN983122:CTO983123 DDJ983122:DDK983123 DNF983122:DNG983123 DXB983122:DXC983123 EGX983122:EGY983123 EQT983122:EQU983123 FAP983122:FAQ983123 FKL983122:FKM983123 FUH983122:FUI983123 GED983122:GEE983123 GNZ983122:GOA983123 GXV983122:GXW983123 HHR983122:HHS983123 HRN983122:HRO983123 IBJ983122:IBK983123 ILF983122:ILG983123 IVB983122:IVC983123 JEX983122:JEY983123 JOT983122:JOU983123 JYP983122:JYQ983123 KIL983122:KIM983123 KSH983122:KSI983123 LCD983122:LCE983123 LLZ983122:LMA983123 LVV983122:LVW983123 MFR983122:MFS983123 MPN983122:MPO983123 MZJ983122:MZK983123 NJF983122:NJG983123 NTB983122:NTC983123 OCX983122:OCY983123 OMT983122:OMU983123 OWP983122:OWQ983123 PGL983122:PGM983123 PQH983122:PQI983123 QAD983122:QAE983123 QJZ983122:QKA983123 QTV983122:QTW983123 RDR983122:RDS983123 RNN983122:RNO983123 RXJ983122:RXK983123 SHF983122:SHG983123 SRB983122:SRC983123 TAX983122:TAY983123 TKT983122:TKU983123 TUP983122:TUQ983123 UEL983122:UEM983123 UOH983122:UOI983123 UYD983122:UYE983123 VHZ983122:VIA983123 VRV983122:VRW983123 WBR983122:WBS983123 WLN983122:WLO983123 WVJ983122:WVK983123 BPZ109:BQA123 IX42:IY42 ST42:SU42 ACP42:ACQ42 AML42:AMM42 AWH42:AWI42 BGD42:BGE42 BPZ42:BQA42 BZV42:BZW42 CJR42:CJS42 CTN42:CTO42 DDJ42:DDK42 DNF42:DNG42 DXB42:DXC42 EGX42:EGY42 EQT42:EQU42 FAP42:FAQ42 FKL42:FKM42 FUH42:FUI42 GED42:GEE42 GNZ42:GOA42 GXV42:GXW42 HHR42:HHS42 HRN42:HRO42 IBJ42:IBK42 ILF42:ILG42 IVB42:IVC42 JEX42:JEY42 JOT42:JOU42 JYP42:JYQ42 KIL42:KIM42 KSH42:KSI42 LCD42:LCE42 LLZ42:LMA42 LVV42:LVW42 MFR42:MFS42 MPN42:MPO42 MZJ42:MZK42 NJF42:NJG42 NTB42:NTC42 OCX42:OCY42 OMT42:OMU42 OWP42:OWQ42 PGL42:PGM42 PQH42:PQI42 QAD42:QAE42 QJZ42:QKA42 QTV42:QTW42 RDR42:RDS42 RNN42:RNO42 RXJ42:RXK42 SHF42:SHG42 SRB42:SRC42 TAX42:TAY42 TKT42:TKU42 TUP42:TUQ42 UEL42:UEM42 UOH42:UOI42 UYD42:UYE42 VHZ42:VIA42 VRV42:VRW42 WBR42:WBS42 WLN42:WLO42 WVJ42:WVK42 D65614:E65614 IX65614:IY65614 ST65614:SU65614 ACP65614:ACQ65614 AML65614:AMM65614 AWH65614:AWI65614 BGD65614:BGE65614 BPZ65614:BQA65614 BZV65614:BZW65614 CJR65614:CJS65614 CTN65614:CTO65614 DDJ65614:DDK65614 DNF65614:DNG65614 DXB65614:DXC65614 EGX65614:EGY65614 EQT65614:EQU65614 FAP65614:FAQ65614 FKL65614:FKM65614 FUH65614:FUI65614 GED65614:GEE65614 GNZ65614:GOA65614 GXV65614:GXW65614 HHR65614:HHS65614 HRN65614:HRO65614 IBJ65614:IBK65614 ILF65614:ILG65614 IVB65614:IVC65614 JEX65614:JEY65614 JOT65614:JOU65614 JYP65614:JYQ65614 KIL65614:KIM65614 KSH65614:KSI65614 LCD65614:LCE65614 LLZ65614:LMA65614 LVV65614:LVW65614 MFR65614:MFS65614 MPN65614:MPO65614 MZJ65614:MZK65614 NJF65614:NJG65614 NTB65614:NTC65614 OCX65614:OCY65614 OMT65614:OMU65614 OWP65614:OWQ65614 PGL65614:PGM65614 PQH65614:PQI65614 QAD65614:QAE65614 QJZ65614:QKA65614 QTV65614:QTW65614 RDR65614:RDS65614 RNN65614:RNO65614 RXJ65614:RXK65614 SHF65614:SHG65614 SRB65614:SRC65614 TAX65614:TAY65614 TKT65614:TKU65614 TUP65614:TUQ65614 UEL65614:UEM65614 UOH65614:UOI65614 UYD65614:UYE65614 VHZ65614:VIA65614 VRV65614:VRW65614 WBR65614:WBS65614 WLN65614:WLO65614 WVJ65614:WVK65614 D131150:E131150 IX131150:IY131150 ST131150:SU131150 ACP131150:ACQ131150 AML131150:AMM131150 AWH131150:AWI131150 BGD131150:BGE131150 BPZ131150:BQA131150 BZV131150:BZW131150 CJR131150:CJS131150 CTN131150:CTO131150 DDJ131150:DDK131150 DNF131150:DNG131150 DXB131150:DXC131150 EGX131150:EGY131150 EQT131150:EQU131150 FAP131150:FAQ131150 FKL131150:FKM131150 FUH131150:FUI131150 GED131150:GEE131150 GNZ131150:GOA131150 GXV131150:GXW131150 HHR131150:HHS131150 HRN131150:HRO131150 IBJ131150:IBK131150 ILF131150:ILG131150 IVB131150:IVC131150 JEX131150:JEY131150 JOT131150:JOU131150 JYP131150:JYQ131150 KIL131150:KIM131150 KSH131150:KSI131150 LCD131150:LCE131150 LLZ131150:LMA131150 LVV131150:LVW131150 MFR131150:MFS131150 MPN131150:MPO131150 MZJ131150:MZK131150 NJF131150:NJG131150 NTB131150:NTC131150 OCX131150:OCY131150 OMT131150:OMU131150 OWP131150:OWQ131150 PGL131150:PGM131150 PQH131150:PQI131150 QAD131150:QAE131150 QJZ131150:QKA131150 QTV131150:QTW131150 RDR131150:RDS131150 RNN131150:RNO131150 RXJ131150:RXK131150 SHF131150:SHG131150 SRB131150:SRC131150 TAX131150:TAY131150 TKT131150:TKU131150 TUP131150:TUQ131150 UEL131150:UEM131150 UOH131150:UOI131150 UYD131150:UYE131150 VHZ131150:VIA131150 VRV131150:VRW131150 WBR131150:WBS131150 WLN131150:WLO131150 WVJ131150:WVK131150 D196686:E196686 IX196686:IY196686 ST196686:SU196686 ACP196686:ACQ196686 AML196686:AMM196686 AWH196686:AWI196686 BGD196686:BGE196686 BPZ196686:BQA196686 BZV196686:BZW196686 CJR196686:CJS196686 CTN196686:CTO196686 DDJ196686:DDK196686 DNF196686:DNG196686 DXB196686:DXC196686 EGX196686:EGY196686 EQT196686:EQU196686 FAP196686:FAQ196686 FKL196686:FKM196686 FUH196686:FUI196686 GED196686:GEE196686 GNZ196686:GOA196686 GXV196686:GXW196686 HHR196686:HHS196686 HRN196686:HRO196686 IBJ196686:IBK196686 ILF196686:ILG196686 IVB196686:IVC196686 JEX196686:JEY196686 JOT196686:JOU196686 JYP196686:JYQ196686 KIL196686:KIM196686 KSH196686:KSI196686 LCD196686:LCE196686 LLZ196686:LMA196686 LVV196686:LVW196686 MFR196686:MFS196686 MPN196686:MPO196686 MZJ196686:MZK196686 NJF196686:NJG196686 NTB196686:NTC196686 OCX196686:OCY196686 OMT196686:OMU196686 OWP196686:OWQ196686 PGL196686:PGM196686 PQH196686:PQI196686 QAD196686:QAE196686 QJZ196686:QKA196686 QTV196686:QTW196686 RDR196686:RDS196686 RNN196686:RNO196686 RXJ196686:RXK196686 SHF196686:SHG196686 SRB196686:SRC196686 TAX196686:TAY196686 TKT196686:TKU196686 TUP196686:TUQ196686 UEL196686:UEM196686 UOH196686:UOI196686 UYD196686:UYE196686 VHZ196686:VIA196686 VRV196686:VRW196686 WBR196686:WBS196686 WLN196686:WLO196686 WVJ196686:WVK196686 D262222:E262222 IX262222:IY262222 ST262222:SU262222 ACP262222:ACQ262222 AML262222:AMM262222 AWH262222:AWI262222 BGD262222:BGE262222 BPZ262222:BQA262222 BZV262222:BZW262222 CJR262222:CJS262222 CTN262222:CTO262222 DDJ262222:DDK262222 DNF262222:DNG262222 DXB262222:DXC262222 EGX262222:EGY262222 EQT262222:EQU262222 FAP262222:FAQ262222 FKL262222:FKM262222 FUH262222:FUI262222 GED262222:GEE262222 GNZ262222:GOA262222 GXV262222:GXW262222 HHR262222:HHS262222 HRN262222:HRO262222 IBJ262222:IBK262222 ILF262222:ILG262222 IVB262222:IVC262222 JEX262222:JEY262222 JOT262222:JOU262222 JYP262222:JYQ262222 KIL262222:KIM262222 KSH262222:KSI262222 LCD262222:LCE262222 LLZ262222:LMA262222 LVV262222:LVW262222 MFR262222:MFS262222 MPN262222:MPO262222 MZJ262222:MZK262222 NJF262222:NJG262222 NTB262222:NTC262222 OCX262222:OCY262222 OMT262222:OMU262222 OWP262222:OWQ262222 PGL262222:PGM262222 PQH262222:PQI262222 QAD262222:QAE262222 QJZ262222:QKA262222 QTV262222:QTW262222 RDR262222:RDS262222 RNN262222:RNO262222 RXJ262222:RXK262222 SHF262222:SHG262222 SRB262222:SRC262222 TAX262222:TAY262222 TKT262222:TKU262222 TUP262222:TUQ262222 UEL262222:UEM262222 UOH262222:UOI262222 UYD262222:UYE262222 VHZ262222:VIA262222 VRV262222:VRW262222 WBR262222:WBS262222 WLN262222:WLO262222 WVJ262222:WVK262222 D327758:E327758 IX327758:IY327758 ST327758:SU327758 ACP327758:ACQ327758 AML327758:AMM327758 AWH327758:AWI327758 BGD327758:BGE327758 BPZ327758:BQA327758 BZV327758:BZW327758 CJR327758:CJS327758 CTN327758:CTO327758 DDJ327758:DDK327758 DNF327758:DNG327758 DXB327758:DXC327758 EGX327758:EGY327758 EQT327758:EQU327758 FAP327758:FAQ327758 FKL327758:FKM327758 FUH327758:FUI327758 GED327758:GEE327758 GNZ327758:GOA327758 GXV327758:GXW327758 HHR327758:HHS327758 HRN327758:HRO327758 IBJ327758:IBK327758 ILF327758:ILG327758 IVB327758:IVC327758 JEX327758:JEY327758 JOT327758:JOU327758 JYP327758:JYQ327758 KIL327758:KIM327758 KSH327758:KSI327758 LCD327758:LCE327758 LLZ327758:LMA327758 LVV327758:LVW327758 MFR327758:MFS327758 MPN327758:MPO327758 MZJ327758:MZK327758 NJF327758:NJG327758 NTB327758:NTC327758 OCX327758:OCY327758 OMT327758:OMU327758 OWP327758:OWQ327758 PGL327758:PGM327758 PQH327758:PQI327758 QAD327758:QAE327758 QJZ327758:QKA327758 QTV327758:QTW327758 RDR327758:RDS327758 RNN327758:RNO327758 RXJ327758:RXK327758 SHF327758:SHG327758 SRB327758:SRC327758 TAX327758:TAY327758 TKT327758:TKU327758 TUP327758:TUQ327758 UEL327758:UEM327758 UOH327758:UOI327758 UYD327758:UYE327758 VHZ327758:VIA327758 VRV327758:VRW327758 WBR327758:WBS327758 WLN327758:WLO327758 WVJ327758:WVK327758 D393294:E393294 IX393294:IY393294 ST393294:SU393294 ACP393294:ACQ393294 AML393294:AMM393294 AWH393294:AWI393294 BGD393294:BGE393294 BPZ393294:BQA393294 BZV393294:BZW393294 CJR393294:CJS393294 CTN393294:CTO393294 DDJ393294:DDK393294 DNF393294:DNG393294 DXB393294:DXC393294 EGX393294:EGY393294 EQT393294:EQU393294 FAP393294:FAQ393294 FKL393294:FKM393294 FUH393294:FUI393294 GED393294:GEE393294 GNZ393294:GOA393294 GXV393294:GXW393294 HHR393294:HHS393294 HRN393294:HRO393294 IBJ393294:IBK393294 ILF393294:ILG393294 IVB393294:IVC393294 JEX393294:JEY393294 JOT393294:JOU393294 JYP393294:JYQ393294 KIL393294:KIM393294 KSH393294:KSI393294 LCD393294:LCE393294 LLZ393294:LMA393294 LVV393294:LVW393294 MFR393294:MFS393294 MPN393294:MPO393294 MZJ393294:MZK393294 NJF393294:NJG393294 NTB393294:NTC393294 OCX393294:OCY393294 OMT393294:OMU393294 OWP393294:OWQ393294 PGL393294:PGM393294 PQH393294:PQI393294 QAD393294:QAE393294 QJZ393294:QKA393294 QTV393294:QTW393294 RDR393294:RDS393294 RNN393294:RNO393294 RXJ393294:RXK393294 SHF393294:SHG393294 SRB393294:SRC393294 TAX393294:TAY393294 TKT393294:TKU393294 TUP393294:TUQ393294 UEL393294:UEM393294 UOH393294:UOI393294 UYD393294:UYE393294 VHZ393294:VIA393294 VRV393294:VRW393294 WBR393294:WBS393294 WLN393294:WLO393294 WVJ393294:WVK393294 D458830:E458830 IX458830:IY458830 ST458830:SU458830 ACP458830:ACQ458830 AML458830:AMM458830 AWH458830:AWI458830 BGD458830:BGE458830 BPZ458830:BQA458830 BZV458830:BZW458830 CJR458830:CJS458830 CTN458830:CTO458830 DDJ458830:DDK458830 DNF458830:DNG458830 DXB458830:DXC458830 EGX458830:EGY458830 EQT458830:EQU458830 FAP458830:FAQ458830 FKL458830:FKM458830 FUH458830:FUI458830 GED458830:GEE458830 GNZ458830:GOA458830 GXV458830:GXW458830 HHR458830:HHS458830 HRN458830:HRO458830 IBJ458830:IBK458830 ILF458830:ILG458830 IVB458830:IVC458830 JEX458830:JEY458830 JOT458830:JOU458830 JYP458830:JYQ458830 KIL458830:KIM458830 KSH458830:KSI458830 LCD458830:LCE458830 LLZ458830:LMA458830 LVV458830:LVW458830 MFR458830:MFS458830 MPN458830:MPO458830 MZJ458830:MZK458830 NJF458830:NJG458830 NTB458830:NTC458830 OCX458830:OCY458830 OMT458830:OMU458830 OWP458830:OWQ458830 PGL458830:PGM458830 PQH458830:PQI458830 QAD458830:QAE458830 QJZ458830:QKA458830 QTV458830:QTW458830 RDR458830:RDS458830 RNN458830:RNO458830 RXJ458830:RXK458830 SHF458830:SHG458830 SRB458830:SRC458830 TAX458830:TAY458830 TKT458830:TKU458830 TUP458830:TUQ458830 UEL458830:UEM458830 UOH458830:UOI458830 UYD458830:UYE458830 VHZ458830:VIA458830 VRV458830:VRW458830 WBR458830:WBS458830 WLN458830:WLO458830 WVJ458830:WVK458830 D524366:E524366 IX524366:IY524366 ST524366:SU524366 ACP524366:ACQ524366 AML524366:AMM524366 AWH524366:AWI524366 BGD524366:BGE524366 BPZ524366:BQA524366 BZV524366:BZW524366 CJR524366:CJS524366 CTN524366:CTO524366 DDJ524366:DDK524366 DNF524366:DNG524366 DXB524366:DXC524366 EGX524366:EGY524366 EQT524366:EQU524366 FAP524366:FAQ524366 FKL524366:FKM524366 FUH524366:FUI524366 GED524366:GEE524366 GNZ524366:GOA524366 GXV524366:GXW524366 HHR524366:HHS524366 HRN524366:HRO524366 IBJ524366:IBK524366 ILF524366:ILG524366 IVB524366:IVC524366 JEX524366:JEY524366 JOT524366:JOU524366 JYP524366:JYQ524366 KIL524366:KIM524366 KSH524366:KSI524366 LCD524366:LCE524366 LLZ524366:LMA524366 LVV524366:LVW524366 MFR524366:MFS524366 MPN524366:MPO524366 MZJ524366:MZK524366 NJF524366:NJG524366 NTB524366:NTC524366 OCX524366:OCY524366 OMT524366:OMU524366 OWP524366:OWQ524366 PGL524366:PGM524366 PQH524366:PQI524366 QAD524366:QAE524366 QJZ524366:QKA524366 QTV524366:QTW524366 RDR524366:RDS524366 RNN524366:RNO524366 RXJ524366:RXK524366 SHF524366:SHG524366 SRB524366:SRC524366 TAX524366:TAY524366 TKT524366:TKU524366 TUP524366:TUQ524366 UEL524366:UEM524366 UOH524366:UOI524366 UYD524366:UYE524366 VHZ524366:VIA524366 VRV524366:VRW524366 WBR524366:WBS524366 WLN524366:WLO524366 WVJ524366:WVK524366 D589902:E589902 IX589902:IY589902 ST589902:SU589902 ACP589902:ACQ589902 AML589902:AMM589902 AWH589902:AWI589902 BGD589902:BGE589902 BPZ589902:BQA589902 BZV589902:BZW589902 CJR589902:CJS589902 CTN589902:CTO589902 DDJ589902:DDK589902 DNF589902:DNG589902 DXB589902:DXC589902 EGX589902:EGY589902 EQT589902:EQU589902 FAP589902:FAQ589902 FKL589902:FKM589902 FUH589902:FUI589902 GED589902:GEE589902 GNZ589902:GOA589902 GXV589902:GXW589902 HHR589902:HHS589902 HRN589902:HRO589902 IBJ589902:IBK589902 ILF589902:ILG589902 IVB589902:IVC589902 JEX589902:JEY589902 JOT589902:JOU589902 JYP589902:JYQ589902 KIL589902:KIM589902 KSH589902:KSI589902 LCD589902:LCE589902 LLZ589902:LMA589902 LVV589902:LVW589902 MFR589902:MFS589902 MPN589902:MPO589902 MZJ589902:MZK589902 NJF589902:NJG589902 NTB589902:NTC589902 OCX589902:OCY589902 OMT589902:OMU589902 OWP589902:OWQ589902 PGL589902:PGM589902 PQH589902:PQI589902 QAD589902:QAE589902 QJZ589902:QKA589902 QTV589902:QTW589902 RDR589902:RDS589902 RNN589902:RNO589902 RXJ589902:RXK589902 SHF589902:SHG589902 SRB589902:SRC589902 TAX589902:TAY589902 TKT589902:TKU589902 TUP589902:TUQ589902 UEL589902:UEM589902 UOH589902:UOI589902 UYD589902:UYE589902 VHZ589902:VIA589902 VRV589902:VRW589902 WBR589902:WBS589902 WLN589902:WLO589902 WVJ589902:WVK589902 D655438:E655438 IX655438:IY655438 ST655438:SU655438 ACP655438:ACQ655438 AML655438:AMM655438 AWH655438:AWI655438 BGD655438:BGE655438 BPZ655438:BQA655438 BZV655438:BZW655438 CJR655438:CJS655438 CTN655438:CTO655438 DDJ655438:DDK655438 DNF655438:DNG655438 DXB655438:DXC655438 EGX655438:EGY655438 EQT655438:EQU655438 FAP655438:FAQ655438 FKL655438:FKM655438 FUH655438:FUI655438 GED655438:GEE655438 GNZ655438:GOA655438 GXV655438:GXW655438 HHR655438:HHS655438 HRN655438:HRO655438 IBJ655438:IBK655438 ILF655438:ILG655438 IVB655438:IVC655438 JEX655438:JEY655438 JOT655438:JOU655438 JYP655438:JYQ655438 KIL655438:KIM655438 KSH655438:KSI655438 LCD655438:LCE655438 LLZ655438:LMA655438 LVV655438:LVW655438 MFR655438:MFS655438 MPN655438:MPO655438 MZJ655438:MZK655438 NJF655438:NJG655438 NTB655438:NTC655438 OCX655438:OCY655438 OMT655438:OMU655438 OWP655438:OWQ655438 PGL655438:PGM655438 PQH655438:PQI655438 QAD655438:QAE655438 QJZ655438:QKA655438 QTV655438:QTW655438 RDR655438:RDS655438 RNN655438:RNO655438 RXJ655438:RXK655438 SHF655438:SHG655438 SRB655438:SRC655438 TAX655438:TAY655438 TKT655438:TKU655438 TUP655438:TUQ655438 UEL655438:UEM655438 UOH655438:UOI655438 UYD655438:UYE655438 VHZ655438:VIA655438 VRV655438:VRW655438 WBR655438:WBS655438 WLN655438:WLO655438 WVJ655438:WVK655438 D720974:E720974 IX720974:IY720974 ST720974:SU720974 ACP720974:ACQ720974 AML720974:AMM720974 AWH720974:AWI720974 BGD720974:BGE720974 BPZ720974:BQA720974 BZV720974:BZW720974 CJR720974:CJS720974 CTN720974:CTO720974 DDJ720974:DDK720974 DNF720974:DNG720974 DXB720974:DXC720974 EGX720974:EGY720974 EQT720974:EQU720974 FAP720974:FAQ720974 FKL720974:FKM720974 FUH720974:FUI720974 GED720974:GEE720974 GNZ720974:GOA720974 GXV720974:GXW720974 HHR720974:HHS720974 HRN720974:HRO720974 IBJ720974:IBK720974 ILF720974:ILG720974 IVB720974:IVC720974 JEX720974:JEY720974 JOT720974:JOU720974 JYP720974:JYQ720974 KIL720974:KIM720974 KSH720974:KSI720974 LCD720974:LCE720974 LLZ720974:LMA720974 LVV720974:LVW720974 MFR720974:MFS720974 MPN720974:MPO720974 MZJ720974:MZK720974 NJF720974:NJG720974 NTB720974:NTC720974 OCX720974:OCY720974 OMT720974:OMU720974 OWP720974:OWQ720974 PGL720974:PGM720974 PQH720974:PQI720974 QAD720974:QAE720974 QJZ720974:QKA720974 QTV720974:QTW720974 RDR720974:RDS720974 RNN720974:RNO720974 RXJ720974:RXK720974 SHF720974:SHG720974 SRB720974:SRC720974 TAX720974:TAY720974 TKT720974:TKU720974 TUP720974:TUQ720974 UEL720974:UEM720974 UOH720974:UOI720974 UYD720974:UYE720974 VHZ720974:VIA720974 VRV720974:VRW720974 WBR720974:WBS720974 WLN720974:WLO720974 WVJ720974:WVK720974 D786510:E786510 IX786510:IY786510 ST786510:SU786510 ACP786510:ACQ786510 AML786510:AMM786510 AWH786510:AWI786510 BGD786510:BGE786510 BPZ786510:BQA786510 BZV786510:BZW786510 CJR786510:CJS786510 CTN786510:CTO786510 DDJ786510:DDK786510 DNF786510:DNG786510 DXB786510:DXC786510 EGX786510:EGY786510 EQT786510:EQU786510 FAP786510:FAQ786510 FKL786510:FKM786510 FUH786510:FUI786510 GED786510:GEE786510 GNZ786510:GOA786510 GXV786510:GXW786510 HHR786510:HHS786510 HRN786510:HRO786510 IBJ786510:IBK786510 ILF786510:ILG786510 IVB786510:IVC786510 JEX786510:JEY786510 JOT786510:JOU786510 JYP786510:JYQ786510 KIL786510:KIM786510 KSH786510:KSI786510 LCD786510:LCE786510 LLZ786510:LMA786510 LVV786510:LVW786510 MFR786510:MFS786510 MPN786510:MPO786510 MZJ786510:MZK786510 NJF786510:NJG786510 NTB786510:NTC786510 OCX786510:OCY786510 OMT786510:OMU786510 OWP786510:OWQ786510 PGL786510:PGM786510 PQH786510:PQI786510 QAD786510:QAE786510 QJZ786510:QKA786510 QTV786510:QTW786510 RDR786510:RDS786510 RNN786510:RNO786510 RXJ786510:RXK786510 SHF786510:SHG786510 SRB786510:SRC786510 TAX786510:TAY786510 TKT786510:TKU786510 TUP786510:TUQ786510 UEL786510:UEM786510 UOH786510:UOI786510 UYD786510:UYE786510 VHZ786510:VIA786510 VRV786510:VRW786510 WBR786510:WBS786510 WLN786510:WLO786510 WVJ786510:WVK786510 D852046:E852046 IX852046:IY852046 ST852046:SU852046 ACP852046:ACQ852046 AML852046:AMM852046 AWH852046:AWI852046 BGD852046:BGE852046 BPZ852046:BQA852046 BZV852046:BZW852046 CJR852046:CJS852046 CTN852046:CTO852046 DDJ852046:DDK852046 DNF852046:DNG852046 DXB852046:DXC852046 EGX852046:EGY852046 EQT852046:EQU852046 FAP852046:FAQ852046 FKL852046:FKM852046 FUH852046:FUI852046 GED852046:GEE852046 GNZ852046:GOA852046 GXV852046:GXW852046 HHR852046:HHS852046 HRN852046:HRO852046 IBJ852046:IBK852046 ILF852046:ILG852046 IVB852046:IVC852046 JEX852046:JEY852046 JOT852046:JOU852046 JYP852046:JYQ852046 KIL852046:KIM852046 KSH852046:KSI852046 LCD852046:LCE852046 LLZ852046:LMA852046 LVV852046:LVW852046 MFR852046:MFS852046 MPN852046:MPO852046 MZJ852046:MZK852046 NJF852046:NJG852046 NTB852046:NTC852046 OCX852046:OCY852046 OMT852046:OMU852046 OWP852046:OWQ852046 PGL852046:PGM852046 PQH852046:PQI852046 QAD852046:QAE852046 QJZ852046:QKA852046 QTV852046:QTW852046 RDR852046:RDS852046 RNN852046:RNO852046 RXJ852046:RXK852046 SHF852046:SHG852046 SRB852046:SRC852046 TAX852046:TAY852046 TKT852046:TKU852046 TUP852046:TUQ852046 UEL852046:UEM852046 UOH852046:UOI852046 UYD852046:UYE852046 VHZ852046:VIA852046 VRV852046:VRW852046 WBR852046:WBS852046 WLN852046:WLO852046 WVJ852046:WVK852046 D917582:E917582 IX917582:IY917582 ST917582:SU917582 ACP917582:ACQ917582 AML917582:AMM917582 AWH917582:AWI917582 BGD917582:BGE917582 BPZ917582:BQA917582 BZV917582:BZW917582 CJR917582:CJS917582 CTN917582:CTO917582 DDJ917582:DDK917582 DNF917582:DNG917582 DXB917582:DXC917582 EGX917582:EGY917582 EQT917582:EQU917582 FAP917582:FAQ917582 FKL917582:FKM917582 FUH917582:FUI917582 GED917582:GEE917582 GNZ917582:GOA917582 GXV917582:GXW917582 HHR917582:HHS917582 HRN917582:HRO917582 IBJ917582:IBK917582 ILF917582:ILG917582 IVB917582:IVC917582 JEX917582:JEY917582 JOT917582:JOU917582 JYP917582:JYQ917582 KIL917582:KIM917582 KSH917582:KSI917582 LCD917582:LCE917582 LLZ917582:LMA917582 LVV917582:LVW917582 MFR917582:MFS917582 MPN917582:MPO917582 MZJ917582:MZK917582 NJF917582:NJG917582 NTB917582:NTC917582 OCX917582:OCY917582 OMT917582:OMU917582 OWP917582:OWQ917582 PGL917582:PGM917582 PQH917582:PQI917582 QAD917582:QAE917582 QJZ917582:QKA917582 QTV917582:QTW917582 RDR917582:RDS917582 RNN917582:RNO917582 RXJ917582:RXK917582 SHF917582:SHG917582 SRB917582:SRC917582 TAX917582:TAY917582 TKT917582:TKU917582 TUP917582:TUQ917582 UEL917582:UEM917582 UOH917582:UOI917582 UYD917582:UYE917582 VHZ917582:VIA917582 VRV917582:VRW917582 WBR917582:WBS917582 WLN917582:WLO917582 WVJ917582:WVK917582 D983118:E983118 IX983118:IY983118 ST983118:SU983118 ACP983118:ACQ983118 AML983118:AMM983118 AWH983118:AWI983118 BGD983118:BGE983118 BPZ983118:BQA983118 BZV983118:BZW983118 CJR983118:CJS983118 CTN983118:CTO983118 DDJ983118:DDK983118 DNF983118:DNG983118 DXB983118:DXC983118 EGX983118:EGY983118 EQT983118:EQU983118 FAP983118:FAQ983118 FKL983118:FKM983118 FUH983118:FUI983118 GED983118:GEE983118 GNZ983118:GOA983118 GXV983118:GXW983118 HHR983118:HHS983118 HRN983118:HRO983118 IBJ983118:IBK983118 ILF983118:ILG983118 IVB983118:IVC983118 JEX983118:JEY983118 JOT983118:JOU983118 JYP983118:JYQ983118 KIL983118:KIM983118 KSH983118:KSI983118 LCD983118:LCE983118 LLZ983118:LMA983118 LVV983118:LVW983118 MFR983118:MFS983118 MPN983118:MPO983118 MZJ983118:MZK983118 NJF983118:NJG983118 NTB983118:NTC983118 OCX983118:OCY983118 OMT983118:OMU983118 OWP983118:OWQ983118 PGL983118:PGM983118 PQH983118:PQI983118 QAD983118:QAE983118 QJZ983118:QKA983118 QTV983118:QTW983118 RDR983118:RDS983118 RNN983118:RNO983118 RXJ983118:RXK983118 SHF983118:SHG983118 SRB983118:SRC983118 TAX983118:TAY983118 TKT983118:TKU983118 TUP983118:TUQ983118 UEL983118:UEM983118 UOH983118:UOI983118 UYD983118:UYE983118 VHZ983118:VIA983118 VRV983118:VRW983118 WBR983118:WBS983118 WLN983118:WLO983118 WVJ983118:WVK983118 BGD109:BGE123 IX81:IY85 ST81:SU85 ACP81:ACQ85 AML81:AMM85 AWH81:AWI85 BGD81:BGE85 BPZ81:BQA85 BZV81:BZW85 CJR81:CJS85 CTN81:CTO85 DDJ81:DDK85 DNF81:DNG85 DXB81:DXC85 EGX81:EGY85 EQT81:EQU85 FAP81:FAQ85 FKL81:FKM85 FUH81:FUI85 GED81:GEE85 GNZ81:GOA85 GXV81:GXW85 HHR81:HHS85 HRN81:HRO85 IBJ81:IBK85 ILF81:ILG85 IVB81:IVC85 JEX81:JEY85 JOT81:JOU85 JYP81:JYQ85 KIL81:KIM85 KSH81:KSI85 LCD81:LCE85 LLZ81:LMA85 LVV81:LVW85 MFR81:MFS85 MPN81:MPO85 MZJ81:MZK85 NJF81:NJG85 NTB81:NTC85 OCX81:OCY85 OMT81:OMU85 OWP81:OWQ85 PGL81:PGM85 PQH81:PQI85 QAD81:QAE85 QJZ81:QKA85 QTV81:QTW85 RDR81:RDS85 RNN81:RNO85 RXJ81:RXK85 SHF81:SHG85 SRB81:SRC85 TAX81:TAY85 TKT81:TKU85 TUP81:TUQ85 UEL81:UEM85 UOH81:UOI85 UYD81:UYE85 VHZ81:VIA85 VRV81:VRW85 WBR81:WBS85 WLN81:WLO85 WVJ81:WVK85 D65646:E65649 IX65646:IY65649 ST65646:SU65649 ACP65646:ACQ65649 AML65646:AMM65649 AWH65646:AWI65649 BGD65646:BGE65649 BPZ65646:BQA65649 BZV65646:BZW65649 CJR65646:CJS65649 CTN65646:CTO65649 DDJ65646:DDK65649 DNF65646:DNG65649 DXB65646:DXC65649 EGX65646:EGY65649 EQT65646:EQU65649 FAP65646:FAQ65649 FKL65646:FKM65649 FUH65646:FUI65649 GED65646:GEE65649 GNZ65646:GOA65649 GXV65646:GXW65649 HHR65646:HHS65649 HRN65646:HRO65649 IBJ65646:IBK65649 ILF65646:ILG65649 IVB65646:IVC65649 JEX65646:JEY65649 JOT65646:JOU65649 JYP65646:JYQ65649 KIL65646:KIM65649 KSH65646:KSI65649 LCD65646:LCE65649 LLZ65646:LMA65649 LVV65646:LVW65649 MFR65646:MFS65649 MPN65646:MPO65649 MZJ65646:MZK65649 NJF65646:NJG65649 NTB65646:NTC65649 OCX65646:OCY65649 OMT65646:OMU65649 OWP65646:OWQ65649 PGL65646:PGM65649 PQH65646:PQI65649 QAD65646:QAE65649 QJZ65646:QKA65649 QTV65646:QTW65649 RDR65646:RDS65649 RNN65646:RNO65649 RXJ65646:RXK65649 SHF65646:SHG65649 SRB65646:SRC65649 TAX65646:TAY65649 TKT65646:TKU65649 TUP65646:TUQ65649 UEL65646:UEM65649 UOH65646:UOI65649 UYD65646:UYE65649 VHZ65646:VIA65649 VRV65646:VRW65649 WBR65646:WBS65649 WLN65646:WLO65649 WVJ65646:WVK65649 D131182:E131185 IX131182:IY131185 ST131182:SU131185 ACP131182:ACQ131185 AML131182:AMM131185 AWH131182:AWI131185 BGD131182:BGE131185 BPZ131182:BQA131185 BZV131182:BZW131185 CJR131182:CJS131185 CTN131182:CTO131185 DDJ131182:DDK131185 DNF131182:DNG131185 DXB131182:DXC131185 EGX131182:EGY131185 EQT131182:EQU131185 FAP131182:FAQ131185 FKL131182:FKM131185 FUH131182:FUI131185 GED131182:GEE131185 GNZ131182:GOA131185 GXV131182:GXW131185 HHR131182:HHS131185 HRN131182:HRO131185 IBJ131182:IBK131185 ILF131182:ILG131185 IVB131182:IVC131185 JEX131182:JEY131185 JOT131182:JOU131185 JYP131182:JYQ131185 KIL131182:KIM131185 KSH131182:KSI131185 LCD131182:LCE131185 LLZ131182:LMA131185 LVV131182:LVW131185 MFR131182:MFS131185 MPN131182:MPO131185 MZJ131182:MZK131185 NJF131182:NJG131185 NTB131182:NTC131185 OCX131182:OCY131185 OMT131182:OMU131185 OWP131182:OWQ131185 PGL131182:PGM131185 PQH131182:PQI131185 QAD131182:QAE131185 QJZ131182:QKA131185 QTV131182:QTW131185 RDR131182:RDS131185 RNN131182:RNO131185 RXJ131182:RXK131185 SHF131182:SHG131185 SRB131182:SRC131185 TAX131182:TAY131185 TKT131182:TKU131185 TUP131182:TUQ131185 UEL131182:UEM131185 UOH131182:UOI131185 UYD131182:UYE131185 VHZ131182:VIA131185 VRV131182:VRW131185 WBR131182:WBS131185 WLN131182:WLO131185 WVJ131182:WVK131185 D196718:E196721 IX196718:IY196721 ST196718:SU196721 ACP196718:ACQ196721 AML196718:AMM196721 AWH196718:AWI196721 BGD196718:BGE196721 BPZ196718:BQA196721 BZV196718:BZW196721 CJR196718:CJS196721 CTN196718:CTO196721 DDJ196718:DDK196721 DNF196718:DNG196721 DXB196718:DXC196721 EGX196718:EGY196721 EQT196718:EQU196721 FAP196718:FAQ196721 FKL196718:FKM196721 FUH196718:FUI196721 GED196718:GEE196721 GNZ196718:GOA196721 GXV196718:GXW196721 HHR196718:HHS196721 HRN196718:HRO196721 IBJ196718:IBK196721 ILF196718:ILG196721 IVB196718:IVC196721 JEX196718:JEY196721 JOT196718:JOU196721 JYP196718:JYQ196721 KIL196718:KIM196721 KSH196718:KSI196721 LCD196718:LCE196721 LLZ196718:LMA196721 LVV196718:LVW196721 MFR196718:MFS196721 MPN196718:MPO196721 MZJ196718:MZK196721 NJF196718:NJG196721 NTB196718:NTC196721 OCX196718:OCY196721 OMT196718:OMU196721 OWP196718:OWQ196721 PGL196718:PGM196721 PQH196718:PQI196721 QAD196718:QAE196721 QJZ196718:QKA196721 QTV196718:QTW196721 RDR196718:RDS196721 RNN196718:RNO196721 RXJ196718:RXK196721 SHF196718:SHG196721 SRB196718:SRC196721 TAX196718:TAY196721 TKT196718:TKU196721 TUP196718:TUQ196721 UEL196718:UEM196721 UOH196718:UOI196721 UYD196718:UYE196721 VHZ196718:VIA196721 VRV196718:VRW196721 WBR196718:WBS196721 WLN196718:WLO196721 WVJ196718:WVK196721 D262254:E262257 IX262254:IY262257 ST262254:SU262257 ACP262254:ACQ262257 AML262254:AMM262257 AWH262254:AWI262257 BGD262254:BGE262257 BPZ262254:BQA262257 BZV262254:BZW262257 CJR262254:CJS262257 CTN262254:CTO262257 DDJ262254:DDK262257 DNF262254:DNG262257 DXB262254:DXC262257 EGX262254:EGY262257 EQT262254:EQU262257 FAP262254:FAQ262257 FKL262254:FKM262257 FUH262254:FUI262257 GED262254:GEE262257 GNZ262254:GOA262257 GXV262254:GXW262257 HHR262254:HHS262257 HRN262254:HRO262257 IBJ262254:IBK262257 ILF262254:ILG262257 IVB262254:IVC262257 JEX262254:JEY262257 JOT262254:JOU262257 JYP262254:JYQ262257 KIL262254:KIM262257 KSH262254:KSI262257 LCD262254:LCE262257 LLZ262254:LMA262257 LVV262254:LVW262257 MFR262254:MFS262257 MPN262254:MPO262257 MZJ262254:MZK262257 NJF262254:NJG262257 NTB262254:NTC262257 OCX262254:OCY262257 OMT262254:OMU262257 OWP262254:OWQ262257 PGL262254:PGM262257 PQH262254:PQI262257 QAD262254:QAE262257 QJZ262254:QKA262257 QTV262254:QTW262257 RDR262254:RDS262257 RNN262254:RNO262257 RXJ262254:RXK262257 SHF262254:SHG262257 SRB262254:SRC262257 TAX262254:TAY262257 TKT262254:TKU262257 TUP262254:TUQ262257 UEL262254:UEM262257 UOH262254:UOI262257 UYD262254:UYE262257 VHZ262254:VIA262257 VRV262254:VRW262257 WBR262254:WBS262257 WLN262254:WLO262257 WVJ262254:WVK262257 D327790:E327793 IX327790:IY327793 ST327790:SU327793 ACP327790:ACQ327793 AML327790:AMM327793 AWH327790:AWI327793 BGD327790:BGE327793 BPZ327790:BQA327793 BZV327790:BZW327793 CJR327790:CJS327793 CTN327790:CTO327793 DDJ327790:DDK327793 DNF327790:DNG327793 DXB327790:DXC327793 EGX327790:EGY327793 EQT327790:EQU327793 FAP327790:FAQ327793 FKL327790:FKM327793 FUH327790:FUI327793 GED327790:GEE327793 GNZ327790:GOA327793 GXV327790:GXW327793 HHR327790:HHS327793 HRN327790:HRO327793 IBJ327790:IBK327793 ILF327790:ILG327793 IVB327790:IVC327793 JEX327790:JEY327793 JOT327790:JOU327793 JYP327790:JYQ327793 KIL327790:KIM327793 KSH327790:KSI327793 LCD327790:LCE327793 LLZ327790:LMA327793 LVV327790:LVW327793 MFR327790:MFS327793 MPN327790:MPO327793 MZJ327790:MZK327793 NJF327790:NJG327793 NTB327790:NTC327793 OCX327790:OCY327793 OMT327790:OMU327793 OWP327790:OWQ327793 PGL327790:PGM327793 PQH327790:PQI327793 QAD327790:QAE327793 QJZ327790:QKA327793 QTV327790:QTW327793 RDR327790:RDS327793 RNN327790:RNO327793 RXJ327790:RXK327793 SHF327790:SHG327793 SRB327790:SRC327793 TAX327790:TAY327793 TKT327790:TKU327793 TUP327790:TUQ327793 UEL327790:UEM327793 UOH327790:UOI327793 UYD327790:UYE327793 VHZ327790:VIA327793 VRV327790:VRW327793 WBR327790:WBS327793 WLN327790:WLO327793 WVJ327790:WVK327793 D393326:E393329 IX393326:IY393329 ST393326:SU393329 ACP393326:ACQ393329 AML393326:AMM393329 AWH393326:AWI393329 BGD393326:BGE393329 BPZ393326:BQA393329 BZV393326:BZW393329 CJR393326:CJS393329 CTN393326:CTO393329 DDJ393326:DDK393329 DNF393326:DNG393329 DXB393326:DXC393329 EGX393326:EGY393329 EQT393326:EQU393329 FAP393326:FAQ393329 FKL393326:FKM393329 FUH393326:FUI393329 GED393326:GEE393329 GNZ393326:GOA393329 GXV393326:GXW393329 HHR393326:HHS393329 HRN393326:HRO393329 IBJ393326:IBK393329 ILF393326:ILG393329 IVB393326:IVC393329 JEX393326:JEY393329 JOT393326:JOU393329 JYP393326:JYQ393329 KIL393326:KIM393329 KSH393326:KSI393329 LCD393326:LCE393329 LLZ393326:LMA393329 LVV393326:LVW393329 MFR393326:MFS393329 MPN393326:MPO393329 MZJ393326:MZK393329 NJF393326:NJG393329 NTB393326:NTC393329 OCX393326:OCY393329 OMT393326:OMU393329 OWP393326:OWQ393329 PGL393326:PGM393329 PQH393326:PQI393329 QAD393326:QAE393329 QJZ393326:QKA393329 QTV393326:QTW393329 RDR393326:RDS393329 RNN393326:RNO393329 RXJ393326:RXK393329 SHF393326:SHG393329 SRB393326:SRC393329 TAX393326:TAY393329 TKT393326:TKU393329 TUP393326:TUQ393329 UEL393326:UEM393329 UOH393326:UOI393329 UYD393326:UYE393329 VHZ393326:VIA393329 VRV393326:VRW393329 WBR393326:WBS393329 WLN393326:WLO393329 WVJ393326:WVK393329 D458862:E458865 IX458862:IY458865 ST458862:SU458865 ACP458862:ACQ458865 AML458862:AMM458865 AWH458862:AWI458865 BGD458862:BGE458865 BPZ458862:BQA458865 BZV458862:BZW458865 CJR458862:CJS458865 CTN458862:CTO458865 DDJ458862:DDK458865 DNF458862:DNG458865 DXB458862:DXC458865 EGX458862:EGY458865 EQT458862:EQU458865 FAP458862:FAQ458865 FKL458862:FKM458865 FUH458862:FUI458865 GED458862:GEE458865 GNZ458862:GOA458865 GXV458862:GXW458865 HHR458862:HHS458865 HRN458862:HRO458865 IBJ458862:IBK458865 ILF458862:ILG458865 IVB458862:IVC458865 JEX458862:JEY458865 JOT458862:JOU458865 JYP458862:JYQ458865 KIL458862:KIM458865 KSH458862:KSI458865 LCD458862:LCE458865 LLZ458862:LMA458865 LVV458862:LVW458865 MFR458862:MFS458865 MPN458862:MPO458865 MZJ458862:MZK458865 NJF458862:NJG458865 NTB458862:NTC458865 OCX458862:OCY458865 OMT458862:OMU458865 OWP458862:OWQ458865 PGL458862:PGM458865 PQH458862:PQI458865 QAD458862:QAE458865 QJZ458862:QKA458865 QTV458862:QTW458865 RDR458862:RDS458865 RNN458862:RNO458865 RXJ458862:RXK458865 SHF458862:SHG458865 SRB458862:SRC458865 TAX458862:TAY458865 TKT458862:TKU458865 TUP458862:TUQ458865 UEL458862:UEM458865 UOH458862:UOI458865 UYD458862:UYE458865 VHZ458862:VIA458865 VRV458862:VRW458865 WBR458862:WBS458865 WLN458862:WLO458865 WVJ458862:WVK458865 D524398:E524401 IX524398:IY524401 ST524398:SU524401 ACP524398:ACQ524401 AML524398:AMM524401 AWH524398:AWI524401 BGD524398:BGE524401 BPZ524398:BQA524401 BZV524398:BZW524401 CJR524398:CJS524401 CTN524398:CTO524401 DDJ524398:DDK524401 DNF524398:DNG524401 DXB524398:DXC524401 EGX524398:EGY524401 EQT524398:EQU524401 FAP524398:FAQ524401 FKL524398:FKM524401 FUH524398:FUI524401 GED524398:GEE524401 GNZ524398:GOA524401 GXV524398:GXW524401 HHR524398:HHS524401 HRN524398:HRO524401 IBJ524398:IBK524401 ILF524398:ILG524401 IVB524398:IVC524401 JEX524398:JEY524401 JOT524398:JOU524401 JYP524398:JYQ524401 KIL524398:KIM524401 KSH524398:KSI524401 LCD524398:LCE524401 LLZ524398:LMA524401 LVV524398:LVW524401 MFR524398:MFS524401 MPN524398:MPO524401 MZJ524398:MZK524401 NJF524398:NJG524401 NTB524398:NTC524401 OCX524398:OCY524401 OMT524398:OMU524401 OWP524398:OWQ524401 PGL524398:PGM524401 PQH524398:PQI524401 QAD524398:QAE524401 QJZ524398:QKA524401 QTV524398:QTW524401 RDR524398:RDS524401 RNN524398:RNO524401 RXJ524398:RXK524401 SHF524398:SHG524401 SRB524398:SRC524401 TAX524398:TAY524401 TKT524398:TKU524401 TUP524398:TUQ524401 UEL524398:UEM524401 UOH524398:UOI524401 UYD524398:UYE524401 VHZ524398:VIA524401 VRV524398:VRW524401 WBR524398:WBS524401 WLN524398:WLO524401 WVJ524398:WVK524401 D589934:E589937 IX589934:IY589937 ST589934:SU589937 ACP589934:ACQ589937 AML589934:AMM589937 AWH589934:AWI589937 BGD589934:BGE589937 BPZ589934:BQA589937 BZV589934:BZW589937 CJR589934:CJS589937 CTN589934:CTO589937 DDJ589934:DDK589937 DNF589934:DNG589937 DXB589934:DXC589937 EGX589934:EGY589937 EQT589934:EQU589937 FAP589934:FAQ589937 FKL589934:FKM589937 FUH589934:FUI589937 GED589934:GEE589937 GNZ589934:GOA589937 GXV589934:GXW589937 HHR589934:HHS589937 HRN589934:HRO589937 IBJ589934:IBK589937 ILF589934:ILG589937 IVB589934:IVC589937 JEX589934:JEY589937 JOT589934:JOU589937 JYP589934:JYQ589937 KIL589934:KIM589937 KSH589934:KSI589937 LCD589934:LCE589937 LLZ589934:LMA589937 LVV589934:LVW589937 MFR589934:MFS589937 MPN589934:MPO589937 MZJ589934:MZK589937 NJF589934:NJG589937 NTB589934:NTC589937 OCX589934:OCY589937 OMT589934:OMU589937 OWP589934:OWQ589937 PGL589934:PGM589937 PQH589934:PQI589937 QAD589934:QAE589937 QJZ589934:QKA589937 QTV589934:QTW589937 RDR589934:RDS589937 RNN589934:RNO589937 RXJ589934:RXK589937 SHF589934:SHG589937 SRB589934:SRC589937 TAX589934:TAY589937 TKT589934:TKU589937 TUP589934:TUQ589937 UEL589934:UEM589937 UOH589934:UOI589937 UYD589934:UYE589937 VHZ589934:VIA589937 VRV589934:VRW589937 WBR589934:WBS589937 WLN589934:WLO589937 WVJ589934:WVK589937 D655470:E655473 IX655470:IY655473 ST655470:SU655473 ACP655470:ACQ655473 AML655470:AMM655473 AWH655470:AWI655473 BGD655470:BGE655473 BPZ655470:BQA655473 BZV655470:BZW655473 CJR655470:CJS655473 CTN655470:CTO655473 DDJ655470:DDK655473 DNF655470:DNG655473 DXB655470:DXC655473 EGX655470:EGY655473 EQT655470:EQU655473 FAP655470:FAQ655473 FKL655470:FKM655473 FUH655470:FUI655473 GED655470:GEE655473 GNZ655470:GOA655473 GXV655470:GXW655473 HHR655470:HHS655473 HRN655470:HRO655473 IBJ655470:IBK655473 ILF655470:ILG655473 IVB655470:IVC655473 JEX655470:JEY655473 JOT655470:JOU655473 JYP655470:JYQ655473 KIL655470:KIM655473 KSH655470:KSI655473 LCD655470:LCE655473 LLZ655470:LMA655473 LVV655470:LVW655473 MFR655470:MFS655473 MPN655470:MPO655473 MZJ655470:MZK655473 NJF655470:NJG655473 NTB655470:NTC655473 OCX655470:OCY655473 OMT655470:OMU655473 OWP655470:OWQ655473 PGL655470:PGM655473 PQH655470:PQI655473 QAD655470:QAE655473 QJZ655470:QKA655473 QTV655470:QTW655473 RDR655470:RDS655473 RNN655470:RNO655473 RXJ655470:RXK655473 SHF655470:SHG655473 SRB655470:SRC655473 TAX655470:TAY655473 TKT655470:TKU655473 TUP655470:TUQ655473 UEL655470:UEM655473 UOH655470:UOI655473 UYD655470:UYE655473 VHZ655470:VIA655473 VRV655470:VRW655473 WBR655470:WBS655473 WLN655470:WLO655473 WVJ655470:WVK655473 D721006:E721009 IX721006:IY721009 ST721006:SU721009 ACP721006:ACQ721009 AML721006:AMM721009 AWH721006:AWI721009 BGD721006:BGE721009 BPZ721006:BQA721009 BZV721006:BZW721009 CJR721006:CJS721009 CTN721006:CTO721009 DDJ721006:DDK721009 DNF721006:DNG721009 DXB721006:DXC721009 EGX721006:EGY721009 EQT721006:EQU721009 FAP721006:FAQ721009 FKL721006:FKM721009 FUH721006:FUI721009 GED721006:GEE721009 GNZ721006:GOA721009 GXV721006:GXW721009 HHR721006:HHS721009 HRN721006:HRO721009 IBJ721006:IBK721009 ILF721006:ILG721009 IVB721006:IVC721009 JEX721006:JEY721009 JOT721006:JOU721009 JYP721006:JYQ721009 KIL721006:KIM721009 KSH721006:KSI721009 LCD721006:LCE721009 LLZ721006:LMA721009 LVV721006:LVW721009 MFR721006:MFS721009 MPN721006:MPO721009 MZJ721006:MZK721009 NJF721006:NJG721009 NTB721006:NTC721009 OCX721006:OCY721009 OMT721006:OMU721009 OWP721006:OWQ721009 PGL721006:PGM721009 PQH721006:PQI721009 QAD721006:QAE721009 QJZ721006:QKA721009 QTV721006:QTW721009 RDR721006:RDS721009 RNN721006:RNO721009 RXJ721006:RXK721009 SHF721006:SHG721009 SRB721006:SRC721009 TAX721006:TAY721009 TKT721006:TKU721009 TUP721006:TUQ721009 UEL721006:UEM721009 UOH721006:UOI721009 UYD721006:UYE721009 VHZ721006:VIA721009 VRV721006:VRW721009 WBR721006:WBS721009 WLN721006:WLO721009 WVJ721006:WVK721009 D786542:E786545 IX786542:IY786545 ST786542:SU786545 ACP786542:ACQ786545 AML786542:AMM786545 AWH786542:AWI786545 BGD786542:BGE786545 BPZ786542:BQA786545 BZV786542:BZW786545 CJR786542:CJS786545 CTN786542:CTO786545 DDJ786542:DDK786545 DNF786542:DNG786545 DXB786542:DXC786545 EGX786542:EGY786545 EQT786542:EQU786545 FAP786542:FAQ786545 FKL786542:FKM786545 FUH786542:FUI786545 GED786542:GEE786545 GNZ786542:GOA786545 GXV786542:GXW786545 HHR786542:HHS786545 HRN786542:HRO786545 IBJ786542:IBK786545 ILF786542:ILG786545 IVB786542:IVC786545 JEX786542:JEY786545 JOT786542:JOU786545 JYP786542:JYQ786545 KIL786542:KIM786545 KSH786542:KSI786545 LCD786542:LCE786545 LLZ786542:LMA786545 LVV786542:LVW786545 MFR786542:MFS786545 MPN786542:MPO786545 MZJ786542:MZK786545 NJF786542:NJG786545 NTB786542:NTC786545 OCX786542:OCY786545 OMT786542:OMU786545 OWP786542:OWQ786545 PGL786542:PGM786545 PQH786542:PQI786545 QAD786542:QAE786545 QJZ786542:QKA786545 QTV786542:QTW786545 RDR786542:RDS786545 RNN786542:RNO786545 RXJ786542:RXK786545 SHF786542:SHG786545 SRB786542:SRC786545 TAX786542:TAY786545 TKT786542:TKU786545 TUP786542:TUQ786545 UEL786542:UEM786545 UOH786542:UOI786545 UYD786542:UYE786545 VHZ786542:VIA786545 VRV786542:VRW786545 WBR786542:WBS786545 WLN786542:WLO786545 WVJ786542:WVK786545 D852078:E852081 IX852078:IY852081 ST852078:SU852081 ACP852078:ACQ852081 AML852078:AMM852081 AWH852078:AWI852081 BGD852078:BGE852081 BPZ852078:BQA852081 BZV852078:BZW852081 CJR852078:CJS852081 CTN852078:CTO852081 DDJ852078:DDK852081 DNF852078:DNG852081 DXB852078:DXC852081 EGX852078:EGY852081 EQT852078:EQU852081 FAP852078:FAQ852081 FKL852078:FKM852081 FUH852078:FUI852081 GED852078:GEE852081 GNZ852078:GOA852081 GXV852078:GXW852081 HHR852078:HHS852081 HRN852078:HRO852081 IBJ852078:IBK852081 ILF852078:ILG852081 IVB852078:IVC852081 JEX852078:JEY852081 JOT852078:JOU852081 JYP852078:JYQ852081 KIL852078:KIM852081 KSH852078:KSI852081 LCD852078:LCE852081 LLZ852078:LMA852081 LVV852078:LVW852081 MFR852078:MFS852081 MPN852078:MPO852081 MZJ852078:MZK852081 NJF852078:NJG852081 NTB852078:NTC852081 OCX852078:OCY852081 OMT852078:OMU852081 OWP852078:OWQ852081 PGL852078:PGM852081 PQH852078:PQI852081 QAD852078:QAE852081 QJZ852078:QKA852081 QTV852078:QTW852081 RDR852078:RDS852081 RNN852078:RNO852081 RXJ852078:RXK852081 SHF852078:SHG852081 SRB852078:SRC852081 TAX852078:TAY852081 TKT852078:TKU852081 TUP852078:TUQ852081 UEL852078:UEM852081 UOH852078:UOI852081 UYD852078:UYE852081 VHZ852078:VIA852081 VRV852078:VRW852081 WBR852078:WBS852081 WLN852078:WLO852081 WVJ852078:WVK852081 D917614:E917617 IX917614:IY917617 ST917614:SU917617 ACP917614:ACQ917617 AML917614:AMM917617 AWH917614:AWI917617 BGD917614:BGE917617 BPZ917614:BQA917617 BZV917614:BZW917617 CJR917614:CJS917617 CTN917614:CTO917617 DDJ917614:DDK917617 DNF917614:DNG917617 DXB917614:DXC917617 EGX917614:EGY917617 EQT917614:EQU917617 FAP917614:FAQ917617 FKL917614:FKM917617 FUH917614:FUI917617 GED917614:GEE917617 GNZ917614:GOA917617 GXV917614:GXW917617 HHR917614:HHS917617 HRN917614:HRO917617 IBJ917614:IBK917617 ILF917614:ILG917617 IVB917614:IVC917617 JEX917614:JEY917617 JOT917614:JOU917617 JYP917614:JYQ917617 KIL917614:KIM917617 KSH917614:KSI917617 LCD917614:LCE917617 LLZ917614:LMA917617 LVV917614:LVW917617 MFR917614:MFS917617 MPN917614:MPO917617 MZJ917614:MZK917617 NJF917614:NJG917617 NTB917614:NTC917617 OCX917614:OCY917617 OMT917614:OMU917617 OWP917614:OWQ917617 PGL917614:PGM917617 PQH917614:PQI917617 QAD917614:QAE917617 QJZ917614:QKA917617 QTV917614:QTW917617 RDR917614:RDS917617 RNN917614:RNO917617 RXJ917614:RXK917617 SHF917614:SHG917617 SRB917614:SRC917617 TAX917614:TAY917617 TKT917614:TKU917617 TUP917614:TUQ917617 UEL917614:UEM917617 UOH917614:UOI917617 UYD917614:UYE917617 VHZ917614:VIA917617 VRV917614:VRW917617 WBR917614:WBS917617 WLN917614:WLO917617 WVJ917614:WVK917617 D983150:E983153 IX983150:IY983153 ST983150:SU983153 ACP983150:ACQ983153 AML983150:AMM983153 AWH983150:AWI983153 BGD983150:BGE983153 BPZ983150:BQA983153 BZV983150:BZW983153 CJR983150:CJS983153 CTN983150:CTO983153 DDJ983150:DDK983153 DNF983150:DNG983153 DXB983150:DXC983153 EGX983150:EGY983153 EQT983150:EQU983153 FAP983150:FAQ983153 FKL983150:FKM983153 FUH983150:FUI983153 GED983150:GEE983153 GNZ983150:GOA983153 GXV983150:GXW983153 HHR983150:HHS983153 HRN983150:HRO983153 IBJ983150:IBK983153 ILF983150:ILG983153 IVB983150:IVC983153 JEX983150:JEY983153 JOT983150:JOU983153 JYP983150:JYQ983153 KIL983150:KIM983153 KSH983150:KSI983153 LCD983150:LCE983153 LLZ983150:LMA983153 LVV983150:LVW983153 MFR983150:MFS983153 MPN983150:MPO983153 MZJ983150:MZK983153 NJF983150:NJG983153 NTB983150:NTC983153 OCX983150:OCY983153 OMT983150:OMU983153 OWP983150:OWQ983153 PGL983150:PGM983153 PQH983150:PQI983153 QAD983150:QAE983153 QJZ983150:QKA983153 QTV983150:QTW983153 RDR983150:RDS983153 RNN983150:RNO983153 RXJ983150:RXK983153 SHF983150:SHG983153 SRB983150:SRC983153 TAX983150:TAY983153 TKT983150:TKU983153 TUP983150:TUQ983153 UEL983150:UEM983153 UOH983150:UOI983153 UYD983150:UYE983153 VHZ983150:VIA983153 VRV983150:VRW983153 WBR983150:WBS983153 WLN983150:WLO983153 WVJ983150:WVK983153 AWH109:AWI123 IX92:IY92 ST92:SU92 ACP92:ACQ92 AML92:AMM92 AWH92:AWI92 BGD92:BGE92 BPZ92:BQA92 BZV92:BZW92 CJR92:CJS92 CTN92:CTO92 DDJ92:DDK92 DNF92:DNG92 DXB92:DXC92 EGX92:EGY92 EQT92:EQU92 FAP92:FAQ92 FKL92:FKM92 FUH92:FUI92 GED92:GEE92 GNZ92:GOA92 GXV92:GXW92 HHR92:HHS92 HRN92:HRO92 IBJ92:IBK92 ILF92:ILG92 IVB92:IVC92 JEX92:JEY92 JOT92:JOU92 JYP92:JYQ92 KIL92:KIM92 KSH92:KSI92 LCD92:LCE92 LLZ92:LMA92 LVV92:LVW92 MFR92:MFS92 MPN92:MPO92 MZJ92:MZK92 NJF92:NJG92 NTB92:NTC92 OCX92:OCY92 OMT92:OMU92 OWP92:OWQ92 PGL92:PGM92 PQH92:PQI92 QAD92:QAE92 QJZ92:QKA92 QTV92:QTW92 RDR92:RDS92 RNN92:RNO92 RXJ92:RXK92 SHF92:SHG92 SRB92:SRC92 TAX92:TAY92 TKT92:TKU92 TUP92:TUQ92 UEL92:UEM92 UOH92:UOI92 UYD92:UYE92 VHZ92:VIA92 VRV92:VRW92 WBR92:WBS92 WLN92:WLO92 WVJ92:WVK92 D65656:E65656 IX65656:IY65656 ST65656:SU65656 ACP65656:ACQ65656 AML65656:AMM65656 AWH65656:AWI65656 BGD65656:BGE65656 BPZ65656:BQA65656 BZV65656:BZW65656 CJR65656:CJS65656 CTN65656:CTO65656 DDJ65656:DDK65656 DNF65656:DNG65656 DXB65656:DXC65656 EGX65656:EGY65656 EQT65656:EQU65656 FAP65656:FAQ65656 FKL65656:FKM65656 FUH65656:FUI65656 GED65656:GEE65656 GNZ65656:GOA65656 GXV65656:GXW65656 HHR65656:HHS65656 HRN65656:HRO65656 IBJ65656:IBK65656 ILF65656:ILG65656 IVB65656:IVC65656 JEX65656:JEY65656 JOT65656:JOU65656 JYP65656:JYQ65656 KIL65656:KIM65656 KSH65656:KSI65656 LCD65656:LCE65656 LLZ65656:LMA65656 LVV65656:LVW65656 MFR65656:MFS65656 MPN65656:MPO65656 MZJ65656:MZK65656 NJF65656:NJG65656 NTB65656:NTC65656 OCX65656:OCY65656 OMT65656:OMU65656 OWP65656:OWQ65656 PGL65656:PGM65656 PQH65656:PQI65656 QAD65656:QAE65656 QJZ65656:QKA65656 QTV65656:QTW65656 RDR65656:RDS65656 RNN65656:RNO65656 RXJ65656:RXK65656 SHF65656:SHG65656 SRB65656:SRC65656 TAX65656:TAY65656 TKT65656:TKU65656 TUP65656:TUQ65656 UEL65656:UEM65656 UOH65656:UOI65656 UYD65656:UYE65656 VHZ65656:VIA65656 VRV65656:VRW65656 WBR65656:WBS65656 WLN65656:WLO65656 WVJ65656:WVK65656 D131192:E131192 IX131192:IY131192 ST131192:SU131192 ACP131192:ACQ131192 AML131192:AMM131192 AWH131192:AWI131192 BGD131192:BGE131192 BPZ131192:BQA131192 BZV131192:BZW131192 CJR131192:CJS131192 CTN131192:CTO131192 DDJ131192:DDK131192 DNF131192:DNG131192 DXB131192:DXC131192 EGX131192:EGY131192 EQT131192:EQU131192 FAP131192:FAQ131192 FKL131192:FKM131192 FUH131192:FUI131192 GED131192:GEE131192 GNZ131192:GOA131192 GXV131192:GXW131192 HHR131192:HHS131192 HRN131192:HRO131192 IBJ131192:IBK131192 ILF131192:ILG131192 IVB131192:IVC131192 JEX131192:JEY131192 JOT131192:JOU131192 JYP131192:JYQ131192 KIL131192:KIM131192 KSH131192:KSI131192 LCD131192:LCE131192 LLZ131192:LMA131192 LVV131192:LVW131192 MFR131192:MFS131192 MPN131192:MPO131192 MZJ131192:MZK131192 NJF131192:NJG131192 NTB131192:NTC131192 OCX131192:OCY131192 OMT131192:OMU131192 OWP131192:OWQ131192 PGL131192:PGM131192 PQH131192:PQI131192 QAD131192:QAE131192 QJZ131192:QKA131192 QTV131192:QTW131192 RDR131192:RDS131192 RNN131192:RNO131192 RXJ131192:RXK131192 SHF131192:SHG131192 SRB131192:SRC131192 TAX131192:TAY131192 TKT131192:TKU131192 TUP131192:TUQ131192 UEL131192:UEM131192 UOH131192:UOI131192 UYD131192:UYE131192 VHZ131192:VIA131192 VRV131192:VRW131192 WBR131192:WBS131192 WLN131192:WLO131192 WVJ131192:WVK131192 D196728:E196728 IX196728:IY196728 ST196728:SU196728 ACP196728:ACQ196728 AML196728:AMM196728 AWH196728:AWI196728 BGD196728:BGE196728 BPZ196728:BQA196728 BZV196728:BZW196728 CJR196728:CJS196728 CTN196728:CTO196728 DDJ196728:DDK196728 DNF196728:DNG196728 DXB196728:DXC196728 EGX196728:EGY196728 EQT196728:EQU196728 FAP196728:FAQ196728 FKL196728:FKM196728 FUH196728:FUI196728 GED196728:GEE196728 GNZ196728:GOA196728 GXV196728:GXW196728 HHR196728:HHS196728 HRN196728:HRO196728 IBJ196728:IBK196728 ILF196728:ILG196728 IVB196728:IVC196728 JEX196728:JEY196728 JOT196728:JOU196728 JYP196728:JYQ196728 KIL196728:KIM196728 KSH196728:KSI196728 LCD196728:LCE196728 LLZ196728:LMA196728 LVV196728:LVW196728 MFR196728:MFS196728 MPN196728:MPO196728 MZJ196728:MZK196728 NJF196728:NJG196728 NTB196728:NTC196728 OCX196728:OCY196728 OMT196728:OMU196728 OWP196728:OWQ196728 PGL196728:PGM196728 PQH196728:PQI196728 QAD196728:QAE196728 QJZ196728:QKA196728 QTV196728:QTW196728 RDR196728:RDS196728 RNN196728:RNO196728 RXJ196728:RXK196728 SHF196728:SHG196728 SRB196728:SRC196728 TAX196728:TAY196728 TKT196728:TKU196728 TUP196728:TUQ196728 UEL196728:UEM196728 UOH196728:UOI196728 UYD196728:UYE196728 VHZ196728:VIA196728 VRV196728:VRW196728 WBR196728:WBS196728 WLN196728:WLO196728 WVJ196728:WVK196728 D262264:E262264 IX262264:IY262264 ST262264:SU262264 ACP262264:ACQ262264 AML262264:AMM262264 AWH262264:AWI262264 BGD262264:BGE262264 BPZ262264:BQA262264 BZV262264:BZW262264 CJR262264:CJS262264 CTN262264:CTO262264 DDJ262264:DDK262264 DNF262264:DNG262264 DXB262264:DXC262264 EGX262264:EGY262264 EQT262264:EQU262264 FAP262264:FAQ262264 FKL262264:FKM262264 FUH262264:FUI262264 GED262264:GEE262264 GNZ262264:GOA262264 GXV262264:GXW262264 HHR262264:HHS262264 HRN262264:HRO262264 IBJ262264:IBK262264 ILF262264:ILG262264 IVB262264:IVC262264 JEX262264:JEY262264 JOT262264:JOU262264 JYP262264:JYQ262264 KIL262264:KIM262264 KSH262264:KSI262264 LCD262264:LCE262264 LLZ262264:LMA262264 LVV262264:LVW262264 MFR262264:MFS262264 MPN262264:MPO262264 MZJ262264:MZK262264 NJF262264:NJG262264 NTB262264:NTC262264 OCX262264:OCY262264 OMT262264:OMU262264 OWP262264:OWQ262264 PGL262264:PGM262264 PQH262264:PQI262264 QAD262264:QAE262264 QJZ262264:QKA262264 QTV262264:QTW262264 RDR262264:RDS262264 RNN262264:RNO262264 RXJ262264:RXK262264 SHF262264:SHG262264 SRB262264:SRC262264 TAX262264:TAY262264 TKT262264:TKU262264 TUP262264:TUQ262264 UEL262264:UEM262264 UOH262264:UOI262264 UYD262264:UYE262264 VHZ262264:VIA262264 VRV262264:VRW262264 WBR262264:WBS262264 WLN262264:WLO262264 WVJ262264:WVK262264 D327800:E327800 IX327800:IY327800 ST327800:SU327800 ACP327800:ACQ327800 AML327800:AMM327800 AWH327800:AWI327800 BGD327800:BGE327800 BPZ327800:BQA327800 BZV327800:BZW327800 CJR327800:CJS327800 CTN327800:CTO327800 DDJ327800:DDK327800 DNF327800:DNG327800 DXB327800:DXC327800 EGX327800:EGY327800 EQT327800:EQU327800 FAP327800:FAQ327800 FKL327800:FKM327800 FUH327800:FUI327800 GED327800:GEE327800 GNZ327800:GOA327800 GXV327800:GXW327800 HHR327800:HHS327800 HRN327800:HRO327800 IBJ327800:IBK327800 ILF327800:ILG327800 IVB327800:IVC327800 JEX327800:JEY327800 JOT327800:JOU327800 JYP327800:JYQ327800 KIL327800:KIM327800 KSH327800:KSI327800 LCD327800:LCE327800 LLZ327800:LMA327800 LVV327800:LVW327800 MFR327800:MFS327800 MPN327800:MPO327800 MZJ327800:MZK327800 NJF327800:NJG327800 NTB327800:NTC327800 OCX327800:OCY327800 OMT327800:OMU327800 OWP327800:OWQ327800 PGL327800:PGM327800 PQH327800:PQI327800 QAD327800:QAE327800 QJZ327800:QKA327800 QTV327800:QTW327800 RDR327800:RDS327800 RNN327800:RNO327800 RXJ327800:RXK327800 SHF327800:SHG327800 SRB327800:SRC327800 TAX327800:TAY327800 TKT327800:TKU327800 TUP327800:TUQ327800 UEL327800:UEM327800 UOH327800:UOI327800 UYD327800:UYE327800 VHZ327800:VIA327800 VRV327800:VRW327800 WBR327800:WBS327800 WLN327800:WLO327800 WVJ327800:WVK327800 D393336:E393336 IX393336:IY393336 ST393336:SU393336 ACP393336:ACQ393336 AML393336:AMM393336 AWH393336:AWI393336 BGD393336:BGE393336 BPZ393336:BQA393336 BZV393336:BZW393336 CJR393336:CJS393336 CTN393336:CTO393336 DDJ393336:DDK393336 DNF393336:DNG393336 DXB393336:DXC393336 EGX393336:EGY393336 EQT393336:EQU393336 FAP393336:FAQ393336 FKL393336:FKM393336 FUH393336:FUI393336 GED393336:GEE393336 GNZ393336:GOA393336 GXV393336:GXW393336 HHR393336:HHS393336 HRN393336:HRO393336 IBJ393336:IBK393336 ILF393336:ILG393336 IVB393336:IVC393336 JEX393336:JEY393336 JOT393336:JOU393336 JYP393336:JYQ393336 KIL393336:KIM393336 KSH393336:KSI393336 LCD393336:LCE393336 LLZ393336:LMA393336 LVV393336:LVW393336 MFR393336:MFS393336 MPN393336:MPO393336 MZJ393336:MZK393336 NJF393336:NJG393336 NTB393336:NTC393336 OCX393336:OCY393336 OMT393336:OMU393336 OWP393336:OWQ393336 PGL393336:PGM393336 PQH393336:PQI393336 QAD393336:QAE393336 QJZ393336:QKA393336 QTV393336:QTW393336 RDR393336:RDS393336 RNN393336:RNO393336 RXJ393336:RXK393336 SHF393336:SHG393336 SRB393336:SRC393336 TAX393336:TAY393336 TKT393336:TKU393336 TUP393336:TUQ393336 UEL393336:UEM393336 UOH393336:UOI393336 UYD393336:UYE393336 VHZ393336:VIA393336 VRV393336:VRW393336 WBR393336:WBS393336 WLN393336:WLO393336 WVJ393336:WVK393336 D458872:E458872 IX458872:IY458872 ST458872:SU458872 ACP458872:ACQ458872 AML458872:AMM458872 AWH458872:AWI458872 BGD458872:BGE458872 BPZ458872:BQA458872 BZV458872:BZW458872 CJR458872:CJS458872 CTN458872:CTO458872 DDJ458872:DDK458872 DNF458872:DNG458872 DXB458872:DXC458872 EGX458872:EGY458872 EQT458872:EQU458872 FAP458872:FAQ458872 FKL458872:FKM458872 FUH458872:FUI458872 GED458872:GEE458872 GNZ458872:GOA458872 GXV458872:GXW458872 HHR458872:HHS458872 HRN458872:HRO458872 IBJ458872:IBK458872 ILF458872:ILG458872 IVB458872:IVC458872 JEX458872:JEY458872 JOT458872:JOU458872 JYP458872:JYQ458872 KIL458872:KIM458872 KSH458872:KSI458872 LCD458872:LCE458872 LLZ458872:LMA458872 LVV458872:LVW458872 MFR458872:MFS458872 MPN458872:MPO458872 MZJ458872:MZK458872 NJF458872:NJG458872 NTB458872:NTC458872 OCX458872:OCY458872 OMT458872:OMU458872 OWP458872:OWQ458872 PGL458872:PGM458872 PQH458872:PQI458872 QAD458872:QAE458872 QJZ458872:QKA458872 QTV458872:QTW458872 RDR458872:RDS458872 RNN458872:RNO458872 RXJ458872:RXK458872 SHF458872:SHG458872 SRB458872:SRC458872 TAX458872:TAY458872 TKT458872:TKU458872 TUP458872:TUQ458872 UEL458872:UEM458872 UOH458872:UOI458872 UYD458872:UYE458872 VHZ458872:VIA458872 VRV458872:VRW458872 WBR458872:WBS458872 WLN458872:WLO458872 WVJ458872:WVK458872 D524408:E524408 IX524408:IY524408 ST524408:SU524408 ACP524408:ACQ524408 AML524408:AMM524408 AWH524408:AWI524408 BGD524408:BGE524408 BPZ524408:BQA524408 BZV524408:BZW524408 CJR524408:CJS524408 CTN524408:CTO524408 DDJ524408:DDK524408 DNF524408:DNG524408 DXB524408:DXC524408 EGX524408:EGY524408 EQT524408:EQU524408 FAP524408:FAQ524408 FKL524408:FKM524408 FUH524408:FUI524408 GED524408:GEE524408 GNZ524408:GOA524408 GXV524408:GXW524408 HHR524408:HHS524408 HRN524408:HRO524408 IBJ524408:IBK524408 ILF524408:ILG524408 IVB524408:IVC524408 JEX524408:JEY524408 JOT524408:JOU524408 JYP524408:JYQ524408 KIL524408:KIM524408 KSH524408:KSI524408 LCD524408:LCE524408 LLZ524408:LMA524408 LVV524408:LVW524408 MFR524408:MFS524408 MPN524408:MPO524408 MZJ524408:MZK524408 NJF524408:NJG524408 NTB524408:NTC524408 OCX524408:OCY524408 OMT524408:OMU524408 OWP524408:OWQ524408 PGL524408:PGM524408 PQH524408:PQI524408 QAD524408:QAE524408 QJZ524408:QKA524408 QTV524408:QTW524408 RDR524408:RDS524408 RNN524408:RNO524408 RXJ524408:RXK524408 SHF524408:SHG524408 SRB524408:SRC524408 TAX524408:TAY524408 TKT524408:TKU524408 TUP524408:TUQ524408 UEL524408:UEM524408 UOH524408:UOI524408 UYD524408:UYE524408 VHZ524408:VIA524408 VRV524408:VRW524408 WBR524408:WBS524408 WLN524408:WLO524408 WVJ524408:WVK524408 D589944:E589944 IX589944:IY589944 ST589944:SU589944 ACP589944:ACQ589944 AML589944:AMM589944 AWH589944:AWI589944 BGD589944:BGE589944 BPZ589944:BQA589944 BZV589944:BZW589944 CJR589944:CJS589944 CTN589944:CTO589944 DDJ589944:DDK589944 DNF589944:DNG589944 DXB589944:DXC589944 EGX589944:EGY589944 EQT589944:EQU589944 FAP589944:FAQ589944 FKL589944:FKM589944 FUH589944:FUI589944 GED589944:GEE589944 GNZ589944:GOA589944 GXV589944:GXW589944 HHR589944:HHS589944 HRN589944:HRO589944 IBJ589944:IBK589944 ILF589944:ILG589944 IVB589944:IVC589944 JEX589944:JEY589944 JOT589944:JOU589944 JYP589944:JYQ589944 KIL589944:KIM589944 KSH589944:KSI589944 LCD589944:LCE589944 LLZ589944:LMA589944 LVV589944:LVW589944 MFR589944:MFS589944 MPN589944:MPO589944 MZJ589944:MZK589944 NJF589944:NJG589944 NTB589944:NTC589944 OCX589944:OCY589944 OMT589944:OMU589944 OWP589944:OWQ589944 PGL589944:PGM589944 PQH589944:PQI589944 QAD589944:QAE589944 QJZ589944:QKA589944 QTV589944:QTW589944 RDR589944:RDS589944 RNN589944:RNO589944 RXJ589944:RXK589944 SHF589944:SHG589944 SRB589944:SRC589944 TAX589944:TAY589944 TKT589944:TKU589944 TUP589944:TUQ589944 UEL589944:UEM589944 UOH589944:UOI589944 UYD589944:UYE589944 VHZ589944:VIA589944 VRV589944:VRW589944 WBR589944:WBS589944 WLN589944:WLO589944 WVJ589944:WVK589944 D655480:E655480 IX655480:IY655480 ST655480:SU655480 ACP655480:ACQ655480 AML655480:AMM655480 AWH655480:AWI655480 BGD655480:BGE655480 BPZ655480:BQA655480 BZV655480:BZW655480 CJR655480:CJS655480 CTN655480:CTO655480 DDJ655480:DDK655480 DNF655480:DNG655480 DXB655480:DXC655480 EGX655480:EGY655480 EQT655480:EQU655480 FAP655480:FAQ655480 FKL655480:FKM655480 FUH655480:FUI655480 GED655480:GEE655480 GNZ655480:GOA655480 GXV655480:GXW655480 HHR655480:HHS655480 HRN655480:HRO655480 IBJ655480:IBK655480 ILF655480:ILG655480 IVB655480:IVC655480 JEX655480:JEY655480 JOT655480:JOU655480 JYP655480:JYQ655480 KIL655480:KIM655480 KSH655480:KSI655480 LCD655480:LCE655480 LLZ655480:LMA655480 LVV655480:LVW655480 MFR655480:MFS655480 MPN655480:MPO655480 MZJ655480:MZK655480 NJF655480:NJG655480 NTB655480:NTC655480 OCX655480:OCY655480 OMT655480:OMU655480 OWP655480:OWQ655480 PGL655480:PGM655480 PQH655480:PQI655480 QAD655480:QAE655480 QJZ655480:QKA655480 QTV655480:QTW655480 RDR655480:RDS655480 RNN655480:RNO655480 RXJ655480:RXK655480 SHF655480:SHG655480 SRB655480:SRC655480 TAX655480:TAY655480 TKT655480:TKU655480 TUP655480:TUQ655480 UEL655480:UEM655480 UOH655480:UOI655480 UYD655480:UYE655480 VHZ655480:VIA655480 VRV655480:VRW655480 WBR655480:WBS655480 WLN655480:WLO655480 WVJ655480:WVK655480 D721016:E721016 IX721016:IY721016 ST721016:SU721016 ACP721016:ACQ721016 AML721016:AMM721016 AWH721016:AWI721016 BGD721016:BGE721016 BPZ721016:BQA721016 BZV721016:BZW721016 CJR721016:CJS721016 CTN721016:CTO721016 DDJ721016:DDK721016 DNF721016:DNG721016 DXB721016:DXC721016 EGX721016:EGY721016 EQT721016:EQU721016 FAP721016:FAQ721016 FKL721016:FKM721016 FUH721016:FUI721016 GED721016:GEE721016 GNZ721016:GOA721016 GXV721016:GXW721016 HHR721016:HHS721016 HRN721016:HRO721016 IBJ721016:IBK721016 ILF721016:ILG721016 IVB721016:IVC721016 JEX721016:JEY721016 JOT721016:JOU721016 JYP721016:JYQ721016 KIL721016:KIM721016 KSH721016:KSI721016 LCD721016:LCE721016 LLZ721016:LMA721016 LVV721016:LVW721016 MFR721016:MFS721016 MPN721016:MPO721016 MZJ721016:MZK721016 NJF721016:NJG721016 NTB721016:NTC721016 OCX721016:OCY721016 OMT721016:OMU721016 OWP721016:OWQ721016 PGL721016:PGM721016 PQH721016:PQI721016 QAD721016:QAE721016 QJZ721016:QKA721016 QTV721016:QTW721016 RDR721016:RDS721016 RNN721016:RNO721016 RXJ721016:RXK721016 SHF721016:SHG721016 SRB721016:SRC721016 TAX721016:TAY721016 TKT721016:TKU721016 TUP721016:TUQ721016 UEL721016:UEM721016 UOH721016:UOI721016 UYD721016:UYE721016 VHZ721016:VIA721016 VRV721016:VRW721016 WBR721016:WBS721016 WLN721016:WLO721016 WVJ721016:WVK721016 D786552:E786552 IX786552:IY786552 ST786552:SU786552 ACP786552:ACQ786552 AML786552:AMM786552 AWH786552:AWI786552 BGD786552:BGE786552 BPZ786552:BQA786552 BZV786552:BZW786552 CJR786552:CJS786552 CTN786552:CTO786552 DDJ786552:DDK786552 DNF786552:DNG786552 DXB786552:DXC786552 EGX786552:EGY786552 EQT786552:EQU786552 FAP786552:FAQ786552 FKL786552:FKM786552 FUH786552:FUI786552 GED786552:GEE786552 GNZ786552:GOA786552 GXV786552:GXW786552 HHR786552:HHS786552 HRN786552:HRO786552 IBJ786552:IBK786552 ILF786552:ILG786552 IVB786552:IVC786552 JEX786552:JEY786552 JOT786552:JOU786552 JYP786552:JYQ786552 KIL786552:KIM786552 KSH786552:KSI786552 LCD786552:LCE786552 LLZ786552:LMA786552 LVV786552:LVW786552 MFR786552:MFS786552 MPN786552:MPO786552 MZJ786552:MZK786552 NJF786552:NJG786552 NTB786552:NTC786552 OCX786552:OCY786552 OMT786552:OMU786552 OWP786552:OWQ786552 PGL786552:PGM786552 PQH786552:PQI786552 QAD786552:QAE786552 QJZ786552:QKA786552 QTV786552:QTW786552 RDR786552:RDS786552 RNN786552:RNO786552 RXJ786552:RXK786552 SHF786552:SHG786552 SRB786552:SRC786552 TAX786552:TAY786552 TKT786552:TKU786552 TUP786552:TUQ786552 UEL786552:UEM786552 UOH786552:UOI786552 UYD786552:UYE786552 VHZ786552:VIA786552 VRV786552:VRW786552 WBR786552:WBS786552 WLN786552:WLO786552 WVJ786552:WVK786552 D852088:E852088 IX852088:IY852088 ST852088:SU852088 ACP852088:ACQ852088 AML852088:AMM852088 AWH852088:AWI852088 BGD852088:BGE852088 BPZ852088:BQA852088 BZV852088:BZW852088 CJR852088:CJS852088 CTN852088:CTO852088 DDJ852088:DDK852088 DNF852088:DNG852088 DXB852088:DXC852088 EGX852088:EGY852088 EQT852088:EQU852088 FAP852088:FAQ852088 FKL852088:FKM852088 FUH852088:FUI852088 GED852088:GEE852088 GNZ852088:GOA852088 GXV852088:GXW852088 HHR852088:HHS852088 HRN852088:HRO852088 IBJ852088:IBK852088 ILF852088:ILG852088 IVB852088:IVC852088 JEX852088:JEY852088 JOT852088:JOU852088 JYP852088:JYQ852088 KIL852088:KIM852088 KSH852088:KSI852088 LCD852088:LCE852088 LLZ852088:LMA852088 LVV852088:LVW852088 MFR852088:MFS852088 MPN852088:MPO852088 MZJ852088:MZK852088 NJF852088:NJG852088 NTB852088:NTC852088 OCX852088:OCY852088 OMT852088:OMU852088 OWP852088:OWQ852088 PGL852088:PGM852088 PQH852088:PQI852088 QAD852088:QAE852088 QJZ852088:QKA852088 QTV852088:QTW852088 RDR852088:RDS852088 RNN852088:RNO852088 RXJ852088:RXK852088 SHF852088:SHG852088 SRB852088:SRC852088 TAX852088:TAY852088 TKT852088:TKU852088 TUP852088:TUQ852088 UEL852088:UEM852088 UOH852088:UOI852088 UYD852088:UYE852088 VHZ852088:VIA852088 VRV852088:VRW852088 WBR852088:WBS852088 WLN852088:WLO852088 WVJ852088:WVK852088 D917624:E917624 IX917624:IY917624 ST917624:SU917624 ACP917624:ACQ917624 AML917624:AMM917624 AWH917624:AWI917624 BGD917624:BGE917624 BPZ917624:BQA917624 BZV917624:BZW917624 CJR917624:CJS917624 CTN917624:CTO917624 DDJ917624:DDK917624 DNF917624:DNG917624 DXB917624:DXC917624 EGX917624:EGY917624 EQT917624:EQU917624 FAP917624:FAQ917624 FKL917624:FKM917624 FUH917624:FUI917624 GED917624:GEE917624 GNZ917624:GOA917624 GXV917624:GXW917624 HHR917624:HHS917624 HRN917624:HRO917624 IBJ917624:IBK917624 ILF917624:ILG917624 IVB917624:IVC917624 JEX917624:JEY917624 JOT917624:JOU917624 JYP917624:JYQ917624 KIL917624:KIM917624 KSH917624:KSI917624 LCD917624:LCE917624 LLZ917624:LMA917624 LVV917624:LVW917624 MFR917624:MFS917624 MPN917624:MPO917624 MZJ917624:MZK917624 NJF917624:NJG917624 NTB917624:NTC917624 OCX917624:OCY917624 OMT917624:OMU917624 OWP917624:OWQ917624 PGL917624:PGM917624 PQH917624:PQI917624 QAD917624:QAE917624 QJZ917624:QKA917624 QTV917624:QTW917624 RDR917624:RDS917624 RNN917624:RNO917624 RXJ917624:RXK917624 SHF917624:SHG917624 SRB917624:SRC917624 TAX917624:TAY917624 TKT917624:TKU917624 TUP917624:TUQ917624 UEL917624:UEM917624 UOH917624:UOI917624 UYD917624:UYE917624 VHZ917624:VIA917624 VRV917624:VRW917624 WBR917624:WBS917624 WLN917624:WLO917624 WVJ917624:WVK917624 D983160:E983160 IX983160:IY983160 ST983160:SU983160 ACP983160:ACQ983160 AML983160:AMM983160 AWH983160:AWI983160 BGD983160:BGE983160 BPZ983160:BQA983160 BZV983160:BZW983160 CJR983160:CJS983160 CTN983160:CTO983160 DDJ983160:DDK983160 DNF983160:DNG983160 DXB983160:DXC983160 EGX983160:EGY983160 EQT983160:EQU983160 FAP983160:FAQ983160 FKL983160:FKM983160 FUH983160:FUI983160 GED983160:GEE983160 GNZ983160:GOA983160 GXV983160:GXW983160 HHR983160:HHS983160 HRN983160:HRO983160 IBJ983160:IBK983160 ILF983160:ILG983160 IVB983160:IVC983160 JEX983160:JEY983160 JOT983160:JOU983160 JYP983160:JYQ983160 KIL983160:KIM983160 KSH983160:KSI983160 LCD983160:LCE983160 LLZ983160:LMA983160 LVV983160:LVW983160 MFR983160:MFS983160 MPN983160:MPO983160 MZJ983160:MZK983160 NJF983160:NJG983160 NTB983160:NTC983160 OCX983160:OCY983160 OMT983160:OMU983160 OWP983160:OWQ983160 PGL983160:PGM983160 PQH983160:PQI983160 QAD983160:QAE983160 QJZ983160:QKA983160 QTV983160:QTW983160 RDR983160:RDS983160 RNN983160:RNO983160 RXJ983160:RXK983160 SHF983160:SHG983160 SRB983160:SRC983160 TAX983160:TAY983160 TKT983160:TKU983160 TUP983160:TUQ983160 UEL983160:UEM983160 UOH983160:UOI983160 UYD983160:UYE983160 VHZ983160:VIA983160 VRV983160:VRW983160 WBR983160:WBS983160 WLN983160:WLO983160 WVJ983160:WVK983160 AML109:AMM123 IX96:IY106 ST96:SU106 ACP96:ACQ106 AML96:AMM106 AWH96:AWI106 BGD96:BGE106 BPZ96:BQA106 BZV96:BZW106 CJR96:CJS106 CTN96:CTO106 DDJ96:DDK106 DNF96:DNG106 DXB96:DXC106 EGX96:EGY106 EQT96:EQU106 FAP96:FAQ106 FKL96:FKM106 FUH96:FUI106 GED96:GEE106 GNZ96:GOA106 GXV96:GXW106 HHR96:HHS106 HRN96:HRO106 IBJ96:IBK106 ILF96:ILG106 IVB96:IVC106 JEX96:JEY106 JOT96:JOU106 JYP96:JYQ106 KIL96:KIM106 KSH96:KSI106 LCD96:LCE106 LLZ96:LMA106 LVV96:LVW106 MFR96:MFS106 MPN96:MPO106 MZJ96:MZK106 NJF96:NJG106 NTB96:NTC106 OCX96:OCY106 OMT96:OMU106 OWP96:OWQ106 PGL96:PGM106 PQH96:PQI106 QAD96:QAE106 QJZ96:QKA106 QTV96:QTW106 RDR96:RDS106 RNN96:RNO106 RXJ96:RXK106 SHF96:SHG106 SRB96:SRC106 TAX96:TAY106 TKT96:TKU106 TUP96:TUQ106 UEL96:UEM106 UOH96:UOI106 UYD96:UYE106 VHZ96:VIA106 VRV96:VRW106 WBR96:WBS106 WLN96:WLO106 WVJ96:WVK106 D65660:E65664 IX65660:IY65664 ST65660:SU65664 ACP65660:ACQ65664 AML65660:AMM65664 AWH65660:AWI65664 BGD65660:BGE65664 BPZ65660:BQA65664 BZV65660:BZW65664 CJR65660:CJS65664 CTN65660:CTO65664 DDJ65660:DDK65664 DNF65660:DNG65664 DXB65660:DXC65664 EGX65660:EGY65664 EQT65660:EQU65664 FAP65660:FAQ65664 FKL65660:FKM65664 FUH65660:FUI65664 GED65660:GEE65664 GNZ65660:GOA65664 GXV65660:GXW65664 HHR65660:HHS65664 HRN65660:HRO65664 IBJ65660:IBK65664 ILF65660:ILG65664 IVB65660:IVC65664 JEX65660:JEY65664 JOT65660:JOU65664 JYP65660:JYQ65664 KIL65660:KIM65664 KSH65660:KSI65664 LCD65660:LCE65664 LLZ65660:LMA65664 LVV65660:LVW65664 MFR65660:MFS65664 MPN65660:MPO65664 MZJ65660:MZK65664 NJF65660:NJG65664 NTB65660:NTC65664 OCX65660:OCY65664 OMT65660:OMU65664 OWP65660:OWQ65664 PGL65660:PGM65664 PQH65660:PQI65664 QAD65660:QAE65664 QJZ65660:QKA65664 QTV65660:QTW65664 RDR65660:RDS65664 RNN65660:RNO65664 RXJ65660:RXK65664 SHF65660:SHG65664 SRB65660:SRC65664 TAX65660:TAY65664 TKT65660:TKU65664 TUP65660:TUQ65664 UEL65660:UEM65664 UOH65660:UOI65664 UYD65660:UYE65664 VHZ65660:VIA65664 VRV65660:VRW65664 WBR65660:WBS65664 WLN65660:WLO65664 WVJ65660:WVK65664 D131196:E131200 IX131196:IY131200 ST131196:SU131200 ACP131196:ACQ131200 AML131196:AMM131200 AWH131196:AWI131200 BGD131196:BGE131200 BPZ131196:BQA131200 BZV131196:BZW131200 CJR131196:CJS131200 CTN131196:CTO131200 DDJ131196:DDK131200 DNF131196:DNG131200 DXB131196:DXC131200 EGX131196:EGY131200 EQT131196:EQU131200 FAP131196:FAQ131200 FKL131196:FKM131200 FUH131196:FUI131200 GED131196:GEE131200 GNZ131196:GOA131200 GXV131196:GXW131200 HHR131196:HHS131200 HRN131196:HRO131200 IBJ131196:IBK131200 ILF131196:ILG131200 IVB131196:IVC131200 JEX131196:JEY131200 JOT131196:JOU131200 JYP131196:JYQ131200 KIL131196:KIM131200 KSH131196:KSI131200 LCD131196:LCE131200 LLZ131196:LMA131200 LVV131196:LVW131200 MFR131196:MFS131200 MPN131196:MPO131200 MZJ131196:MZK131200 NJF131196:NJG131200 NTB131196:NTC131200 OCX131196:OCY131200 OMT131196:OMU131200 OWP131196:OWQ131200 PGL131196:PGM131200 PQH131196:PQI131200 QAD131196:QAE131200 QJZ131196:QKA131200 QTV131196:QTW131200 RDR131196:RDS131200 RNN131196:RNO131200 RXJ131196:RXK131200 SHF131196:SHG131200 SRB131196:SRC131200 TAX131196:TAY131200 TKT131196:TKU131200 TUP131196:TUQ131200 UEL131196:UEM131200 UOH131196:UOI131200 UYD131196:UYE131200 VHZ131196:VIA131200 VRV131196:VRW131200 WBR131196:WBS131200 WLN131196:WLO131200 WVJ131196:WVK131200 D196732:E196736 IX196732:IY196736 ST196732:SU196736 ACP196732:ACQ196736 AML196732:AMM196736 AWH196732:AWI196736 BGD196732:BGE196736 BPZ196732:BQA196736 BZV196732:BZW196736 CJR196732:CJS196736 CTN196732:CTO196736 DDJ196732:DDK196736 DNF196732:DNG196736 DXB196732:DXC196736 EGX196732:EGY196736 EQT196732:EQU196736 FAP196732:FAQ196736 FKL196732:FKM196736 FUH196732:FUI196736 GED196732:GEE196736 GNZ196732:GOA196736 GXV196732:GXW196736 HHR196732:HHS196736 HRN196732:HRO196736 IBJ196732:IBK196736 ILF196732:ILG196736 IVB196732:IVC196736 JEX196732:JEY196736 JOT196732:JOU196736 JYP196732:JYQ196736 KIL196732:KIM196736 KSH196732:KSI196736 LCD196732:LCE196736 LLZ196732:LMA196736 LVV196732:LVW196736 MFR196732:MFS196736 MPN196732:MPO196736 MZJ196732:MZK196736 NJF196732:NJG196736 NTB196732:NTC196736 OCX196732:OCY196736 OMT196732:OMU196736 OWP196732:OWQ196736 PGL196732:PGM196736 PQH196732:PQI196736 QAD196732:QAE196736 QJZ196732:QKA196736 QTV196732:QTW196736 RDR196732:RDS196736 RNN196732:RNO196736 RXJ196732:RXK196736 SHF196732:SHG196736 SRB196732:SRC196736 TAX196732:TAY196736 TKT196732:TKU196736 TUP196732:TUQ196736 UEL196732:UEM196736 UOH196732:UOI196736 UYD196732:UYE196736 VHZ196732:VIA196736 VRV196732:VRW196736 WBR196732:WBS196736 WLN196732:WLO196736 WVJ196732:WVK196736 D262268:E262272 IX262268:IY262272 ST262268:SU262272 ACP262268:ACQ262272 AML262268:AMM262272 AWH262268:AWI262272 BGD262268:BGE262272 BPZ262268:BQA262272 BZV262268:BZW262272 CJR262268:CJS262272 CTN262268:CTO262272 DDJ262268:DDK262272 DNF262268:DNG262272 DXB262268:DXC262272 EGX262268:EGY262272 EQT262268:EQU262272 FAP262268:FAQ262272 FKL262268:FKM262272 FUH262268:FUI262272 GED262268:GEE262272 GNZ262268:GOA262272 GXV262268:GXW262272 HHR262268:HHS262272 HRN262268:HRO262272 IBJ262268:IBK262272 ILF262268:ILG262272 IVB262268:IVC262272 JEX262268:JEY262272 JOT262268:JOU262272 JYP262268:JYQ262272 KIL262268:KIM262272 KSH262268:KSI262272 LCD262268:LCE262272 LLZ262268:LMA262272 LVV262268:LVW262272 MFR262268:MFS262272 MPN262268:MPO262272 MZJ262268:MZK262272 NJF262268:NJG262272 NTB262268:NTC262272 OCX262268:OCY262272 OMT262268:OMU262272 OWP262268:OWQ262272 PGL262268:PGM262272 PQH262268:PQI262272 QAD262268:QAE262272 QJZ262268:QKA262272 QTV262268:QTW262272 RDR262268:RDS262272 RNN262268:RNO262272 RXJ262268:RXK262272 SHF262268:SHG262272 SRB262268:SRC262272 TAX262268:TAY262272 TKT262268:TKU262272 TUP262268:TUQ262272 UEL262268:UEM262272 UOH262268:UOI262272 UYD262268:UYE262272 VHZ262268:VIA262272 VRV262268:VRW262272 WBR262268:WBS262272 WLN262268:WLO262272 WVJ262268:WVK262272 D327804:E327808 IX327804:IY327808 ST327804:SU327808 ACP327804:ACQ327808 AML327804:AMM327808 AWH327804:AWI327808 BGD327804:BGE327808 BPZ327804:BQA327808 BZV327804:BZW327808 CJR327804:CJS327808 CTN327804:CTO327808 DDJ327804:DDK327808 DNF327804:DNG327808 DXB327804:DXC327808 EGX327804:EGY327808 EQT327804:EQU327808 FAP327804:FAQ327808 FKL327804:FKM327808 FUH327804:FUI327808 GED327804:GEE327808 GNZ327804:GOA327808 GXV327804:GXW327808 HHR327804:HHS327808 HRN327804:HRO327808 IBJ327804:IBK327808 ILF327804:ILG327808 IVB327804:IVC327808 JEX327804:JEY327808 JOT327804:JOU327808 JYP327804:JYQ327808 KIL327804:KIM327808 KSH327804:KSI327808 LCD327804:LCE327808 LLZ327804:LMA327808 LVV327804:LVW327808 MFR327804:MFS327808 MPN327804:MPO327808 MZJ327804:MZK327808 NJF327804:NJG327808 NTB327804:NTC327808 OCX327804:OCY327808 OMT327804:OMU327808 OWP327804:OWQ327808 PGL327804:PGM327808 PQH327804:PQI327808 QAD327804:QAE327808 QJZ327804:QKA327808 QTV327804:QTW327808 RDR327804:RDS327808 RNN327804:RNO327808 RXJ327804:RXK327808 SHF327804:SHG327808 SRB327804:SRC327808 TAX327804:TAY327808 TKT327804:TKU327808 TUP327804:TUQ327808 UEL327804:UEM327808 UOH327804:UOI327808 UYD327804:UYE327808 VHZ327804:VIA327808 VRV327804:VRW327808 WBR327804:WBS327808 WLN327804:WLO327808 WVJ327804:WVK327808 D393340:E393344 IX393340:IY393344 ST393340:SU393344 ACP393340:ACQ393344 AML393340:AMM393344 AWH393340:AWI393344 BGD393340:BGE393344 BPZ393340:BQA393344 BZV393340:BZW393344 CJR393340:CJS393344 CTN393340:CTO393344 DDJ393340:DDK393344 DNF393340:DNG393344 DXB393340:DXC393344 EGX393340:EGY393344 EQT393340:EQU393344 FAP393340:FAQ393344 FKL393340:FKM393344 FUH393340:FUI393344 GED393340:GEE393344 GNZ393340:GOA393344 GXV393340:GXW393344 HHR393340:HHS393344 HRN393340:HRO393344 IBJ393340:IBK393344 ILF393340:ILG393344 IVB393340:IVC393344 JEX393340:JEY393344 JOT393340:JOU393344 JYP393340:JYQ393344 KIL393340:KIM393344 KSH393340:KSI393344 LCD393340:LCE393344 LLZ393340:LMA393344 LVV393340:LVW393344 MFR393340:MFS393344 MPN393340:MPO393344 MZJ393340:MZK393344 NJF393340:NJG393344 NTB393340:NTC393344 OCX393340:OCY393344 OMT393340:OMU393344 OWP393340:OWQ393344 PGL393340:PGM393344 PQH393340:PQI393344 QAD393340:QAE393344 QJZ393340:QKA393344 QTV393340:QTW393344 RDR393340:RDS393344 RNN393340:RNO393344 RXJ393340:RXK393344 SHF393340:SHG393344 SRB393340:SRC393344 TAX393340:TAY393344 TKT393340:TKU393344 TUP393340:TUQ393344 UEL393340:UEM393344 UOH393340:UOI393344 UYD393340:UYE393344 VHZ393340:VIA393344 VRV393340:VRW393344 WBR393340:WBS393344 WLN393340:WLO393344 WVJ393340:WVK393344 D458876:E458880 IX458876:IY458880 ST458876:SU458880 ACP458876:ACQ458880 AML458876:AMM458880 AWH458876:AWI458880 BGD458876:BGE458880 BPZ458876:BQA458880 BZV458876:BZW458880 CJR458876:CJS458880 CTN458876:CTO458880 DDJ458876:DDK458880 DNF458876:DNG458880 DXB458876:DXC458880 EGX458876:EGY458880 EQT458876:EQU458880 FAP458876:FAQ458880 FKL458876:FKM458880 FUH458876:FUI458880 GED458876:GEE458880 GNZ458876:GOA458880 GXV458876:GXW458880 HHR458876:HHS458880 HRN458876:HRO458880 IBJ458876:IBK458880 ILF458876:ILG458880 IVB458876:IVC458880 JEX458876:JEY458880 JOT458876:JOU458880 JYP458876:JYQ458880 KIL458876:KIM458880 KSH458876:KSI458880 LCD458876:LCE458880 LLZ458876:LMA458880 LVV458876:LVW458880 MFR458876:MFS458880 MPN458876:MPO458880 MZJ458876:MZK458880 NJF458876:NJG458880 NTB458876:NTC458880 OCX458876:OCY458880 OMT458876:OMU458880 OWP458876:OWQ458880 PGL458876:PGM458880 PQH458876:PQI458880 QAD458876:QAE458880 QJZ458876:QKA458880 QTV458876:QTW458880 RDR458876:RDS458880 RNN458876:RNO458880 RXJ458876:RXK458880 SHF458876:SHG458880 SRB458876:SRC458880 TAX458876:TAY458880 TKT458876:TKU458880 TUP458876:TUQ458880 UEL458876:UEM458880 UOH458876:UOI458880 UYD458876:UYE458880 VHZ458876:VIA458880 VRV458876:VRW458880 WBR458876:WBS458880 WLN458876:WLO458880 WVJ458876:WVK458880 D524412:E524416 IX524412:IY524416 ST524412:SU524416 ACP524412:ACQ524416 AML524412:AMM524416 AWH524412:AWI524416 BGD524412:BGE524416 BPZ524412:BQA524416 BZV524412:BZW524416 CJR524412:CJS524416 CTN524412:CTO524416 DDJ524412:DDK524416 DNF524412:DNG524416 DXB524412:DXC524416 EGX524412:EGY524416 EQT524412:EQU524416 FAP524412:FAQ524416 FKL524412:FKM524416 FUH524412:FUI524416 GED524412:GEE524416 GNZ524412:GOA524416 GXV524412:GXW524416 HHR524412:HHS524416 HRN524412:HRO524416 IBJ524412:IBK524416 ILF524412:ILG524416 IVB524412:IVC524416 JEX524412:JEY524416 JOT524412:JOU524416 JYP524412:JYQ524416 KIL524412:KIM524416 KSH524412:KSI524416 LCD524412:LCE524416 LLZ524412:LMA524416 LVV524412:LVW524416 MFR524412:MFS524416 MPN524412:MPO524416 MZJ524412:MZK524416 NJF524412:NJG524416 NTB524412:NTC524416 OCX524412:OCY524416 OMT524412:OMU524416 OWP524412:OWQ524416 PGL524412:PGM524416 PQH524412:PQI524416 QAD524412:QAE524416 QJZ524412:QKA524416 QTV524412:QTW524416 RDR524412:RDS524416 RNN524412:RNO524416 RXJ524412:RXK524416 SHF524412:SHG524416 SRB524412:SRC524416 TAX524412:TAY524416 TKT524412:TKU524416 TUP524412:TUQ524416 UEL524412:UEM524416 UOH524412:UOI524416 UYD524412:UYE524416 VHZ524412:VIA524416 VRV524412:VRW524416 WBR524412:WBS524416 WLN524412:WLO524416 WVJ524412:WVK524416 D589948:E589952 IX589948:IY589952 ST589948:SU589952 ACP589948:ACQ589952 AML589948:AMM589952 AWH589948:AWI589952 BGD589948:BGE589952 BPZ589948:BQA589952 BZV589948:BZW589952 CJR589948:CJS589952 CTN589948:CTO589952 DDJ589948:DDK589952 DNF589948:DNG589952 DXB589948:DXC589952 EGX589948:EGY589952 EQT589948:EQU589952 FAP589948:FAQ589952 FKL589948:FKM589952 FUH589948:FUI589952 GED589948:GEE589952 GNZ589948:GOA589952 GXV589948:GXW589952 HHR589948:HHS589952 HRN589948:HRO589952 IBJ589948:IBK589952 ILF589948:ILG589952 IVB589948:IVC589952 JEX589948:JEY589952 JOT589948:JOU589952 JYP589948:JYQ589952 KIL589948:KIM589952 KSH589948:KSI589952 LCD589948:LCE589952 LLZ589948:LMA589952 LVV589948:LVW589952 MFR589948:MFS589952 MPN589948:MPO589952 MZJ589948:MZK589952 NJF589948:NJG589952 NTB589948:NTC589952 OCX589948:OCY589952 OMT589948:OMU589952 OWP589948:OWQ589952 PGL589948:PGM589952 PQH589948:PQI589952 QAD589948:QAE589952 QJZ589948:QKA589952 QTV589948:QTW589952 RDR589948:RDS589952 RNN589948:RNO589952 RXJ589948:RXK589952 SHF589948:SHG589952 SRB589948:SRC589952 TAX589948:TAY589952 TKT589948:TKU589952 TUP589948:TUQ589952 UEL589948:UEM589952 UOH589948:UOI589952 UYD589948:UYE589952 VHZ589948:VIA589952 VRV589948:VRW589952 WBR589948:WBS589952 WLN589948:WLO589952 WVJ589948:WVK589952 D655484:E655488 IX655484:IY655488 ST655484:SU655488 ACP655484:ACQ655488 AML655484:AMM655488 AWH655484:AWI655488 BGD655484:BGE655488 BPZ655484:BQA655488 BZV655484:BZW655488 CJR655484:CJS655488 CTN655484:CTO655488 DDJ655484:DDK655488 DNF655484:DNG655488 DXB655484:DXC655488 EGX655484:EGY655488 EQT655484:EQU655488 FAP655484:FAQ655488 FKL655484:FKM655488 FUH655484:FUI655488 GED655484:GEE655488 GNZ655484:GOA655488 GXV655484:GXW655488 HHR655484:HHS655488 HRN655484:HRO655488 IBJ655484:IBK655488 ILF655484:ILG655488 IVB655484:IVC655488 JEX655484:JEY655488 JOT655484:JOU655488 JYP655484:JYQ655488 KIL655484:KIM655488 KSH655484:KSI655488 LCD655484:LCE655488 LLZ655484:LMA655488 LVV655484:LVW655488 MFR655484:MFS655488 MPN655484:MPO655488 MZJ655484:MZK655488 NJF655484:NJG655488 NTB655484:NTC655488 OCX655484:OCY655488 OMT655484:OMU655488 OWP655484:OWQ655488 PGL655484:PGM655488 PQH655484:PQI655488 QAD655484:QAE655488 QJZ655484:QKA655488 QTV655484:QTW655488 RDR655484:RDS655488 RNN655484:RNO655488 RXJ655484:RXK655488 SHF655484:SHG655488 SRB655484:SRC655488 TAX655484:TAY655488 TKT655484:TKU655488 TUP655484:TUQ655488 UEL655484:UEM655488 UOH655484:UOI655488 UYD655484:UYE655488 VHZ655484:VIA655488 VRV655484:VRW655488 WBR655484:WBS655488 WLN655484:WLO655488 WVJ655484:WVK655488 D721020:E721024 IX721020:IY721024 ST721020:SU721024 ACP721020:ACQ721024 AML721020:AMM721024 AWH721020:AWI721024 BGD721020:BGE721024 BPZ721020:BQA721024 BZV721020:BZW721024 CJR721020:CJS721024 CTN721020:CTO721024 DDJ721020:DDK721024 DNF721020:DNG721024 DXB721020:DXC721024 EGX721020:EGY721024 EQT721020:EQU721024 FAP721020:FAQ721024 FKL721020:FKM721024 FUH721020:FUI721024 GED721020:GEE721024 GNZ721020:GOA721024 GXV721020:GXW721024 HHR721020:HHS721024 HRN721020:HRO721024 IBJ721020:IBK721024 ILF721020:ILG721024 IVB721020:IVC721024 JEX721020:JEY721024 JOT721020:JOU721024 JYP721020:JYQ721024 KIL721020:KIM721024 KSH721020:KSI721024 LCD721020:LCE721024 LLZ721020:LMA721024 LVV721020:LVW721024 MFR721020:MFS721024 MPN721020:MPO721024 MZJ721020:MZK721024 NJF721020:NJG721024 NTB721020:NTC721024 OCX721020:OCY721024 OMT721020:OMU721024 OWP721020:OWQ721024 PGL721020:PGM721024 PQH721020:PQI721024 QAD721020:QAE721024 QJZ721020:QKA721024 QTV721020:QTW721024 RDR721020:RDS721024 RNN721020:RNO721024 RXJ721020:RXK721024 SHF721020:SHG721024 SRB721020:SRC721024 TAX721020:TAY721024 TKT721020:TKU721024 TUP721020:TUQ721024 UEL721020:UEM721024 UOH721020:UOI721024 UYD721020:UYE721024 VHZ721020:VIA721024 VRV721020:VRW721024 WBR721020:WBS721024 WLN721020:WLO721024 WVJ721020:WVK721024 D786556:E786560 IX786556:IY786560 ST786556:SU786560 ACP786556:ACQ786560 AML786556:AMM786560 AWH786556:AWI786560 BGD786556:BGE786560 BPZ786556:BQA786560 BZV786556:BZW786560 CJR786556:CJS786560 CTN786556:CTO786560 DDJ786556:DDK786560 DNF786556:DNG786560 DXB786556:DXC786560 EGX786556:EGY786560 EQT786556:EQU786560 FAP786556:FAQ786560 FKL786556:FKM786560 FUH786556:FUI786560 GED786556:GEE786560 GNZ786556:GOA786560 GXV786556:GXW786560 HHR786556:HHS786560 HRN786556:HRO786560 IBJ786556:IBK786560 ILF786556:ILG786560 IVB786556:IVC786560 JEX786556:JEY786560 JOT786556:JOU786560 JYP786556:JYQ786560 KIL786556:KIM786560 KSH786556:KSI786560 LCD786556:LCE786560 LLZ786556:LMA786560 LVV786556:LVW786560 MFR786556:MFS786560 MPN786556:MPO786560 MZJ786556:MZK786560 NJF786556:NJG786560 NTB786556:NTC786560 OCX786556:OCY786560 OMT786556:OMU786560 OWP786556:OWQ786560 PGL786556:PGM786560 PQH786556:PQI786560 QAD786556:QAE786560 QJZ786556:QKA786560 QTV786556:QTW786560 RDR786556:RDS786560 RNN786556:RNO786560 RXJ786556:RXK786560 SHF786556:SHG786560 SRB786556:SRC786560 TAX786556:TAY786560 TKT786556:TKU786560 TUP786556:TUQ786560 UEL786556:UEM786560 UOH786556:UOI786560 UYD786556:UYE786560 VHZ786556:VIA786560 VRV786556:VRW786560 WBR786556:WBS786560 WLN786556:WLO786560 WVJ786556:WVK786560 D852092:E852096 IX852092:IY852096 ST852092:SU852096 ACP852092:ACQ852096 AML852092:AMM852096 AWH852092:AWI852096 BGD852092:BGE852096 BPZ852092:BQA852096 BZV852092:BZW852096 CJR852092:CJS852096 CTN852092:CTO852096 DDJ852092:DDK852096 DNF852092:DNG852096 DXB852092:DXC852096 EGX852092:EGY852096 EQT852092:EQU852096 FAP852092:FAQ852096 FKL852092:FKM852096 FUH852092:FUI852096 GED852092:GEE852096 GNZ852092:GOA852096 GXV852092:GXW852096 HHR852092:HHS852096 HRN852092:HRO852096 IBJ852092:IBK852096 ILF852092:ILG852096 IVB852092:IVC852096 JEX852092:JEY852096 JOT852092:JOU852096 JYP852092:JYQ852096 KIL852092:KIM852096 KSH852092:KSI852096 LCD852092:LCE852096 LLZ852092:LMA852096 LVV852092:LVW852096 MFR852092:MFS852096 MPN852092:MPO852096 MZJ852092:MZK852096 NJF852092:NJG852096 NTB852092:NTC852096 OCX852092:OCY852096 OMT852092:OMU852096 OWP852092:OWQ852096 PGL852092:PGM852096 PQH852092:PQI852096 QAD852092:QAE852096 QJZ852092:QKA852096 QTV852092:QTW852096 RDR852092:RDS852096 RNN852092:RNO852096 RXJ852092:RXK852096 SHF852092:SHG852096 SRB852092:SRC852096 TAX852092:TAY852096 TKT852092:TKU852096 TUP852092:TUQ852096 UEL852092:UEM852096 UOH852092:UOI852096 UYD852092:UYE852096 VHZ852092:VIA852096 VRV852092:VRW852096 WBR852092:WBS852096 WLN852092:WLO852096 WVJ852092:WVK852096 D917628:E917632 IX917628:IY917632 ST917628:SU917632 ACP917628:ACQ917632 AML917628:AMM917632 AWH917628:AWI917632 BGD917628:BGE917632 BPZ917628:BQA917632 BZV917628:BZW917632 CJR917628:CJS917632 CTN917628:CTO917632 DDJ917628:DDK917632 DNF917628:DNG917632 DXB917628:DXC917632 EGX917628:EGY917632 EQT917628:EQU917632 FAP917628:FAQ917632 FKL917628:FKM917632 FUH917628:FUI917632 GED917628:GEE917632 GNZ917628:GOA917632 GXV917628:GXW917632 HHR917628:HHS917632 HRN917628:HRO917632 IBJ917628:IBK917632 ILF917628:ILG917632 IVB917628:IVC917632 JEX917628:JEY917632 JOT917628:JOU917632 JYP917628:JYQ917632 KIL917628:KIM917632 KSH917628:KSI917632 LCD917628:LCE917632 LLZ917628:LMA917632 LVV917628:LVW917632 MFR917628:MFS917632 MPN917628:MPO917632 MZJ917628:MZK917632 NJF917628:NJG917632 NTB917628:NTC917632 OCX917628:OCY917632 OMT917628:OMU917632 OWP917628:OWQ917632 PGL917628:PGM917632 PQH917628:PQI917632 QAD917628:QAE917632 QJZ917628:QKA917632 QTV917628:QTW917632 RDR917628:RDS917632 RNN917628:RNO917632 RXJ917628:RXK917632 SHF917628:SHG917632 SRB917628:SRC917632 TAX917628:TAY917632 TKT917628:TKU917632 TUP917628:TUQ917632 UEL917628:UEM917632 UOH917628:UOI917632 UYD917628:UYE917632 VHZ917628:VIA917632 VRV917628:VRW917632 WBR917628:WBS917632 WLN917628:WLO917632 WVJ917628:WVK917632 D983164:E983168 IX983164:IY983168 ST983164:SU983168 ACP983164:ACQ983168 AML983164:AMM983168 AWH983164:AWI983168 BGD983164:BGE983168 BPZ983164:BQA983168 BZV983164:BZW983168 CJR983164:CJS983168 CTN983164:CTO983168 DDJ983164:DDK983168 DNF983164:DNG983168 DXB983164:DXC983168 EGX983164:EGY983168 EQT983164:EQU983168 FAP983164:FAQ983168 FKL983164:FKM983168 FUH983164:FUI983168 GED983164:GEE983168 GNZ983164:GOA983168 GXV983164:GXW983168 HHR983164:HHS983168 HRN983164:HRO983168 IBJ983164:IBK983168 ILF983164:ILG983168 IVB983164:IVC983168 JEX983164:JEY983168 JOT983164:JOU983168 JYP983164:JYQ983168 KIL983164:KIM983168 KSH983164:KSI983168 LCD983164:LCE983168 LLZ983164:LMA983168 LVV983164:LVW983168 MFR983164:MFS983168 MPN983164:MPO983168 MZJ983164:MZK983168 NJF983164:NJG983168 NTB983164:NTC983168 OCX983164:OCY983168 OMT983164:OMU983168 OWP983164:OWQ983168 PGL983164:PGM983168 PQH983164:PQI983168 QAD983164:QAE983168 QJZ983164:QKA983168 QTV983164:QTW983168 RDR983164:RDS983168 RNN983164:RNO983168 RXJ983164:RXK983168 SHF983164:SHG983168 SRB983164:SRC983168 TAX983164:TAY983168 TKT983164:TKU983168 TUP983164:TUQ983168 UEL983164:UEM983168 UOH983164:UOI983168 UYD983164:UYE983168 VHZ983164:VIA983168 VRV983164:VRW983168 WBR983164:WBS983168 WLN983164:WLO983168 WVJ983164:WVK983168 D65671:E65673 IX65671:IY65673 ST65671:SU65673 ACP65671:ACQ65673 AML65671:AMM65673 AWH65671:AWI65673 BGD65671:BGE65673 BPZ65671:BQA65673 BZV65671:BZW65673 CJR65671:CJS65673 CTN65671:CTO65673 DDJ65671:DDK65673 DNF65671:DNG65673 DXB65671:DXC65673 EGX65671:EGY65673 EQT65671:EQU65673 FAP65671:FAQ65673 FKL65671:FKM65673 FUH65671:FUI65673 GED65671:GEE65673 GNZ65671:GOA65673 GXV65671:GXW65673 HHR65671:HHS65673 HRN65671:HRO65673 IBJ65671:IBK65673 ILF65671:ILG65673 IVB65671:IVC65673 JEX65671:JEY65673 JOT65671:JOU65673 JYP65671:JYQ65673 KIL65671:KIM65673 KSH65671:KSI65673 LCD65671:LCE65673 LLZ65671:LMA65673 LVV65671:LVW65673 MFR65671:MFS65673 MPN65671:MPO65673 MZJ65671:MZK65673 NJF65671:NJG65673 NTB65671:NTC65673 OCX65671:OCY65673 OMT65671:OMU65673 OWP65671:OWQ65673 PGL65671:PGM65673 PQH65671:PQI65673 QAD65671:QAE65673 QJZ65671:QKA65673 QTV65671:QTW65673 RDR65671:RDS65673 RNN65671:RNO65673 RXJ65671:RXK65673 SHF65671:SHG65673 SRB65671:SRC65673 TAX65671:TAY65673 TKT65671:TKU65673 TUP65671:TUQ65673 UEL65671:UEM65673 UOH65671:UOI65673 UYD65671:UYE65673 VHZ65671:VIA65673 VRV65671:VRW65673 WBR65671:WBS65673 WLN65671:WLO65673 WVJ65671:WVK65673 D131207:E131209 IX131207:IY131209 ST131207:SU131209 ACP131207:ACQ131209 AML131207:AMM131209 AWH131207:AWI131209 BGD131207:BGE131209 BPZ131207:BQA131209 BZV131207:BZW131209 CJR131207:CJS131209 CTN131207:CTO131209 DDJ131207:DDK131209 DNF131207:DNG131209 DXB131207:DXC131209 EGX131207:EGY131209 EQT131207:EQU131209 FAP131207:FAQ131209 FKL131207:FKM131209 FUH131207:FUI131209 GED131207:GEE131209 GNZ131207:GOA131209 GXV131207:GXW131209 HHR131207:HHS131209 HRN131207:HRO131209 IBJ131207:IBK131209 ILF131207:ILG131209 IVB131207:IVC131209 JEX131207:JEY131209 JOT131207:JOU131209 JYP131207:JYQ131209 KIL131207:KIM131209 KSH131207:KSI131209 LCD131207:LCE131209 LLZ131207:LMA131209 LVV131207:LVW131209 MFR131207:MFS131209 MPN131207:MPO131209 MZJ131207:MZK131209 NJF131207:NJG131209 NTB131207:NTC131209 OCX131207:OCY131209 OMT131207:OMU131209 OWP131207:OWQ131209 PGL131207:PGM131209 PQH131207:PQI131209 QAD131207:QAE131209 QJZ131207:QKA131209 QTV131207:QTW131209 RDR131207:RDS131209 RNN131207:RNO131209 RXJ131207:RXK131209 SHF131207:SHG131209 SRB131207:SRC131209 TAX131207:TAY131209 TKT131207:TKU131209 TUP131207:TUQ131209 UEL131207:UEM131209 UOH131207:UOI131209 UYD131207:UYE131209 VHZ131207:VIA131209 VRV131207:VRW131209 WBR131207:WBS131209 WLN131207:WLO131209 WVJ131207:WVK131209 D196743:E196745 IX196743:IY196745 ST196743:SU196745 ACP196743:ACQ196745 AML196743:AMM196745 AWH196743:AWI196745 BGD196743:BGE196745 BPZ196743:BQA196745 BZV196743:BZW196745 CJR196743:CJS196745 CTN196743:CTO196745 DDJ196743:DDK196745 DNF196743:DNG196745 DXB196743:DXC196745 EGX196743:EGY196745 EQT196743:EQU196745 FAP196743:FAQ196745 FKL196743:FKM196745 FUH196743:FUI196745 GED196743:GEE196745 GNZ196743:GOA196745 GXV196743:GXW196745 HHR196743:HHS196745 HRN196743:HRO196745 IBJ196743:IBK196745 ILF196743:ILG196745 IVB196743:IVC196745 JEX196743:JEY196745 JOT196743:JOU196745 JYP196743:JYQ196745 KIL196743:KIM196745 KSH196743:KSI196745 LCD196743:LCE196745 LLZ196743:LMA196745 LVV196743:LVW196745 MFR196743:MFS196745 MPN196743:MPO196745 MZJ196743:MZK196745 NJF196743:NJG196745 NTB196743:NTC196745 OCX196743:OCY196745 OMT196743:OMU196745 OWP196743:OWQ196745 PGL196743:PGM196745 PQH196743:PQI196745 QAD196743:QAE196745 QJZ196743:QKA196745 QTV196743:QTW196745 RDR196743:RDS196745 RNN196743:RNO196745 RXJ196743:RXK196745 SHF196743:SHG196745 SRB196743:SRC196745 TAX196743:TAY196745 TKT196743:TKU196745 TUP196743:TUQ196745 UEL196743:UEM196745 UOH196743:UOI196745 UYD196743:UYE196745 VHZ196743:VIA196745 VRV196743:VRW196745 WBR196743:WBS196745 WLN196743:WLO196745 WVJ196743:WVK196745 D262279:E262281 IX262279:IY262281 ST262279:SU262281 ACP262279:ACQ262281 AML262279:AMM262281 AWH262279:AWI262281 BGD262279:BGE262281 BPZ262279:BQA262281 BZV262279:BZW262281 CJR262279:CJS262281 CTN262279:CTO262281 DDJ262279:DDK262281 DNF262279:DNG262281 DXB262279:DXC262281 EGX262279:EGY262281 EQT262279:EQU262281 FAP262279:FAQ262281 FKL262279:FKM262281 FUH262279:FUI262281 GED262279:GEE262281 GNZ262279:GOA262281 GXV262279:GXW262281 HHR262279:HHS262281 HRN262279:HRO262281 IBJ262279:IBK262281 ILF262279:ILG262281 IVB262279:IVC262281 JEX262279:JEY262281 JOT262279:JOU262281 JYP262279:JYQ262281 KIL262279:KIM262281 KSH262279:KSI262281 LCD262279:LCE262281 LLZ262279:LMA262281 LVV262279:LVW262281 MFR262279:MFS262281 MPN262279:MPO262281 MZJ262279:MZK262281 NJF262279:NJG262281 NTB262279:NTC262281 OCX262279:OCY262281 OMT262279:OMU262281 OWP262279:OWQ262281 PGL262279:PGM262281 PQH262279:PQI262281 QAD262279:QAE262281 QJZ262279:QKA262281 QTV262279:QTW262281 RDR262279:RDS262281 RNN262279:RNO262281 RXJ262279:RXK262281 SHF262279:SHG262281 SRB262279:SRC262281 TAX262279:TAY262281 TKT262279:TKU262281 TUP262279:TUQ262281 UEL262279:UEM262281 UOH262279:UOI262281 UYD262279:UYE262281 VHZ262279:VIA262281 VRV262279:VRW262281 WBR262279:WBS262281 WLN262279:WLO262281 WVJ262279:WVK262281 D327815:E327817 IX327815:IY327817 ST327815:SU327817 ACP327815:ACQ327817 AML327815:AMM327817 AWH327815:AWI327817 BGD327815:BGE327817 BPZ327815:BQA327817 BZV327815:BZW327817 CJR327815:CJS327817 CTN327815:CTO327817 DDJ327815:DDK327817 DNF327815:DNG327817 DXB327815:DXC327817 EGX327815:EGY327817 EQT327815:EQU327817 FAP327815:FAQ327817 FKL327815:FKM327817 FUH327815:FUI327817 GED327815:GEE327817 GNZ327815:GOA327817 GXV327815:GXW327817 HHR327815:HHS327817 HRN327815:HRO327817 IBJ327815:IBK327817 ILF327815:ILG327817 IVB327815:IVC327817 JEX327815:JEY327817 JOT327815:JOU327817 JYP327815:JYQ327817 KIL327815:KIM327817 KSH327815:KSI327817 LCD327815:LCE327817 LLZ327815:LMA327817 LVV327815:LVW327817 MFR327815:MFS327817 MPN327815:MPO327817 MZJ327815:MZK327817 NJF327815:NJG327817 NTB327815:NTC327817 OCX327815:OCY327817 OMT327815:OMU327817 OWP327815:OWQ327817 PGL327815:PGM327817 PQH327815:PQI327817 QAD327815:QAE327817 QJZ327815:QKA327817 QTV327815:QTW327817 RDR327815:RDS327817 RNN327815:RNO327817 RXJ327815:RXK327817 SHF327815:SHG327817 SRB327815:SRC327817 TAX327815:TAY327817 TKT327815:TKU327817 TUP327815:TUQ327817 UEL327815:UEM327817 UOH327815:UOI327817 UYD327815:UYE327817 VHZ327815:VIA327817 VRV327815:VRW327817 WBR327815:WBS327817 WLN327815:WLO327817 WVJ327815:WVK327817 D393351:E393353 IX393351:IY393353 ST393351:SU393353 ACP393351:ACQ393353 AML393351:AMM393353 AWH393351:AWI393353 BGD393351:BGE393353 BPZ393351:BQA393353 BZV393351:BZW393353 CJR393351:CJS393353 CTN393351:CTO393353 DDJ393351:DDK393353 DNF393351:DNG393353 DXB393351:DXC393353 EGX393351:EGY393353 EQT393351:EQU393353 FAP393351:FAQ393353 FKL393351:FKM393353 FUH393351:FUI393353 GED393351:GEE393353 GNZ393351:GOA393353 GXV393351:GXW393353 HHR393351:HHS393353 HRN393351:HRO393353 IBJ393351:IBK393353 ILF393351:ILG393353 IVB393351:IVC393353 JEX393351:JEY393353 JOT393351:JOU393353 JYP393351:JYQ393353 KIL393351:KIM393353 KSH393351:KSI393353 LCD393351:LCE393353 LLZ393351:LMA393353 LVV393351:LVW393353 MFR393351:MFS393353 MPN393351:MPO393353 MZJ393351:MZK393353 NJF393351:NJG393353 NTB393351:NTC393353 OCX393351:OCY393353 OMT393351:OMU393353 OWP393351:OWQ393353 PGL393351:PGM393353 PQH393351:PQI393353 QAD393351:QAE393353 QJZ393351:QKA393353 QTV393351:QTW393353 RDR393351:RDS393353 RNN393351:RNO393353 RXJ393351:RXK393353 SHF393351:SHG393353 SRB393351:SRC393353 TAX393351:TAY393353 TKT393351:TKU393353 TUP393351:TUQ393353 UEL393351:UEM393353 UOH393351:UOI393353 UYD393351:UYE393353 VHZ393351:VIA393353 VRV393351:VRW393353 WBR393351:WBS393353 WLN393351:WLO393353 WVJ393351:WVK393353 D458887:E458889 IX458887:IY458889 ST458887:SU458889 ACP458887:ACQ458889 AML458887:AMM458889 AWH458887:AWI458889 BGD458887:BGE458889 BPZ458887:BQA458889 BZV458887:BZW458889 CJR458887:CJS458889 CTN458887:CTO458889 DDJ458887:DDK458889 DNF458887:DNG458889 DXB458887:DXC458889 EGX458887:EGY458889 EQT458887:EQU458889 FAP458887:FAQ458889 FKL458887:FKM458889 FUH458887:FUI458889 GED458887:GEE458889 GNZ458887:GOA458889 GXV458887:GXW458889 HHR458887:HHS458889 HRN458887:HRO458889 IBJ458887:IBK458889 ILF458887:ILG458889 IVB458887:IVC458889 JEX458887:JEY458889 JOT458887:JOU458889 JYP458887:JYQ458889 KIL458887:KIM458889 KSH458887:KSI458889 LCD458887:LCE458889 LLZ458887:LMA458889 LVV458887:LVW458889 MFR458887:MFS458889 MPN458887:MPO458889 MZJ458887:MZK458889 NJF458887:NJG458889 NTB458887:NTC458889 OCX458887:OCY458889 OMT458887:OMU458889 OWP458887:OWQ458889 PGL458887:PGM458889 PQH458887:PQI458889 QAD458887:QAE458889 QJZ458887:QKA458889 QTV458887:QTW458889 RDR458887:RDS458889 RNN458887:RNO458889 RXJ458887:RXK458889 SHF458887:SHG458889 SRB458887:SRC458889 TAX458887:TAY458889 TKT458887:TKU458889 TUP458887:TUQ458889 UEL458887:UEM458889 UOH458887:UOI458889 UYD458887:UYE458889 VHZ458887:VIA458889 VRV458887:VRW458889 WBR458887:WBS458889 WLN458887:WLO458889 WVJ458887:WVK458889 D524423:E524425 IX524423:IY524425 ST524423:SU524425 ACP524423:ACQ524425 AML524423:AMM524425 AWH524423:AWI524425 BGD524423:BGE524425 BPZ524423:BQA524425 BZV524423:BZW524425 CJR524423:CJS524425 CTN524423:CTO524425 DDJ524423:DDK524425 DNF524423:DNG524425 DXB524423:DXC524425 EGX524423:EGY524425 EQT524423:EQU524425 FAP524423:FAQ524425 FKL524423:FKM524425 FUH524423:FUI524425 GED524423:GEE524425 GNZ524423:GOA524425 GXV524423:GXW524425 HHR524423:HHS524425 HRN524423:HRO524425 IBJ524423:IBK524425 ILF524423:ILG524425 IVB524423:IVC524425 JEX524423:JEY524425 JOT524423:JOU524425 JYP524423:JYQ524425 KIL524423:KIM524425 KSH524423:KSI524425 LCD524423:LCE524425 LLZ524423:LMA524425 LVV524423:LVW524425 MFR524423:MFS524425 MPN524423:MPO524425 MZJ524423:MZK524425 NJF524423:NJG524425 NTB524423:NTC524425 OCX524423:OCY524425 OMT524423:OMU524425 OWP524423:OWQ524425 PGL524423:PGM524425 PQH524423:PQI524425 QAD524423:QAE524425 QJZ524423:QKA524425 QTV524423:QTW524425 RDR524423:RDS524425 RNN524423:RNO524425 RXJ524423:RXK524425 SHF524423:SHG524425 SRB524423:SRC524425 TAX524423:TAY524425 TKT524423:TKU524425 TUP524423:TUQ524425 UEL524423:UEM524425 UOH524423:UOI524425 UYD524423:UYE524425 VHZ524423:VIA524425 VRV524423:VRW524425 WBR524423:WBS524425 WLN524423:WLO524425 WVJ524423:WVK524425 D589959:E589961 IX589959:IY589961 ST589959:SU589961 ACP589959:ACQ589961 AML589959:AMM589961 AWH589959:AWI589961 BGD589959:BGE589961 BPZ589959:BQA589961 BZV589959:BZW589961 CJR589959:CJS589961 CTN589959:CTO589961 DDJ589959:DDK589961 DNF589959:DNG589961 DXB589959:DXC589961 EGX589959:EGY589961 EQT589959:EQU589961 FAP589959:FAQ589961 FKL589959:FKM589961 FUH589959:FUI589961 GED589959:GEE589961 GNZ589959:GOA589961 GXV589959:GXW589961 HHR589959:HHS589961 HRN589959:HRO589961 IBJ589959:IBK589961 ILF589959:ILG589961 IVB589959:IVC589961 JEX589959:JEY589961 JOT589959:JOU589961 JYP589959:JYQ589961 KIL589959:KIM589961 KSH589959:KSI589961 LCD589959:LCE589961 LLZ589959:LMA589961 LVV589959:LVW589961 MFR589959:MFS589961 MPN589959:MPO589961 MZJ589959:MZK589961 NJF589959:NJG589961 NTB589959:NTC589961 OCX589959:OCY589961 OMT589959:OMU589961 OWP589959:OWQ589961 PGL589959:PGM589961 PQH589959:PQI589961 QAD589959:QAE589961 QJZ589959:QKA589961 QTV589959:QTW589961 RDR589959:RDS589961 RNN589959:RNO589961 RXJ589959:RXK589961 SHF589959:SHG589961 SRB589959:SRC589961 TAX589959:TAY589961 TKT589959:TKU589961 TUP589959:TUQ589961 UEL589959:UEM589961 UOH589959:UOI589961 UYD589959:UYE589961 VHZ589959:VIA589961 VRV589959:VRW589961 WBR589959:WBS589961 WLN589959:WLO589961 WVJ589959:WVK589961 D655495:E655497 IX655495:IY655497 ST655495:SU655497 ACP655495:ACQ655497 AML655495:AMM655497 AWH655495:AWI655497 BGD655495:BGE655497 BPZ655495:BQA655497 BZV655495:BZW655497 CJR655495:CJS655497 CTN655495:CTO655497 DDJ655495:DDK655497 DNF655495:DNG655497 DXB655495:DXC655497 EGX655495:EGY655497 EQT655495:EQU655497 FAP655495:FAQ655497 FKL655495:FKM655497 FUH655495:FUI655497 GED655495:GEE655497 GNZ655495:GOA655497 GXV655495:GXW655497 HHR655495:HHS655497 HRN655495:HRO655497 IBJ655495:IBK655497 ILF655495:ILG655497 IVB655495:IVC655497 JEX655495:JEY655497 JOT655495:JOU655497 JYP655495:JYQ655497 KIL655495:KIM655497 KSH655495:KSI655497 LCD655495:LCE655497 LLZ655495:LMA655497 LVV655495:LVW655497 MFR655495:MFS655497 MPN655495:MPO655497 MZJ655495:MZK655497 NJF655495:NJG655497 NTB655495:NTC655497 OCX655495:OCY655497 OMT655495:OMU655497 OWP655495:OWQ655497 PGL655495:PGM655497 PQH655495:PQI655497 QAD655495:QAE655497 QJZ655495:QKA655497 QTV655495:QTW655497 RDR655495:RDS655497 RNN655495:RNO655497 RXJ655495:RXK655497 SHF655495:SHG655497 SRB655495:SRC655497 TAX655495:TAY655497 TKT655495:TKU655497 TUP655495:TUQ655497 UEL655495:UEM655497 UOH655495:UOI655497 UYD655495:UYE655497 VHZ655495:VIA655497 VRV655495:VRW655497 WBR655495:WBS655497 WLN655495:WLO655497 WVJ655495:WVK655497 D721031:E721033 IX721031:IY721033 ST721031:SU721033 ACP721031:ACQ721033 AML721031:AMM721033 AWH721031:AWI721033 BGD721031:BGE721033 BPZ721031:BQA721033 BZV721031:BZW721033 CJR721031:CJS721033 CTN721031:CTO721033 DDJ721031:DDK721033 DNF721031:DNG721033 DXB721031:DXC721033 EGX721031:EGY721033 EQT721031:EQU721033 FAP721031:FAQ721033 FKL721031:FKM721033 FUH721031:FUI721033 GED721031:GEE721033 GNZ721031:GOA721033 GXV721031:GXW721033 HHR721031:HHS721033 HRN721031:HRO721033 IBJ721031:IBK721033 ILF721031:ILG721033 IVB721031:IVC721033 JEX721031:JEY721033 JOT721031:JOU721033 JYP721031:JYQ721033 KIL721031:KIM721033 KSH721031:KSI721033 LCD721031:LCE721033 LLZ721031:LMA721033 LVV721031:LVW721033 MFR721031:MFS721033 MPN721031:MPO721033 MZJ721031:MZK721033 NJF721031:NJG721033 NTB721031:NTC721033 OCX721031:OCY721033 OMT721031:OMU721033 OWP721031:OWQ721033 PGL721031:PGM721033 PQH721031:PQI721033 QAD721031:QAE721033 QJZ721031:QKA721033 QTV721031:QTW721033 RDR721031:RDS721033 RNN721031:RNO721033 RXJ721031:RXK721033 SHF721031:SHG721033 SRB721031:SRC721033 TAX721031:TAY721033 TKT721031:TKU721033 TUP721031:TUQ721033 UEL721031:UEM721033 UOH721031:UOI721033 UYD721031:UYE721033 VHZ721031:VIA721033 VRV721031:VRW721033 WBR721031:WBS721033 WLN721031:WLO721033 WVJ721031:WVK721033 D786567:E786569 IX786567:IY786569 ST786567:SU786569 ACP786567:ACQ786569 AML786567:AMM786569 AWH786567:AWI786569 BGD786567:BGE786569 BPZ786567:BQA786569 BZV786567:BZW786569 CJR786567:CJS786569 CTN786567:CTO786569 DDJ786567:DDK786569 DNF786567:DNG786569 DXB786567:DXC786569 EGX786567:EGY786569 EQT786567:EQU786569 FAP786567:FAQ786569 FKL786567:FKM786569 FUH786567:FUI786569 GED786567:GEE786569 GNZ786567:GOA786569 GXV786567:GXW786569 HHR786567:HHS786569 HRN786567:HRO786569 IBJ786567:IBK786569 ILF786567:ILG786569 IVB786567:IVC786569 JEX786567:JEY786569 JOT786567:JOU786569 JYP786567:JYQ786569 KIL786567:KIM786569 KSH786567:KSI786569 LCD786567:LCE786569 LLZ786567:LMA786569 LVV786567:LVW786569 MFR786567:MFS786569 MPN786567:MPO786569 MZJ786567:MZK786569 NJF786567:NJG786569 NTB786567:NTC786569 OCX786567:OCY786569 OMT786567:OMU786569 OWP786567:OWQ786569 PGL786567:PGM786569 PQH786567:PQI786569 QAD786567:QAE786569 QJZ786567:QKA786569 QTV786567:QTW786569 RDR786567:RDS786569 RNN786567:RNO786569 RXJ786567:RXK786569 SHF786567:SHG786569 SRB786567:SRC786569 TAX786567:TAY786569 TKT786567:TKU786569 TUP786567:TUQ786569 UEL786567:UEM786569 UOH786567:UOI786569 UYD786567:UYE786569 VHZ786567:VIA786569 VRV786567:VRW786569 WBR786567:WBS786569 WLN786567:WLO786569 WVJ786567:WVK786569 D852103:E852105 IX852103:IY852105 ST852103:SU852105 ACP852103:ACQ852105 AML852103:AMM852105 AWH852103:AWI852105 BGD852103:BGE852105 BPZ852103:BQA852105 BZV852103:BZW852105 CJR852103:CJS852105 CTN852103:CTO852105 DDJ852103:DDK852105 DNF852103:DNG852105 DXB852103:DXC852105 EGX852103:EGY852105 EQT852103:EQU852105 FAP852103:FAQ852105 FKL852103:FKM852105 FUH852103:FUI852105 GED852103:GEE852105 GNZ852103:GOA852105 GXV852103:GXW852105 HHR852103:HHS852105 HRN852103:HRO852105 IBJ852103:IBK852105 ILF852103:ILG852105 IVB852103:IVC852105 JEX852103:JEY852105 JOT852103:JOU852105 JYP852103:JYQ852105 KIL852103:KIM852105 KSH852103:KSI852105 LCD852103:LCE852105 LLZ852103:LMA852105 LVV852103:LVW852105 MFR852103:MFS852105 MPN852103:MPO852105 MZJ852103:MZK852105 NJF852103:NJG852105 NTB852103:NTC852105 OCX852103:OCY852105 OMT852103:OMU852105 OWP852103:OWQ852105 PGL852103:PGM852105 PQH852103:PQI852105 QAD852103:QAE852105 QJZ852103:QKA852105 QTV852103:QTW852105 RDR852103:RDS852105 RNN852103:RNO852105 RXJ852103:RXK852105 SHF852103:SHG852105 SRB852103:SRC852105 TAX852103:TAY852105 TKT852103:TKU852105 TUP852103:TUQ852105 UEL852103:UEM852105 UOH852103:UOI852105 UYD852103:UYE852105 VHZ852103:VIA852105 VRV852103:VRW852105 WBR852103:WBS852105 WLN852103:WLO852105 WVJ852103:WVK852105 D917639:E917641 IX917639:IY917641 ST917639:SU917641 ACP917639:ACQ917641 AML917639:AMM917641 AWH917639:AWI917641 BGD917639:BGE917641 BPZ917639:BQA917641 BZV917639:BZW917641 CJR917639:CJS917641 CTN917639:CTO917641 DDJ917639:DDK917641 DNF917639:DNG917641 DXB917639:DXC917641 EGX917639:EGY917641 EQT917639:EQU917641 FAP917639:FAQ917641 FKL917639:FKM917641 FUH917639:FUI917641 GED917639:GEE917641 GNZ917639:GOA917641 GXV917639:GXW917641 HHR917639:HHS917641 HRN917639:HRO917641 IBJ917639:IBK917641 ILF917639:ILG917641 IVB917639:IVC917641 JEX917639:JEY917641 JOT917639:JOU917641 JYP917639:JYQ917641 KIL917639:KIM917641 KSH917639:KSI917641 LCD917639:LCE917641 LLZ917639:LMA917641 LVV917639:LVW917641 MFR917639:MFS917641 MPN917639:MPO917641 MZJ917639:MZK917641 NJF917639:NJG917641 NTB917639:NTC917641 OCX917639:OCY917641 OMT917639:OMU917641 OWP917639:OWQ917641 PGL917639:PGM917641 PQH917639:PQI917641 QAD917639:QAE917641 QJZ917639:QKA917641 QTV917639:QTW917641 RDR917639:RDS917641 RNN917639:RNO917641 RXJ917639:RXK917641 SHF917639:SHG917641 SRB917639:SRC917641 TAX917639:TAY917641 TKT917639:TKU917641 TUP917639:TUQ917641 UEL917639:UEM917641 UOH917639:UOI917641 UYD917639:UYE917641 VHZ917639:VIA917641 VRV917639:VRW917641 WBR917639:WBS917641 WLN917639:WLO917641 WVJ917639:WVK917641 D983175:E983177 IX983175:IY983177 ST983175:SU983177 ACP983175:ACQ983177 AML983175:AMM983177 AWH983175:AWI983177 BGD983175:BGE983177 BPZ983175:BQA983177 BZV983175:BZW983177 CJR983175:CJS983177 CTN983175:CTO983177 DDJ983175:DDK983177 DNF983175:DNG983177 DXB983175:DXC983177 EGX983175:EGY983177 EQT983175:EQU983177 FAP983175:FAQ983177 FKL983175:FKM983177 FUH983175:FUI983177 GED983175:GEE983177 GNZ983175:GOA983177 GXV983175:GXW983177 HHR983175:HHS983177 HRN983175:HRO983177 IBJ983175:IBK983177 ILF983175:ILG983177 IVB983175:IVC983177 JEX983175:JEY983177 JOT983175:JOU983177 JYP983175:JYQ983177 KIL983175:KIM983177 KSH983175:KSI983177 LCD983175:LCE983177 LLZ983175:LMA983177 LVV983175:LVW983177 MFR983175:MFS983177 MPN983175:MPO983177 MZJ983175:MZK983177 NJF983175:NJG983177 NTB983175:NTC983177 OCX983175:OCY983177 OMT983175:OMU983177 OWP983175:OWQ983177 PGL983175:PGM983177 PQH983175:PQI983177 QAD983175:QAE983177 QJZ983175:QKA983177 QTV983175:QTW983177 RDR983175:RDS983177 RNN983175:RNO983177 RXJ983175:RXK983177 SHF983175:SHG983177 SRB983175:SRC983177 TAX983175:TAY983177 TKT983175:TKU983177 TUP983175:TUQ983177 UEL983175:UEM983177 UOH983175:UOI983177 UYD983175:UYE983177 VHZ983175:VIA983177 VRV983175:VRW983177 WBR983175:WBS983177 WLN983175:WLO983177 WVJ983175:WVK983177 D65666:E65669 IX65666:IY65669 ST65666:SU65669 ACP65666:ACQ65669 AML65666:AMM65669 AWH65666:AWI65669 BGD65666:BGE65669 BPZ65666:BQA65669 BZV65666:BZW65669 CJR65666:CJS65669 CTN65666:CTO65669 DDJ65666:DDK65669 DNF65666:DNG65669 DXB65666:DXC65669 EGX65666:EGY65669 EQT65666:EQU65669 FAP65666:FAQ65669 FKL65666:FKM65669 FUH65666:FUI65669 GED65666:GEE65669 GNZ65666:GOA65669 GXV65666:GXW65669 HHR65666:HHS65669 HRN65666:HRO65669 IBJ65666:IBK65669 ILF65666:ILG65669 IVB65666:IVC65669 JEX65666:JEY65669 JOT65666:JOU65669 JYP65666:JYQ65669 KIL65666:KIM65669 KSH65666:KSI65669 LCD65666:LCE65669 LLZ65666:LMA65669 LVV65666:LVW65669 MFR65666:MFS65669 MPN65666:MPO65669 MZJ65666:MZK65669 NJF65666:NJG65669 NTB65666:NTC65669 OCX65666:OCY65669 OMT65666:OMU65669 OWP65666:OWQ65669 PGL65666:PGM65669 PQH65666:PQI65669 QAD65666:QAE65669 QJZ65666:QKA65669 QTV65666:QTW65669 RDR65666:RDS65669 RNN65666:RNO65669 RXJ65666:RXK65669 SHF65666:SHG65669 SRB65666:SRC65669 TAX65666:TAY65669 TKT65666:TKU65669 TUP65666:TUQ65669 UEL65666:UEM65669 UOH65666:UOI65669 UYD65666:UYE65669 VHZ65666:VIA65669 VRV65666:VRW65669 WBR65666:WBS65669 WLN65666:WLO65669 WVJ65666:WVK65669 D131202:E131205 IX131202:IY131205 ST131202:SU131205 ACP131202:ACQ131205 AML131202:AMM131205 AWH131202:AWI131205 BGD131202:BGE131205 BPZ131202:BQA131205 BZV131202:BZW131205 CJR131202:CJS131205 CTN131202:CTO131205 DDJ131202:DDK131205 DNF131202:DNG131205 DXB131202:DXC131205 EGX131202:EGY131205 EQT131202:EQU131205 FAP131202:FAQ131205 FKL131202:FKM131205 FUH131202:FUI131205 GED131202:GEE131205 GNZ131202:GOA131205 GXV131202:GXW131205 HHR131202:HHS131205 HRN131202:HRO131205 IBJ131202:IBK131205 ILF131202:ILG131205 IVB131202:IVC131205 JEX131202:JEY131205 JOT131202:JOU131205 JYP131202:JYQ131205 KIL131202:KIM131205 KSH131202:KSI131205 LCD131202:LCE131205 LLZ131202:LMA131205 LVV131202:LVW131205 MFR131202:MFS131205 MPN131202:MPO131205 MZJ131202:MZK131205 NJF131202:NJG131205 NTB131202:NTC131205 OCX131202:OCY131205 OMT131202:OMU131205 OWP131202:OWQ131205 PGL131202:PGM131205 PQH131202:PQI131205 QAD131202:QAE131205 QJZ131202:QKA131205 QTV131202:QTW131205 RDR131202:RDS131205 RNN131202:RNO131205 RXJ131202:RXK131205 SHF131202:SHG131205 SRB131202:SRC131205 TAX131202:TAY131205 TKT131202:TKU131205 TUP131202:TUQ131205 UEL131202:UEM131205 UOH131202:UOI131205 UYD131202:UYE131205 VHZ131202:VIA131205 VRV131202:VRW131205 WBR131202:WBS131205 WLN131202:WLO131205 WVJ131202:WVK131205 D196738:E196741 IX196738:IY196741 ST196738:SU196741 ACP196738:ACQ196741 AML196738:AMM196741 AWH196738:AWI196741 BGD196738:BGE196741 BPZ196738:BQA196741 BZV196738:BZW196741 CJR196738:CJS196741 CTN196738:CTO196741 DDJ196738:DDK196741 DNF196738:DNG196741 DXB196738:DXC196741 EGX196738:EGY196741 EQT196738:EQU196741 FAP196738:FAQ196741 FKL196738:FKM196741 FUH196738:FUI196741 GED196738:GEE196741 GNZ196738:GOA196741 GXV196738:GXW196741 HHR196738:HHS196741 HRN196738:HRO196741 IBJ196738:IBK196741 ILF196738:ILG196741 IVB196738:IVC196741 JEX196738:JEY196741 JOT196738:JOU196741 JYP196738:JYQ196741 KIL196738:KIM196741 KSH196738:KSI196741 LCD196738:LCE196741 LLZ196738:LMA196741 LVV196738:LVW196741 MFR196738:MFS196741 MPN196738:MPO196741 MZJ196738:MZK196741 NJF196738:NJG196741 NTB196738:NTC196741 OCX196738:OCY196741 OMT196738:OMU196741 OWP196738:OWQ196741 PGL196738:PGM196741 PQH196738:PQI196741 QAD196738:QAE196741 QJZ196738:QKA196741 QTV196738:QTW196741 RDR196738:RDS196741 RNN196738:RNO196741 RXJ196738:RXK196741 SHF196738:SHG196741 SRB196738:SRC196741 TAX196738:TAY196741 TKT196738:TKU196741 TUP196738:TUQ196741 UEL196738:UEM196741 UOH196738:UOI196741 UYD196738:UYE196741 VHZ196738:VIA196741 VRV196738:VRW196741 WBR196738:WBS196741 WLN196738:WLO196741 WVJ196738:WVK196741 D262274:E262277 IX262274:IY262277 ST262274:SU262277 ACP262274:ACQ262277 AML262274:AMM262277 AWH262274:AWI262277 BGD262274:BGE262277 BPZ262274:BQA262277 BZV262274:BZW262277 CJR262274:CJS262277 CTN262274:CTO262277 DDJ262274:DDK262277 DNF262274:DNG262277 DXB262274:DXC262277 EGX262274:EGY262277 EQT262274:EQU262277 FAP262274:FAQ262277 FKL262274:FKM262277 FUH262274:FUI262277 GED262274:GEE262277 GNZ262274:GOA262277 GXV262274:GXW262277 HHR262274:HHS262277 HRN262274:HRO262277 IBJ262274:IBK262277 ILF262274:ILG262277 IVB262274:IVC262277 JEX262274:JEY262277 JOT262274:JOU262277 JYP262274:JYQ262277 KIL262274:KIM262277 KSH262274:KSI262277 LCD262274:LCE262277 LLZ262274:LMA262277 LVV262274:LVW262277 MFR262274:MFS262277 MPN262274:MPO262277 MZJ262274:MZK262277 NJF262274:NJG262277 NTB262274:NTC262277 OCX262274:OCY262277 OMT262274:OMU262277 OWP262274:OWQ262277 PGL262274:PGM262277 PQH262274:PQI262277 QAD262274:QAE262277 QJZ262274:QKA262277 QTV262274:QTW262277 RDR262274:RDS262277 RNN262274:RNO262277 RXJ262274:RXK262277 SHF262274:SHG262277 SRB262274:SRC262277 TAX262274:TAY262277 TKT262274:TKU262277 TUP262274:TUQ262277 UEL262274:UEM262277 UOH262274:UOI262277 UYD262274:UYE262277 VHZ262274:VIA262277 VRV262274:VRW262277 WBR262274:WBS262277 WLN262274:WLO262277 WVJ262274:WVK262277 D327810:E327813 IX327810:IY327813 ST327810:SU327813 ACP327810:ACQ327813 AML327810:AMM327813 AWH327810:AWI327813 BGD327810:BGE327813 BPZ327810:BQA327813 BZV327810:BZW327813 CJR327810:CJS327813 CTN327810:CTO327813 DDJ327810:DDK327813 DNF327810:DNG327813 DXB327810:DXC327813 EGX327810:EGY327813 EQT327810:EQU327813 FAP327810:FAQ327813 FKL327810:FKM327813 FUH327810:FUI327813 GED327810:GEE327813 GNZ327810:GOA327813 GXV327810:GXW327813 HHR327810:HHS327813 HRN327810:HRO327813 IBJ327810:IBK327813 ILF327810:ILG327813 IVB327810:IVC327813 JEX327810:JEY327813 JOT327810:JOU327813 JYP327810:JYQ327813 KIL327810:KIM327813 KSH327810:KSI327813 LCD327810:LCE327813 LLZ327810:LMA327813 LVV327810:LVW327813 MFR327810:MFS327813 MPN327810:MPO327813 MZJ327810:MZK327813 NJF327810:NJG327813 NTB327810:NTC327813 OCX327810:OCY327813 OMT327810:OMU327813 OWP327810:OWQ327813 PGL327810:PGM327813 PQH327810:PQI327813 QAD327810:QAE327813 QJZ327810:QKA327813 QTV327810:QTW327813 RDR327810:RDS327813 RNN327810:RNO327813 RXJ327810:RXK327813 SHF327810:SHG327813 SRB327810:SRC327813 TAX327810:TAY327813 TKT327810:TKU327813 TUP327810:TUQ327813 UEL327810:UEM327813 UOH327810:UOI327813 UYD327810:UYE327813 VHZ327810:VIA327813 VRV327810:VRW327813 WBR327810:WBS327813 WLN327810:WLO327813 WVJ327810:WVK327813 D393346:E393349 IX393346:IY393349 ST393346:SU393349 ACP393346:ACQ393349 AML393346:AMM393349 AWH393346:AWI393349 BGD393346:BGE393349 BPZ393346:BQA393349 BZV393346:BZW393349 CJR393346:CJS393349 CTN393346:CTO393349 DDJ393346:DDK393349 DNF393346:DNG393349 DXB393346:DXC393349 EGX393346:EGY393349 EQT393346:EQU393349 FAP393346:FAQ393349 FKL393346:FKM393349 FUH393346:FUI393349 GED393346:GEE393349 GNZ393346:GOA393349 GXV393346:GXW393349 HHR393346:HHS393349 HRN393346:HRO393349 IBJ393346:IBK393349 ILF393346:ILG393349 IVB393346:IVC393349 JEX393346:JEY393349 JOT393346:JOU393349 JYP393346:JYQ393349 KIL393346:KIM393349 KSH393346:KSI393349 LCD393346:LCE393349 LLZ393346:LMA393349 LVV393346:LVW393349 MFR393346:MFS393349 MPN393346:MPO393349 MZJ393346:MZK393349 NJF393346:NJG393349 NTB393346:NTC393349 OCX393346:OCY393349 OMT393346:OMU393349 OWP393346:OWQ393349 PGL393346:PGM393349 PQH393346:PQI393349 QAD393346:QAE393349 QJZ393346:QKA393349 QTV393346:QTW393349 RDR393346:RDS393349 RNN393346:RNO393349 RXJ393346:RXK393349 SHF393346:SHG393349 SRB393346:SRC393349 TAX393346:TAY393349 TKT393346:TKU393349 TUP393346:TUQ393349 UEL393346:UEM393349 UOH393346:UOI393349 UYD393346:UYE393349 VHZ393346:VIA393349 VRV393346:VRW393349 WBR393346:WBS393349 WLN393346:WLO393349 WVJ393346:WVK393349 D458882:E458885 IX458882:IY458885 ST458882:SU458885 ACP458882:ACQ458885 AML458882:AMM458885 AWH458882:AWI458885 BGD458882:BGE458885 BPZ458882:BQA458885 BZV458882:BZW458885 CJR458882:CJS458885 CTN458882:CTO458885 DDJ458882:DDK458885 DNF458882:DNG458885 DXB458882:DXC458885 EGX458882:EGY458885 EQT458882:EQU458885 FAP458882:FAQ458885 FKL458882:FKM458885 FUH458882:FUI458885 GED458882:GEE458885 GNZ458882:GOA458885 GXV458882:GXW458885 HHR458882:HHS458885 HRN458882:HRO458885 IBJ458882:IBK458885 ILF458882:ILG458885 IVB458882:IVC458885 JEX458882:JEY458885 JOT458882:JOU458885 JYP458882:JYQ458885 KIL458882:KIM458885 KSH458882:KSI458885 LCD458882:LCE458885 LLZ458882:LMA458885 LVV458882:LVW458885 MFR458882:MFS458885 MPN458882:MPO458885 MZJ458882:MZK458885 NJF458882:NJG458885 NTB458882:NTC458885 OCX458882:OCY458885 OMT458882:OMU458885 OWP458882:OWQ458885 PGL458882:PGM458885 PQH458882:PQI458885 QAD458882:QAE458885 QJZ458882:QKA458885 QTV458882:QTW458885 RDR458882:RDS458885 RNN458882:RNO458885 RXJ458882:RXK458885 SHF458882:SHG458885 SRB458882:SRC458885 TAX458882:TAY458885 TKT458882:TKU458885 TUP458882:TUQ458885 UEL458882:UEM458885 UOH458882:UOI458885 UYD458882:UYE458885 VHZ458882:VIA458885 VRV458882:VRW458885 WBR458882:WBS458885 WLN458882:WLO458885 WVJ458882:WVK458885 D524418:E524421 IX524418:IY524421 ST524418:SU524421 ACP524418:ACQ524421 AML524418:AMM524421 AWH524418:AWI524421 BGD524418:BGE524421 BPZ524418:BQA524421 BZV524418:BZW524421 CJR524418:CJS524421 CTN524418:CTO524421 DDJ524418:DDK524421 DNF524418:DNG524421 DXB524418:DXC524421 EGX524418:EGY524421 EQT524418:EQU524421 FAP524418:FAQ524421 FKL524418:FKM524421 FUH524418:FUI524421 GED524418:GEE524421 GNZ524418:GOA524421 GXV524418:GXW524421 HHR524418:HHS524421 HRN524418:HRO524421 IBJ524418:IBK524421 ILF524418:ILG524421 IVB524418:IVC524421 JEX524418:JEY524421 JOT524418:JOU524421 JYP524418:JYQ524421 KIL524418:KIM524421 KSH524418:KSI524421 LCD524418:LCE524421 LLZ524418:LMA524421 LVV524418:LVW524421 MFR524418:MFS524421 MPN524418:MPO524421 MZJ524418:MZK524421 NJF524418:NJG524421 NTB524418:NTC524421 OCX524418:OCY524421 OMT524418:OMU524421 OWP524418:OWQ524421 PGL524418:PGM524421 PQH524418:PQI524421 QAD524418:QAE524421 QJZ524418:QKA524421 QTV524418:QTW524421 RDR524418:RDS524421 RNN524418:RNO524421 RXJ524418:RXK524421 SHF524418:SHG524421 SRB524418:SRC524421 TAX524418:TAY524421 TKT524418:TKU524421 TUP524418:TUQ524421 UEL524418:UEM524421 UOH524418:UOI524421 UYD524418:UYE524421 VHZ524418:VIA524421 VRV524418:VRW524421 WBR524418:WBS524421 WLN524418:WLO524421 WVJ524418:WVK524421 D589954:E589957 IX589954:IY589957 ST589954:SU589957 ACP589954:ACQ589957 AML589954:AMM589957 AWH589954:AWI589957 BGD589954:BGE589957 BPZ589954:BQA589957 BZV589954:BZW589957 CJR589954:CJS589957 CTN589954:CTO589957 DDJ589954:DDK589957 DNF589954:DNG589957 DXB589954:DXC589957 EGX589954:EGY589957 EQT589954:EQU589957 FAP589954:FAQ589957 FKL589954:FKM589957 FUH589954:FUI589957 GED589954:GEE589957 GNZ589954:GOA589957 GXV589954:GXW589957 HHR589954:HHS589957 HRN589954:HRO589957 IBJ589954:IBK589957 ILF589954:ILG589957 IVB589954:IVC589957 JEX589954:JEY589957 JOT589954:JOU589957 JYP589954:JYQ589957 KIL589954:KIM589957 KSH589954:KSI589957 LCD589954:LCE589957 LLZ589954:LMA589957 LVV589954:LVW589957 MFR589954:MFS589957 MPN589954:MPO589957 MZJ589954:MZK589957 NJF589954:NJG589957 NTB589954:NTC589957 OCX589954:OCY589957 OMT589954:OMU589957 OWP589954:OWQ589957 PGL589954:PGM589957 PQH589954:PQI589957 QAD589954:QAE589957 QJZ589954:QKA589957 QTV589954:QTW589957 RDR589954:RDS589957 RNN589954:RNO589957 RXJ589954:RXK589957 SHF589954:SHG589957 SRB589954:SRC589957 TAX589954:TAY589957 TKT589954:TKU589957 TUP589954:TUQ589957 UEL589954:UEM589957 UOH589954:UOI589957 UYD589954:UYE589957 VHZ589954:VIA589957 VRV589954:VRW589957 WBR589954:WBS589957 WLN589954:WLO589957 WVJ589954:WVK589957 D655490:E655493 IX655490:IY655493 ST655490:SU655493 ACP655490:ACQ655493 AML655490:AMM655493 AWH655490:AWI655493 BGD655490:BGE655493 BPZ655490:BQA655493 BZV655490:BZW655493 CJR655490:CJS655493 CTN655490:CTO655493 DDJ655490:DDK655493 DNF655490:DNG655493 DXB655490:DXC655493 EGX655490:EGY655493 EQT655490:EQU655493 FAP655490:FAQ655493 FKL655490:FKM655493 FUH655490:FUI655493 GED655490:GEE655493 GNZ655490:GOA655493 GXV655490:GXW655493 HHR655490:HHS655493 HRN655490:HRO655493 IBJ655490:IBK655493 ILF655490:ILG655493 IVB655490:IVC655493 JEX655490:JEY655493 JOT655490:JOU655493 JYP655490:JYQ655493 KIL655490:KIM655493 KSH655490:KSI655493 LCD655490:LCE655493 LLZ655490:LMA655493 LVV655490:LVW655493 MFR655490:MFS655493 MPN655490:MPO655493 MZJ655490:MZK655493 NJF655490:NJG655493 NTB655490:NTC655493 OCX655490:OCY655493 OMT655490:OMU655493 OWP655490:OWQ655493 PGL655490:PGM655493 PQH655490:PQI655493 QAD655490:QAE655493 QJZ655490:QKA655493 QTV655490:QTW655493 RDR655490:RDS655493 RNN655490:RNO655493 RXJ655490:RXK655493 SHF655490:SHG655493 SRB655490:SRC655493 TAX655490:TAY655493 TKT655490:TKU655493 TUP655490:TUQ655493 UEL655490:UEM655493 UOH655490:UOI655493 UYD655490:UYE655493 VHZ655490:VIA655493 VRV655490:VRW655493 WBR655490:WBS655493 WLN655490:WLO655493 WVJ655490:WVK655493 D721026:E721029 IX721026:IY721029 ST721026:SU721029 ACP721026:ACQ721029 AML721026:AMM721029 AWH721026:AWI721029 BGD721026:BGE721029 BPZ721026:BQA721029 BZV721026:BZW721029 CJR721026:CJS721029 CTN721026:CTO721029 DDJ721026:DDK721029 DNF721026:DNG721029 DXB721026:DXC721029 EGX721026:EGY721029 EQT721026:EQU721029 FAP721026:FAQ721029 FKL721026:FKM721029 FUH721026:FUI721029 GED721026:GEE721029 GNZ721026:GOA721029 GXV721026:GXW721029 HHR721026:HHS721029 HRN721026:HRO721029 IBJ721026:IBK721029 ILF721026:ILG721029 IVB721026:IVC721029 JEX721026:JEY721029 JOT721026:JOU721029 JYP721026:JYQ721029 KIL721026:KIM721029 KSH721026:KSI721029 LCD721026:LCE721029 LLZ721026:LMA721029 LVV721026:LVW721029 MFR721026:MFS721029 MPN721026:MPO721029 MZJ721026:MZK721029 NJF721026:NJG721029 NTB721026:NTC721029 OCX721026:OCY721029 OMT721026:OMU721029 OWP721026:OWQ721029 PGL721026:PGM721029 PQH721026:PQI721029 QAD721026:QAE721029 QJZ721026:QKA721029 QTV721026:QTW721029 RDR721026:RDS721029 RNN721026:RNO721029 RXJ721026:RXK721029 SHF721026:SHG721029 SRB721026:SRC721029 TAX721026:TAY721029 TKT721026:TKU721029 TUP721026:TUQ721029 UEL721026:UEM721029 UOH721026:UOI721029 UYD721026:UYE721029 VHZ721026:VIA721029 VRV721026:VRW721029 WBR721026:WBS721029 WLN721026:WLO721029 WVJ721026:WVK721029 D786562:E786565 IX786562:IY786565 ST786562:SU786565 ACP786562:ACQ786565 AML786562:AMM786565 AWH786562:AWI786565 BGD786562:BGE786565 BPZ786562:BQA786565 BZV786562:BZW786565 CJR786562:CJS786565 CTN786562:CTO786565 DDJ786562:DDK786565 DNF786562:DNG786565 DXB786562:DXC786565 EGX786562:EGY786565 EQT786562:EQU786565 FAP786562:FAQ786565 FKL786562:FKM786565 FUH786562:FUI786565 GED786562:GEE786565 GNZ786562:GOA786565 GXV786562:GXW786565 HHR786562:HHS786565 HRN786562:HRO786565 IBJ786562:IBK786565 ILF786562:ILG786565 IVB786562:IVC786565 JEX786562:JEY786565 JOT786562:JOU786565 JYP786562:JYQ786565 KIL786562:KIM786565 KSH786562:KSI786565 LCD786562:LCE786565 LLZ786562:LMA786565 LVV786562:LVW786565 MFR786562:MFS786565 MPN786562:MPO786565 MZJ786562:MZK786565 NJF786562:NJG786565 NTB786562:NTC786565 OCX786562:OCY786565 OMT786562:OMU786565 OWP786562:OWQ786565 PGL786562:PGM786565 PQH786562:PQI786565 QAD786562:QAE786565 QJZ786562:QKA786565 QTV786562:QTW786565 RDR786562:RDS786565 RNN786562:RNO786565 RXJ786562:RXK786565 SHF786562:SHG786565 SRB786562:SRC786565 TAX786562:TAY786565 TKT786562:TKU786565 TUP786562:TUQ786565 UEL786562:UEM786565 UOH786562:UOI786565 UYD786562:UYE786565 VHZ786562:VIA786565 VRV786562:VRW786565 WBR786562:WBS786565 WLN786562:WLO786565 WVJ786562:WVK786565 D852098:E852101 IX852098:IY852101 ST852098:SU852101 ACP852098:ACQ852101 AML852098:AMM852101 AWH852098:AWI852101 BGD852098:BGE852101 BPZ852098:BQA852101 BZV852098:BZW852101 CJR852098:CJS852101 CTN852098:CTO852101 DDJ852098:DDK852101 DNF852098:DNG852101 DXB852098:DXC852101 EGX852098:EGY852101 EQT852098:EQU852101 FAP852098:FAQ852101 FKL852098:FKM852101 FUH852098:FUI852101 GED852098:GEE852101 GNZ852098:GOA852101 GXV852098:GXW852101 HHR852098:HHS852101 HRN852098:HRO852101 IBJ852098:IBK852101 ILF852098:ILG852101 IVB852098:IVC852101 JEX852098:JEY852101 JOT852098:JOU852101 JYP852098:JYQ852101 KIL852098:KIM852101 KSH852098:KSI852101 LCD852098:LCE852101 LLZ852098:LMA852101 LVV852098:LVW852101 MFR852098:MFS852101 MPN852098:MPO852101 MZJ852098:MZK852101 NJF852098:NJG852101 NTB852098:NTC852101 OCX852098:OCY852101 OMT852098:OMU852101 OWP852098:OWQ852101 PGL852098:PGM852101 PQH852098:PQI852101 QAD852098:QAE852101 QJZ852098:QKA852101 QTV852098:QTW852101 RDR852098:RDS852101 RNN852098:RNO852101 RXJ852098:RXK852101 SHF852098:SHG852101 SRB852098:SRC852101 TAX852098:TAY852101 TKT852098:TKU852101 TUP852098:TUQ852101 UEL852098:UEM852101 UOH852098:UOI852101 UYD852098:UYE852101 VHZ852098:VIA852101 VRV852098:VRW852101 WBR852098:WBS852101 WLN852098:WLO852101 WVJ852098:WVK852101 D917634:E917637 IX917634:IY917637 ST917634:SU917637 ACP917634:ACQ917637 AML917634:AMM917637 AWH917634:AWI917637 BGD917634:BGE917637 BPZ917634:BQA917637 BZV917634:BZW917637 CJR917634:CJS917637 CTN917634:CTO917637 DDJ917634:DDK917637 DNF917634:DNG917637 DXB917634:DXC917637 EGX917634:EGY917637 EQT917634:EQU917637 FAP917634:FAQ917637 FKL917634:FKM917637 FUH917634:FUI917637 GED917634:GEE917637 GNZ917634:GOA917637 GXV917634:GXW917637 HHR917634:HHS917637 HRN917634:HRO917637 IBJ917634:IBK917637 ILF917634:ILG917637 IVB917634:IVC917637 JEX917634:JEY917637 JOT917634:JOU917637 JYP917634:JYQ917637 KIL917634:KIM917637 KSH917634:KSI917637 LCD917634:LCE917637 LLZ917634:LMA917637 LVV917634:LVW917637 MFR917634:MFS917637 MPN917634:MPO917637 MZJ917634:MZK917637 NJF917634:NJG917637 NTB917634:NTC917637 OCX917634:OCY917637 OMT917634:OMU917637 OWP917634:OWQ917637 PGL917634:PGM917637 PQH917634:PQI917637 QAD917634:QAE917637 QJZ917634:QKA917637 QTV917634:QTW917637 RDR917634:RDS917637 RNN917634:RNO917637 RXJ917634:RXK917637 SHF917634:SHG917637 SRB917634:SRC917637 TAX917634:TAY917637 TKT917634:TKU917637 TUP917634:TUQ917637 UEL917634:UEM917637 UOH917634:UOI917637 UYD917634:UYE917637 VHZ917634:VIA917637 VRV917634:VRW917637 WBR917634:WBS917637 WLN917634:WLO917637 WVJ917634:WVK917637 D983170:E983173 IX983170:IY983173 ST983170:SU983173 ACP983170:ACQ983173 AML983170:AMM983173 AWH983170:AWI983173 BGD983170:BGE983173 BPZ983170:BQA983173 BZV983170:BZW983173 CJR983170:CJS983173 CTN983170:CTO983173 DDJ983170:DDK983173 DNF983170:DNG983173 DXB983170:DXC983173 EGX983170:EGY983173 EQT983170:EQU983173 FAP983170:FAQ983173 FKL983170:FKM983173 FUH983170:FUI983173 GED983170:GEE983173 GNZ983170:GOA983173 GXV983170:GXW983173 HHR983170:HHS983173 HRN983170:HRO983173 IBJ983170:IBK983173 ILF983170:ILG983173 IVB983170:IVC983173 JEX983170:JEY983173 JOT983170:JOU983173 JYP983170:JYQ983173 KIL983170:KIM983173 KSH983170:KSI983173 LCD983170:LCE983173 LLZ983170:LMA983173 LVV983170:LVW983173 MFR983170:MFS983173 MPN983170:MPO983173 MZJ983170:MZK983173 NJF983170:NJG983173 NTB983170:NTC983173 OCX983170:OCY983173 OMT983170:OMU983173 OWP983170:OWQ983173 PGL983170:PGM983173 PQH983170:PQI983173 QAD983170:QAE983173 QJZ983170:QKA983173 QTV983170:QTW983173 RDR983170:RDS983173 RNN983170:RNO983173 RXJ983170:RXK983173 SHF983170:SHG983173 SRB983170:SRC983173 TAX983170:TAY983173 TKT983170:TKU983173 TUP983170:TUQ983173 UEL983170:UEM983173 UOH983170:UOI983173 UYD983170:UYE983173 VHZ983170:VIA983173 VRV983170:VRW983173 WBR983170:WBS983173 WLN983170:WLO983173 WVJ983170:WVK983173 ACP109:ACQ123 IX29:IY35 ST29:SU35 ACP29:ACQ35 AML29:AMM35 AWH29:AWI35 BGD29:BGE35 BPZ29:BQA35 BZV29:BZW35 CJR29:CJS35 CTN29:CTO35 DDJ29:DDK35 DNF29:DNG35 DXB29:DXC35 EGX29:EGY35 EQT29:EQU35 FAP29:FAQ35 FKL29:FKM35 FUH29:FUI35 GED29:GEE35 GNZ29:GOA35 GXV29:GXW35 HHR29:HHS35 HRN29:HRO35 IBJ29:IBK35 ILF29:ILG35 IVB29:IVC35 JEX29:JEY35 JOT29:JOU35 JYP29:JYQ35 KIL29:KIM35 KSH29:KSI35 LCD29:LCE35 LLZ29:LMA35 LVV29:LVW35 MFR29:MFS35 MPN29:MPO35 MZJ29:MZK35 NJF29:NJG35 NTB29:NTC35 OCX29:OCY35 OMT29:OMU35 OWP29:OWQ35 PGL29:PGM35 PQH29:PQI35 QAD29:QAE35 QJZ29:QKA35 QTV29:QTW35 RDR29:RDS35 RNN29:RNO35 RXJ29:RXK35 SHF29:SHG35 SRB29:SRC35 TAX29:TAY35 TKT29:TKU35 TUP29:TUQ35 UEL29:UEM35 UOH29:UOI35 UYD29:UYE35 VHZ29:VIA35 VRV29:VRW35 WBR29:WBS35 WLN29:WLO35 ST109:SU123 WVJ109:WVK123 WLN109:WLO123 WBR109:WBS123 VRV109:VRW123 VHZ109:VIA123 UYD109:UYE123 UOH109:UOI123 UEL109:UEM123 TUP109:TUQ123 TKT109:TKU123 TAX109:TAY123 SRB109:SRC123 SHF109:SHG123 RXJ109:RXK123 RNN109:RNO123 RDR109:RDS123 QTV109:QTW123 QJZ109:QKA123 QAD109:QAE123 PQH109:PQI123 PGL109:PGM123 OWP109:OWQ123 OMT109:OMU123 OCX109:OCY123 NTB109:NTC123 NJF109:NJG123 MZJ109:MZK123 MPN109:MPO123 MFR109:MFS123 LVV109:LVW123 LLZ109:LMA123 LCD109:LCE123 KSH109:KSI123 KIL109:KIM123 JYP109:JYQ123 JOT109:JOU123 JEX109:JEY123 IVB109:IVC123 ILF109:ILG123 IBJ109:IBK123 HRN109:HRO123 HHR109:HHS123 GXV109:GXW123 GNZ109:GOA123 GED109:GEE123 FUH109:FUI123 FKL109:FKM123 FAP109:FAQ123 EQT109:EQU123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S163"/>
  <sheetViews>
    <sheetView showGridLines="0" showZeros="0" topLeftCell="A134" zoomScaleNormal="100" zoomScaleSheetLayoutView="80" workbookViewId="0">
      <selection activeCell="R148" sqref="R148"/>
    </sheetView>
  </sheetViews>
  <sheetFormatPr defaultRowHeight="15"/>
  <cols>
    <col min="1" max="1" width="34.7109375" style="43" customWidth="1"/>
    <col min="2" max="2" width="20.5703125" style="78" customWidth="1"/>
    <col min="3" max="4" width="14.7109375" style="43" customWidth="1"/>
    <col min="5" max="5" width="5.7109375" style="43" customWidth="1"/>
    <col min="6" max="6" width="6.7109375" style="43" customWidth="1"/>
    <col min="7" max="7" width="14.7109375" style="43" customWidth="1"/>
    <col min="8" max="8" width="6.7109375" style="43" customWidth="1"/>
    <col min="9" max="9" width="14.7109375" style="43" customWidth="1"/>
    <col min="10" max="10" width="6.7109375" style="43" customWidth="1"/>
    <col min="11" max="11" width="14.7109375" style="43" customWidth="1"/>
    <col min="12" max="12" width="7.85546875" style="43" customWidth="1"/>
    <col min="13" max="13" width="14.7109375" style="43" customWidth="1"/>
    <col min="14" max="254" width="9.140625" style="43"/>
    <col min="255" max="255" width="54.7109375" style="43" customWidth="1"/>
    <col min="256" max="257" width="16" style="43" customWidth="1"/>
    <col min="258" max="259" width="0" style="43" hidden="1" customWidth="1"/>
    <col min="260" max="260" width="2.42578125" style="43" customWidth="1"/>
    <col min="261" max="261" width="20" style="43" customWidth="1"/>
    <col min="262" max="262" width="17.28515625" style="43" customWidth="1"/>
    <col min="263" max="263" width="20.28515625" style="43" customWidth="1"/>
    <col min="264" max="264" width="17.28515625" style="43" customWidth="1"/>
    <col min="265" max="265" width="2.140625" style="43" customWidth="1"/>
    <col min="266" max="266" width="19.85546875" style="43" customWidth="1"/>
    <col min="267" max="267" width="17.7109375" style="43" customWidth="1"/>
    <col min="268" max="268" width="21.28515625" style="43" customWidth="1"/>
    <col min="269" max="269" width="14.85546875" style="43" customWidth="1"/>
    <col min="270" max="510" width="9.140625" style="43"/>
    <col min="511" max="511" width="54.7109375" style="43" customWidth="1"/>
    <col min="512" max="513" width="16" style="43" customWidth="1"/>
    <col min="514" max="515" width="0" style="43" hidden="1" customWidth="1"/>
    <col min="516" max="516" width="2.42578125" style="43" customWidth="1"/>
    <col min="517" max="517" width="20" style="43" customWidth="1"/>
    <col min="518" max="518" width="17.28515625" style="43" customWidth="1"/>
    <col min="519" max="519" width="20.28515625" style="43" customWidth="1"/>
    <col min="520" max="520" width="17.28515625" style="43" customWidth="1"/>
    <col min="521" max="521" width="2.140625" style="43" customWidth="1"/>
    <col min="522" max="522" width="19.85546875" style="43" customWidth="1"/>
    <col min="523" max="523" width="17.7109375" style="43" customWidth="1"/>
    <col min="524" max="524" width="21.28515625" style="43" customWidth="1"/>
    <col min="525" max="525" width="14.85546875" style="43" customWidth="1"/>
    <col min="526" max="766" width="9.140625" style="43"/>
    <col min="767" max="767" width="54.7109375" style="43" customWidth="1"/>
    <col min="768" max="769" width="16" style="43" customWidth="1"/>
    <col min="770" max="771" width="0" style="43" hidden="1" customWidth="1"/>
    <col min="772" max="772" width="2.42578125" style="43" customWidth="1"/>
    <col min="773" max="773" width="20" style="43" customWidth="1"/>
    <col min="774" max="774" width="17.28515625" style="43" customWidth="1"/>
    <col min="775" max="775" width="20.28515625" style="43" customWidth="1"/>
    <col min="776" max="776" width="17.28515625" style="43" customWidth="1"/>
    <col min="777" max="777" width="2.140625" style="43" customWidth="1"/>
    <col min="778" max="778" width="19.85546875" style="43" customWidth="1"/>
    <col min="779" max="779" width="17.7109375" style="43" customWidth="1"/>
    <col min="780" max="780" width="21.28515625" style="43" customWidth="1"/>
    <col min="781" max="781" width="14.85546875" style="43" customWidth="1"/>
    <col min="782" max="1022" width="9.140625" style="43"/>
    <col min="1023" max="1023" width="54.7109375" style="43" customWidth="1"/>
    <col min="1024" max="1025" width="16" style="43" customWidth="1"/>
    <col min="1026" max="1027" width="0" style="43" hidden="1" customWidth="1"/>
    <col min="1028" max="1028" width="2.42578125" style="43" customWidth="1"/>
    <col min="1029" max="1029" width="20" style="43" customWidth="1"/>
    <col min="1030" max="1030" width="17.28515625" style="43" customWidth="1"/>
    <col min="1031" max="1031" width="20.28515625" style="43" customWidth="1"/>
    <col min="1032" max="1032" width="17.28515625" style="43" customWidth="1"/>
    <col min="1033" max="1033" width="2.140625" style="43" customWidth="1"/>
    <col min="1034" max="1034" width="19.85546875" style="43" customWidth="1"/>
    <col min="1035" max="1035" width="17.7109375" style="43" customWidth="1"/>
    <col min="1036" max="1036" width="21.28515625" style="43" customWidth="1"/>
    <col min="1037" max="1037" width="14.85546875" style="43" customWidth="1"/>
    <col min="1038" max="1278" width="9.140625" style="43"/>
    <col min="1279" max="1279" width="54.7109375" style="43" customWidth="1"/>
    <col min="1280" max="1281" width="16" style="43" customWidth="1"/>
    <col min="1282" max="1283" width="0" style="43" hidden="1" customWidth="1"/>
    <col min="1284" max="1284" width="2.42578125" style="43" customWidth="1"/>
    <col min="1285" max="1285" width="20" style="43" customWidth="1"/>
    <col min="1286" max="1286" width="17.28515625" style="43" customWidth="1"/>
    <col min="1287" max="1287" width="20.28515625" style="43" customWidth="1"/>
    <col min="1288" max="1288" width="17.28515625" style="43" customWidth="1"/>
    <col min="1289" max="1289" width="2.140625" style="43" customWidth="1"/>
    <col min="1290" max="1290" width="19.85546875" style="43" customWidth="1"/>
    <col min="1291" max="1291" width="17.7109375" style="43" customWidth="1"/>
    <col min="1292" max="1292" width="21.28515625" style="43" customWidth="1"/>
    <col min="1293" max="1293" width="14.85546875" style="43" customWidth="1"/>
    <col min="1294" max="1534" width="9.140625" style="43"/>
    <col min="1535" max="1535" width="54.7109375" style="43" customWidth="1"/>
    <col min="1536" max="1537" width="16" style="43" customWidth="1"/>
    <col min="1538" max="1539" width="0" style="43" hidden="1" customWidth="1"/>
    <col min="1540" max="1540" width="2.42578125" style="43" customWidth="1"/>
    <col min="1541" max="1541" width="20" style="43" customWidth="1"/>
    <col min="1542" max="1542" width="17.28515625" style="43" customWidth="1"/>
    <col min="1543" max="1543" width="20.28515625" style="43" customWidth="1"/>
    <col min="1544" max="1544" width="17.28515625" style="43" customWidth="1"/>
    <col min="1545" max="1545" width="2.140625" style="43" customWidth="1"/>
    <col min="1546" max="1546" width="19.85546875" style="43" customWidth="1"/>
    <col min="1547" max="1547" width="17.7109375" style="43" customWidth="1"/>
    <col min="1548" max="1548" width="21.28515625" style="43" customWidth="1"/>
    <col min="1549" max="1549" width="14.85546875" style="43" customWidth="1"/>
    <col min="1550" max="1790" width="9.140625" style="43"/>
    <col min="1791" max="1791" width="54.7109375" style="43" customWidth="1"/>
    <col min="1792" max="1793" width="16" style="43" customWidth="1"/>
    <col min="1794" max="1795" width="0" style="43" hidden="1" customWidth="1"/>
    <col min="1796" max="1796" width="2.42578125" style="43" customWidth="1"/>
    <col min="1797" max="1797" width="20" style="43" customWidth="1"/>
    <col min="1798" max="1798" width="17.28515625" style="43" customWidth="1"/>
    <col min="1799" max="1799" width="20.28515625" style="43" customWidth="1"/>
    <col min="1800" max="1800" width="17.28515625" style="43" customWidth="1"/>
    <col min="1801" max="1801" width="2.140625" style="43" customWidth="1"/>
    <col min="1802" max="1802" width="19.85546875" style="43" customWidth="1"/>
    <col min="1803" max="1803" width="17.7109375" style="43" customWidth="1"/>
    <col min="1804" max="1804" width="21.28515625" style="43" customWidth="1"/>
    <col min="1805" max="1805" width="14.85546875" style="43" customWidth="1"/>
    <col min="1806" max="2046" width="9.140625" style="43"/>
    <col min="2047" max="2047" width="54.7109375" style="43" customWidth="1"/>
    <col min="2048" max="2049" width="16" style="43" customWidth="1"/>
    <col min="2050" max="2051" width="0" style="43" hidden="1" customWidth="1"/>
    <col min="2052" max="2052" width="2.42578125" style="43" customWidth="1"/>
    <col min="2053" max="2053" width="20" style="43" customWidth="1"/>
    <col min="2054" max="2054" width="17.28515625" style="43" customWidth="1"/>
    <col min="2055" max="2055" width="20.28515625" style="43" customWidth="1"/>
    <col min="2056" max="2056" width="17.28515625" style="43" customWidth="1"/>
    <col min="2057" max="2057" width="2.140625" style="43" customWidth="1"/>
    <col min="2058" max="2058" width="19.85546875" style="43" customWidth="1"/>
    <col min="2059" max="2059" width="17.7109375" style="43" customWidth="1"/>
    <col min="2060" max="2060" width="21.28515625" style="43" customWidth="1"/>
    <col min="2061" max="2061" width="14.85546875" style="43" customWidth="1"/>
    <col min="2062" max="2302" width="9.140625" style="43"/>
    <col min="2303" max="2303" width="54.7109375" style="43" customWidth="1"/>
    <col min="2304" max="2305" width="16" style="43" customWidth="1"/>
    <col min="2306" max="2307" width="0" style="43" hidden="1" customWidth="1"/>
    <col min="2308" max="2308" width="2.42578125" style="43" customWidth="1"/>
    <col min="2309" max="2309" width="20" style="43" customWidth="1"/>
    <col min="2310" max="2310" width="17.28515625" style="43" customWidth="1"/>
    <col min="2311" max="2311" width="20.28515625" style="43" customWidth="1"/>
    <col min="2312" max="2312" width="17.28515625" style="43" customWidth="1"/>
    <col min="2313" max="2313" width="2.140625" style="43" customWidth="1"/>
    <col min="2314" max="2314" width="19.85546875" style="43" customWidth="1"/>
    <col min="2315" max="2315" width="17.7109375" style="43" customWidth="1"/>
    <col min="2316" max="2316" width="21.28515625" style="43" customWidth="1"/>
    <col min="2317" max="2317" width="14.85546875" style="43" customWidth="1"/>
    <col min="2318" max="2558" width="9.140625" style="43"/>
    <col min="2559" max="2559" width="54.7109375" style="43" customWidth="1"/>
    <col min="2560" max="2561" width="16" style="43" customWidth="1"/>
    <col min="2562" max="2563" width="0" style="43" hidden="1" customWidth="1"/>
    <col min="2564" max="2564" width="2.42578125" style="43" customWidth="1"/>
    <col min="2565" max="2565" width="20" style="43" customWidth="1"/>
    <col min="2566" max="2566" width="17.28515625" style="43" customWidth="1"/>
    <col min="2567" max="2567" width="20.28515625" style="43" customWidth="1"/>
    <col min="2568" max="2568" width="17.28515625" style="43" customWidth="1"/>
    <col min="2569" max="2569" width="2.140625" style="43" customWidth="1"/>
    <col min="2570" max="2570" width="19.85546875" style="43" customWidth="1"/>
    <col min="2571" max="2571" width="17.7109375" style="43" customWidth="1"/>
    <col min="2572" max="2572" width="21.28515625" style="43" customWidth="1"/>
    <col min="2573" max="2573" width="14.85546875" style="43" customWidth="1"/>
    <col min="2574" max="2814" width="9.140625" style="43"/>
    <col min="2815" max="2815" width="54.7109375" style="43" customWidth="1"/>
    <col min="2816" max="2817" width="16" style="43" customWidth="1"/>
    <col min="2818" max="2819" width="0" style="43" hidden="1" customWidth="1"/>
    <col min="2820" max="2820" width="2.42578125" style="43" customWidth="1"/>
    <col min="2821" max="2821" width="20" style="43" customWidth="1"/>
    <col min="2822" max="2822" width="17.28515625" style="43" customWidth="1"/>
    <col min="2823" max="2823" width="20.28515625" style="43" customWidth="1"/>
    <col min="2824" max="2824" width="17.28515625" style="43" customWidth="1"/>
    <col min="2825" max="2825" width="2.140625" style="43" customWidth="1"/>
    <col min="2826" max="2826" width="19.85546875" style="43" customWidth="1"/>
    <col min="2827" max="2827" width="17.7109375" style="43" customWidth="1"/>
    <col min="2828" max="2828" width="21.28515625" style="43" customWidth="1"/>
    <col min="2829" max="2829" width="14.85546875" style="43" customWidth="1"/>
    <col min="2830" max="3070" width="9.140625" style="43"/>
    <col min="3071" max="3071" width="54.7109375" style="43" customWidth="1"/>
    <col min="3072" max="3073" width="16" style="43" customWidth="1"/>
    <col min="3074" max="3075" width="0" style="43" hidden="1" customWidth="1"/>
    <col min="3076" max="3076" width="2.42578125" style="43" customWidth="1"/>
    <col min="3077" max="3077" width="20" style="43" customWidth="1"/>
    <col min="3078" max="3078" width="17.28515625" style="43" customWidth="1"/>
    <col min="3079" max="3079" width="20.28515625" style="43" customWidth="1"/>
    <col min="3080" max="3080" width="17.28515625" style="43" customWidth="1"/>
    <col min="3081" max="3081" width="2.140625" style="43" customWidth="1"/>
    <col min="3082" max="3082" width="19.85546875" style="43" customWidth="1"/>
    <col min="3083" max="3083" width="17.7109375" style="43" customWidth="1"/>
    <col min="3084" max="3084" width="21.28515625" style="43" customWidth="1"/>
    <col min="3085" max="3085" width="14.85546875" style="43" customWidth="1"/>
    <col min="3086" max="3326" width="9.140625" style="43"/>
    <col min="3327" max="3327" width="54.7109375" style="43" customWidth="1"/>
    <col min="3328" max="3329" width="16" style="43" customWidth="1"/>
    <col min="3330" max="3331" width="0" style="43" hidden="1" customWidth="1"/>
    <col min="3332" max="3332" width="2.42578125" style="43" customWidth="1"/>
    <col min="3333" max="3333" width="20" style="43" customWidth="1"/>
    <col min="3334" max="3334" width="17.28515625" style="43" customWidth="1"/>
    <col min="3335" max="3335" width="20.28515625" style="43" customWidth="1"/>
    <col min="3336" max="3336" width="17.28515625" style="43" customWidth="1"/>
    <col min="3337" max="3337" width="2.140625" style="43" customWidth="1"/>
    <col min="3338" max="3338" width="19.85546875" style="43" customWidth="1"/>
    <col min="3339" max="3339" width="17.7109375" style="43" customWidth="1"/>
    <col min="3340" max="3340" width="21.28515625" style="43" customWidth="1"/>
    <col min="3341" max="3341" width="14.85546875" style="43" customWidth="1"/>
    <col min="3342" max="3582" width="9.140625" style="43"/>
    <col min="3583" max="3583" width="54.7109375" style="43" customWidth="1"/>
    <col min="3584" max="3585" width="16" style="43" customWidth="1"/>
    <col min="3586" max="3587" width="0" style="43" hidden="1" customWidth="1"/>
    <col min="3588" max="3588" width="2.42578125" style="43" customWidth="1"/>
    <col min="3589" max="3589" width="20" style="43" customWidth="1"/>
    <col min="3590" max="3590" width="17.28515625" style="43" customWidth="1"/>
    <col min="3591" max="3591" width="20.28515625" style="43" customWidth="1"/>
    <col min="3592" max="3592" width="17.28515625" style="43" customWidth="1"/>
    <col min="3593" max="3593" width="2.140625" style="43" customWidth="1"/>
    <col min="3594" max="3594" width="19.85546875" style="43" customWidth="1"/>
    <col min="3595" max="3595" width="17.7109375" style="43" customWidth="1"/>
    <col min="3596" max="3596" width="21.28515625" style="43" customWidth="1"/>
    <col min="3597" max="3597" width="14.85546875" style="43" customWidth="1"/>
    <col min="3598" max="3838" width="9.140625" style="43"/>
    <col min="3839" max="3839" width="54.7109375" style="43" customWidth="1"/>
    <col min="3840" max="3841" width="16" style="43" customWidth="1"/>
    <col min="3842" max="3843" width="0" style="43" hidden="1" customWidth="1"/>
    <col min="3844" max="3844" width="2.42578125" style="43" customWidth="1"/>
    <col min="3845" max="3845" width="20" style="43" customWidth="1"/>
    <col min="3846" max="3846" width="17.28515625" style="43" customWidth="1"/>
    <col min="3847" max="3847" width="20.28515625" style="43" customWidth="1"/>
    <col min="3848" max="3848" width="17.28515625" style="43" customWidth="1"/>
    <col min="3849" max="3849" width="2.140625" style="43" customWidth="1"/>
    <col min="3850" max="3850" width="19.85546875" style="43" customWidth="1"/>
    <col min="3851" max="3851" width="17.7109375" style="43" customWidth="1"/>
    <col min="3852" max="3852" width="21.28515625" style="43" customWidth="1"/>
    <col min="3853" max="3853" width="14.85546875" style="43" customWidth="1"/>
    <col min="3854" max="4094" width="9.140625" style="43"/>
    <col min="4095" max="4095" width="54.7109375" style="43" customWidth="1"/>
    <col min="4096" max="4097" width="16" style="43" customWidth="1"/>
    <col min="4098" max="4099" width="0" style="43" hidden="1" customWidth="1"/>
    <col min="4100" max="4100" width="2.42578125" style="43" customWidth="1"/>
    <col min="4101" max="4101" width="20" style="43" customWidth="1"/>
    <col min="4102" max="4102" width="17.28515625" style="43" customWidth="1"/>
    <col min="4103" max="4103" width="20.28515625" style="43" customWidth="1"/>
    <col min="4104" max="4104" width="17.28515625" style="43" customWidth="1"/>
    <col min="4105" max="4105" width="2.140625" style="43" customWidth="1"/>
    <col min="4106" max="4106" width="19.85546875" style="43" customWidth="1"/>
    <col min="4107" max="4107" width="17.7109375" style="43" customWidth="1"/>
    <col min="4108" max="4108" width="21.28515625" style="43" customWidth="1"/>
    <col min="4109" max="4109" width="14.85546875" style="43" customWidth="1"/>
    <col min="4110" max="4350" width="9.140625" style="43"/>
    <col min="4351" max="4351" width="54.7109375" style="43" customWidth="1"/>
    <col min="4352" max="4353" width="16" style="43" customWidth="1"/>
    <col min="4354" max="4355" width="0" style="43" hidden="1" customWidth="1"/>
    <col min="4356" max="4356" width="2.42578125" style="43" customWidth="1"/>
    <col min="4357" max="4357" width="20" style="43" customWidth="1"/>
    <col min="4358" max="4358" width="17.28515625" style="43" customWidth="1"/>
    <col min="4359" max="4359" width="20.28515625" style="43" customWidth="1"/>
    <col min="4360" max="4360" width="17.28515625" style="43" customWidth="1"/>
    <col min="4361" max="4361" width="2.140625" style="43" customWidth="1"/>
    <col min="4362" max="4362" width="19.85546875" style="43" customWidth="1"/>
    <col min="4363" max="4363" width="17.7109375" style="43" customWidth="1"/>
    <col min="4364" max="4364" width="21.28515625" style="43" customWidth="1"/>
    <col min="4365" max="4365" width="14.85546875" style="43" customWidth="1"/>
    <col min="4366" max="4606" width="9.140625" style="43"/>
    <col min="4607" max="4607" width="54.7109375" style="43" customWidth="1"/>
    <col min="4608" max="4609" width="16" style="43" customWidth="1"/>
    <col min="4610" max="4611" width="0" style="43" hidden="1" customWidth="1"/>
    <col min="4612" max="4612" width="2.42578125" style="43" customWidth="1"/>
    <col min="4613" max="4613" width="20" style="43" customWidth="1"/>
    <col min="4614" max="4614" width="17.28515625" style="43" customWidth="1"/>
    <col min="4615" max="4615" width="20.28515625" style="43" customWidth="1"/>
    <col min="4616" max="4616" width="17.28515625" style="43" customWidth="1"/>
    <col min="4617" max="4617" width="2.140625" style="43" customWidth="1"/>
    <col min="4618" max="4618" width="19.85546875" style="43" customWidth="1"/>
    <col min="4619" max="4619" width="17.7109375" style="43" customWidth="1"/>
    <col min="4620" max="4620" width="21.28515625" style="43" customWidth="1"/>
    <col min="4621" max="4621" width="14.85546875" style="43" customWidth="1"/>
    <col min="4622" max="4862" width="9.140625" style="43"/>
    <col min="4863" max="4863" width="54.7109375" style="43" customWidth="1"/>
    <col min="4864" max="4865" width="16" style="43" customWidth="1"/>
    <col min="4866" max="4867" width="0" style="43" hidden="1" customWidth="1"/>
    <col min="4868" max="4868" width="2.42578125" style="43" customWidth="1"/>
    <col min="4869" max="4869" width="20" style="43" customWidth="1"/>
    <col min="4870" max="4870" width="17.28515625" style="43" customWidth="1"/>
    <col min="4871" max="4871" width="20.28515625" style="43" customWidth="1"/>
    <col min="4872" max="4872" width="17.28515625" style="43" customWidth="1"/>
    <col min="4873" max="4873" width="2.140625" style="43" customWidth="1"/>
    <col min="4874" max="4874" width="19.85546875" style="43" customWidth="1"/>
    <col min="4875" max="4875" width="17.7109375" style="43" customWidth="1"/>
    <col min="4876" max="4876" width="21.28515625" style="43" customWidth="1"/>
    <col min="4877" max="4877" width="14.85546875" style="43" customWidth="1"/>
    <col min="4878" max="5118" width="9.140625" style="43"/>
    <col min="5119" max="5119" width="54.7109375" style="43" customWidth="1"/>
    <col min="5120" max="5121" width="16" style="43" customWidth="1"/>
    <col min="5122" max="5123" width="0" style="43" hidden="1" customWidth="1"/>
    <col min="5124" max="5124" width="2.42578125" style="43" customWidth="1"/>
    <col min="5125" max="5125" width="20" style="43" customWidth="1"/>
    <col min="5126" max="5126" width="17.28515625" style="43" customWidth="1"/>
    <col min="5127" max="5127" width="20.28515625" style="43" customWidth="1"/>
    <col min="5128" max="5128" width="17.28515625" style="43" customWidth="1"/>
    <col min="5129" max="5129" width="2.140625" style="43" customWidth="1"/>
    <col min="5130" max="5130" width="19.85546875" style="43" customWidth="1"/>
    <col min="5131" max="5131" width="17.7109375" style="43" customWidth="1"/>
    <col min="5132" max="5132" width="21.28515625" style="43" customWidth="1"/>
    <col min="5133" max="5133" width="14.85546875" style="43" customWidth="1"/>
    <col min="5134" max="5374" width="9.140625" style="43"/>
    <col min="5375" max="5375" width="54.7109375" style="43" customWidth="1"/>
    <col min="5376" max="5377" width="16" style="43" customWidth="1"/>
    <col min="5378" max="5379" width="0" style="43" hidden="1" customWidth="1"/>
    <col min="5380" max="5380" width="2.42578125" style="43" customWidth="1"/>
    <col min="5381" max="5381" width="20" style="43" customWidth="1"/>
    <col min="5382" max="5382" width="17.28515625" style="43" customWidth="1"/>
    <col min="5383" max="5383" width="20.28515625" style="43" customWidth="1"/>
    <col min="5384" max="5384" width="17.28515625" style="43" customWidth="1"/>
    <col min="5385" max="5385" width="2.140625" style="43" customWidth="1"/>
    <col min="5386" max="5386" width="19.85546875" style="43" customWidth="1"/>
    <col min="5387" max="5387" width="17.7109375" style="43" customWidth="1"/>
    <col min="5388" max="5388" width="21.28515625" style="43" customWidth="1"/>
    <col min="5389" max="5389" width="14.85546875" style="43" customWidth="1"/>
    <col min="5390" max="5630" width="9.140625" style="43"/>
    <col min="5631" max="5631" width="54.7109375" style="43" customWidth="1"/>
    <col min="5632" max="5633" width="16" style="43" customWidth="1"/>
    <col min="5634" max="5635" width="0" style="43" hidden="1" customWidth="1"/>
    <col min="5636" max="5636" width="2.42578125" style="43" customWidth="1"/>
    <col min="5637" max="5637" width="20" style="43" customWidth="1"/>
    <col min="5638" max="5638" width="17.28515625" style="43" customWidth="1"/>
    <col min="5639" max="5639" width="20.28515625" style="43" customWidth="1"/>
    <col min="5640" max="5640" width="17.28515625" style="43" customWidth="1"/>
    <col min="5641" max="5641" width="2.140625" style="43" customWidth="1"/>
    <col min="5642" max="5642" width="19.85546875" style="43" customWidth="1"/>
    <col min="5643" max="5643" width="17.7109375" style="43" customWidth="1"/>
    <col min="5644" max="5644" width="21.28515625" style="43" customWidth="1"/>
    <col min="5645" max="5645" width="14.85546875" style="43" customWidth="1"/>
    <col min="5646" max="5886" width="9.140625" style="43"/>
    <col min="5887" max="5887" width="54.7109375" style="43" customWidth="1"/>
    <col min="5888" max="5889" width="16" style="43" customWidth="1"/>
    <col min="5890" max="5891" width="0" style="43" hidden="1" customWidth="1"/>
    <col min="5892" max="5892" width="2.42578125" style="43" customWidth="1"/>
    <col min="5893" max="5893" width="20" style="43" customWidth="1"/>
    <col min="5894" max="5894" width="17.28515625" style="43" customWidth="1"/>
    <col min="5895" max="5895" width="20.28515625" style="43" customWidth="1"/>
    <col min="5896" max="5896" width="17.28515625" style="43" customWidth="1"/>
    <col min="5897" max="5897" width="2.140625" style="43" customWidth="1"/>
    <col min="5898" max="5898" width="19.85546875" style="43" customWidth="1"/>
    <col min="5899" max="5899" width="17.7109375" style="43" customWidth="1"/>
    <col min="5900" max="5900" width="21.28515625" style="43" customWidth="1"/>
    <col min="5901" max="5901" width="14.85546875" style="43" customWidth="1"/>
    <col min="5902" max="6142" width="9.140625" style="43"/>
    <col min="6143" max="6143" width="54.7109375" style="43" customWidth="1"/>
    <col min="6144" max="6145" width="16" style="43" customWidth="1"/>
    <col min="6146" max="6147" width="0" style="43" hidden="1" customWidth="1"/>
    <col min="6148" max="6148" width="2.42578125" style="43" customWidth="1"/>
    <col min="6149" max="6149" width="20" style="43" customWidth="1"/>
    <col min="6150" max="6150" width="17.28515625" style="43" customWidth="1"/>
    <col min="6151" max="6151" width="20.28515625" style="43" customWidth="1"/>
    <col min="6152" max="6152" width="17.28515625" style="43" customWidth="1"/>
    <col min="6153" max="6153" width="2.140625" style="43" customWidth="1"/>
    <col min="6154" max="6154" width="19.85546875" style="43" customWidth="1"/>
    <col min="6155" max="6155" width="17.7109375" style="43" customWidth="1"/>
    <col min="6156" max="6156" width="21.28515625" style="43" customWidth="1"/>
    <col min="6157" max="6157" width="14.85546875" style="43" customWidth="1"/>
    <col min="6158" max="6398" width="9.140625" style="43"/>
    <col min="6399" max="6399" width="54.7109375" style="43" customWidth="1"/>
    <col min="6400" max="6401" width="16" style="43" customWidth="1"/>
    <col min="6402" max="6403" width="0" style="43" hidden="1" customWidth="1"/>
    <col min="6404" max="6404" width="2.42578125" style="43" customWidth="1"/>
    <col min="6405" max="6405" width="20" style="43" customWidth="1"/>
    <col min="6406" max="6406" width="17.28515625" style="43" customWidth="1"/>
    <col min="6407" max="6407" width="20.28515625" style="43" customWidth="1"/>
    <col min="6408" max="6408" width="17.28515625" style="43" customWidth="1"/>
    <col min="6409" max="6409" width="2.140625" style="43" customWidth="1"/>
    <col min="6410" max="6410" width="19.85546875" style="43" customWidth="1"/>
    <col min="6411" max="6411" width="17.7109375" style="43" customWidth="1"/>
    <col min="6412" max="6412" width="21.28515625" style="43" customWidth="1"/>
    <col min="6413" max="6413" width="14.85546875" style="43" customWidth="1"/>
    <col min="6414" max="6654" width="9.140625" style="43"/>
    <col min="6655" max="6655" width="54.7109375" style="43" customWidth="1"/>
    <col min="6656" max="6657" width="16" style="43" customWidth="1"/>
    <col min="6658" max="6659" width="0" style="43" hidden="1" customWidth="1"/>
    <col min="6660" max="6660" width="2.42578125" style="43" customWidth="1"/>
    <col min="6661" max="6661" width="20" style="43" customWidth="1"/>
    <col min="6662" max="6662" width="17.28515625" style="43" customWidth="1"/>
    <col min="6663" max="6663" width="20.28515625" style="43" customWidth="1"/>
    <col min="6664" max="6664" width="17.28515625" style="43" customWidth="1"/>
    <col min="6665" max="6665" width="2.140625" style="43" customWidth="1"/>
    <col min="6666" max="6666" width="19.85546875" style="43" customWidth="1"/>
    <col min="6667" max="6667" width="17.7109375" style="43" customWidth="1"/>
    <col min="6668" max="6668" width="21.28515625" style="43" customWidth="1"/>
    <col min="6669" max="6669" width="14.85546875" style="43" customWidth="1"/>
    <col min="6670" max="6910" width="9.140625" style="43"/>
    <col min="6911" max="6911" width="54.7109375" style="43" customWidth="1"/>
    <col min="6912" max="6913" width="16" style="43" customWidth="1"/>
    <col min="6914" max="6915" width="0" style="43" hidden="1" customWidth="1"/>
    <col min="6916" max="6916" width="2.42578125" style="43" customWidth="1"/>
    <col min="6917" max="6917" width="20" style="43" customWidth="1"/>
    <col min="6918" max="6918" width="17.28515625" style="43" customWidth="1"/>
    <col min="6919" max="6919" width="20.28515625" style="43" customWidth="1"/>
    <col min="6920" max="6920" width="17.28515625" style="43" customWidth="1"/>
    <col min="6921" max="6921" width="2.140625" style="43" customWidth="1"/>
    <col min="6922" max="6922" width="19.85546875" style="43" customWidth="1"/>
    <col min="6923" max="6923" width="17.7109375" style="43" customWidth="1"/>
    <col min="6924" max="6924" width="21.28515625" style="43" customWidth="1"/>
    <col min="6925" max="6925" width="14.85546875" style="43" customWidth="1"/>
    <col min="6926" max="7166" width="9.140625" style="43"/>
    <col min="7167" max="7167" width="54.7109375" style="43" customWidth="1"/>
    <col min="7168" max="7169" width="16" style="43" customWidth="1"/>
    <col min="7170" max="7171" width="0" style="43" hidden="1" customWidth="1"/>
    <col min="7172" max="7172" width="2.42578125" style="43" customWidth="1"/>
    <col min="7173" max="7173" width="20" style="43" customWidth="1"/>
    <col min="7174" max="7174" width="17.28515625" style="43" customWidth="1"/>
    <col min="7175" max="7175" width="20.28515625" style="43" customWidth="1"/>
    <col min="7176" max="7176" width="17.28515625" style="43" customWidth="1"/>
    <col min="7177" max="7177" width="2.140625" style="43" customWidth="1"/>
    <col min="7178" max="7178" width="19.85546875" style="43" customWidth="1"/>
    <col min="7179" max="7179" width="17.7109375" style="43" customWidth="1"/>
    <col min="7180" max="7180" width="21.28515625" style="43" customWidth="1"/>
    <col min="7181" max="7181" width="14.85546875" style="43" customWidth="1"/>
    <col min="7182" max="7422" width="9.140625" style="43"/>
    <col min="7423" max="7423" width="54.7109375" style="43" customWidth="1"/>
    <col min="7424" max="7425" width="16" style="43" customWidth="1"/>
    <col min="7426" max="7427" width="0" style="43" hidden="1" customWidth="1"/>
    <col min="7428" max="7428" width="2.42578125" style="43" customWidth="1"/>
    <col min="7429" max="7429" width="20" style="43" customWidth="1"/>
    <col min="7430" max="7430" width="17.28515625" style="43" customWidth="1"/>
    <col min="7431" max="7431" width="20.28515625" style="43" customWidth="1"/>
    <col min="7432" max="7432" width="17.28515625" style="43" customWidth="1"/>
    <col min="7433" max="7433" width="2.140625" style="43" customWidth="1"/>
    <col min="7434" max="7434" width="19.85546875" style="43" customWidth="1"/>
    <col min="7435" max="7435" width="17.7109375" style="43" customWidth="1"/>
    <col min="7436" max="7436" width="21.28515625" style="43" customWidth="1"/>
    <col min="7437" max="7437" width="14.85546875" style="43" customWidth="1"/>
    <col min="7438" max="7678" width="9.140625" style="43"/>
    <col min="7679" max="7679" width="54.7109375" style="43" customWidth="1"/>
    <col min="7680" max="7681" width="16" style="43" customWidth="1"/>
    <col min="7682" max="7683" width="0" style="43" hidden="1" customWidth="1"/>
    <col min="7684" max="7684" width="2.42578125" style="43" customWidth="1"/>
    <col min="7685" max="7685" width="20" style="43" customWidth="1"/>
    <col min="7686" max="7686" width="17.28515625" style="43" customWidth="1"/>
    <col min="7687" max="7687" width="20.28515625" style="43" customWidth="1"/>
    <col min="7688" max="7688" width="17.28515625" style="43" customWidth="1"/>
    <col min="7689" max="7689" width="2.140625" style="43" customWidth="1"/>
    <col min="7690" max="7690" width="19.85546875" style="43" customWidth="1"/>
    <col min="7691" max="7691" width="17.7109375" style="43" customWidth="1"/>
    <col min="7692" max="7692" width="21.28515625" style="43" customWidth="1"/>
    <col min="7693" max="7693" width="14.85546875" style="43" customWidth="1"/>
    <col min="7694" max="7934" width="9.140625" style="43"/>
    <col min="7935" max="7935" width="54.7109375" style="43" customWidth="1"/>
    <col min="7936" max="7937" width="16" style="43" customWidth="1"/>
    <col min="7938" max="7939" width="0" style="43" hidden="1" customWidth="1"/>
    <col min="7940" max="7940" width="2.42578125" style="43" customWidth="1"/>
    <col min="7941" max="7941" width="20" style="43" customWidth="1"/>
    <col min="7942" max="7942" width="17.28515625" style="43" customWidth="1"/>
    <col min="7943" max="7943" width="20.28515625" style="43" customWidth="1"/>
    <col min="7944" max="7944" width="17.28515625" style="43" customWidth="1"/>
    <col min="7945" max="7945" width="2.140625" style="43" customWidth="1"/>
    <col min="7946" max="7946" width="19.85546875" style="43" customWidth="1"/>
    <col min="7947" max="7947" width="17.7109375" style="43" customWidth="1"/>
    <col min="7948" max="7948" width="21.28515625" style="43" customWidth="1"/>
    <col min="7949" max="7949" width="14.85546875" style="43" customWidth="1"/>
    <col min="7950" max="8190" width="9.140625" style="43"/>
    <col min="8191" max="8191" width="54.7109375" style="43" customWidth="1"/>
    <col min="8192" max="8193" width="16" style="43" customWidth="1"/>
    <col min="8194" max="8195" width="0" style="43" hidden="1" customWidth="1"/>
    <col min="8196" max="8196" width="2.42578125" style="43" customWidth="1"/>
    <col min="8197" max="8197" width="20" style="43" customWidth="1"/>
    <col min="8198" max="8198" width="17.28515625" style="43" customWidth="1"/>
    <col min="8199" max="8199" width="20.28515625" style="43" customWidth="1"/>
    <col min="8200" max="8200" width="17.28515625" style="43" customWidth="1"/>
    <col min="8201" max="8201" width="2.140625" style="43" customWidth="1"/>
    <col min="8202" max="8202" width="19.85546875" style="43" customWidth="1"/>
    <col min="8203" max="8203" width="17.7109375" style="43" customWidth="1"/>
    <col min="8204" max="8204" width="21.28515625" style="43" customWidth="1"/>
    <col min="8205" max="8205" width="14.85546875" style="43" customWidth="1"/>
    <col min="8206" max="8446" width="9.140625" style="43"/>
    <col min="8447" max="8447" width="54.7109375" style="43" customWidth="1"/>
    <col min="8448" max="8449" width="16" style="43" customWidth="1"/>
    <col min="8450" max="8451" width="0" style="43" hidden="1" customWidth="1"/>
    <col min="8452" max="8452" width="2.42578125" style="43" customWidth="1"/>
    <col min="8453" max="8453" width="20" style="43" customWidth="1"/>
    <col min="8454" max="8454" width="17.28515625" style="43" customWidth="1"/>
    <col min="8455" max="8455" width="20.28515625" style="43" customWidth="1"/>
    <col min="8456" max="8456" width="17.28515625" style="43" customWidth="1"/>
    <col min="8457" max="8457" width="2.140625" style="43" customWidth="1"/>
    <col min="8458" max="8458" width="19.85546875" style="43" customWidth="1"/>
    <col min="8459" max="8459" width="17.7109375" style="43" customWidth="1"/>
    <col min="8460" max="8460" width="21.28515625" style="43" customWidth="1"/>
    <col min="8461" max="8461" width="14.85546875" style="43" customWidth="1"/>
    <col min="8462" max="8702" width="9.140625" style="43"/>
    <col min="8703" max="8703" width="54.7109375" style="43" customWidth="1"/>
    <col min="8704" max="8705" width="16" style="43" customWidth="1"/>
    <col min="8706" max="8707" width="0" style="43" hidden="1" customWidth="1"/>
    <col min="8708" max="8708" width="2.42578125" style="43" customWidth="1"/>
    <col min="8709" max="8709" width="20" style="43" customWidth="1"/>
    <col min="8710" max="8710" width="17.28515625" style="43" customWidth="1"/>
    <col min="8711" max="8711" width="20.28515625" style="43" customWidth="1"/>
    <col min="8712" max="8712" width="17.28515625" style="43" customWidth="1"/>
    <col min="8713" max="8713" width="2.140625" style="43" customWidth="1"/>
    <col min="8714" max="8714" width="19.85546875" style="43" customWidth="1"/>
    <col min="8715" max="8715" width="17.7109375" style="43" customWidth="1"/>
    <col min="8716" max="8716" width="21.28515625" style="43" customWidth="1"/>
    <col min="8717" max="8717" width="14.85546875" style="43" customWidth="1"/>
    <col min="8718" max="8958" width="9.140625" style="43"/>
    <col min="8959" max="8959" width="54.7109375" style="43" customWidth="1"/>
    <col min="8960" max="8961" width="16" style="43" customWidth="1"/>
    <col min="8962" max="8963" width="0" style="43" hidden="1" customWidth="1"/>
    <col min="8964" max="8964" width="2.42578125" style="43" customWidth="1"/>
    <col min="8965" max="8965" width="20" style="43" customWidth="1"/>
    <col min="8966" max="8966" width="17.28515625" style="43" customWidth="1"/>
    <col min="8967" max="8967" width="20.28515625" style="43" customWidth="1"/>
    <col min="8968" max="8968" width="17.28515625" style="43" customWidth="1"/>
    <col min="8969" max="8969" width="2.140625" style="43" customWidth="1"/>
    <col min="8970" max="8970" width="19.85546875" style="43" customWidth="1"/>
    <col min="8971" max="8971" width="17.7109375" style="43" customWidth="1"/>
    <col min="8972" max="8972" width="21.28515625" style="43" customWidth="1"/>
    <col min="8973" max="8973" width="14.85546875" style="43" customWidth="1"/>
    <col min="8974" max="9214" width="9.140625" style="43"/>
    <col min="9215" max="9215" width="54.7109375" style="43" customWidth="1"/>
    <col min="9216" max="9217" width="16" style="43" customWidth="1"/>
    <col min="9218" max="9219" width="0" style="43" hidden="1" customWidth="1"/>
    <col min="9220" max="9220" width="2.42578125" style="43" customWidth="1"/>
    <col min="9221" max="9221" width="20" style="43" customWidth="1"/>
    <col min="9222" max="9222" width="17.28515625" style="43" customWidth="1"/>
    <col min="9223" max="9223" width="20.28515625" style="43" customWidth="1"/>
    <col min="9224" max="9224" width="17.28515625" style="43" customWidth="1"/>
    <col min="9225" max="9225" width="2.140625" style="43" customWidth="1"/>
    <col min="9226" max="9226" width="19.85546875" style="43" customWidth="1"/>
    <col min="9227" max="9227" width="17.7109375" style="43" customWidth="1"/>
    <col min="9228" max="9228" width="21.28515625" style="43" customWidth="1"/>
    <col min="9229" max="9229" width="14.85546875" style="43" customWidth="1"/>
    <col min="9230" max="9470" width="9.140625" style="43"/>
    <col min="9471" max="9471" width="54.7109375" style="43" customWidth="1"/>
    <col min="9472" max="9473" width="16" style="43" customWidth="1"/>
    <col min="9474" max="9475" width="0" style="43" hidden="1" customWidth="1"/>
    <col min="9476" max="9476" width="2.42578125" style="43" customWidth="1"/>
    <col min="9477" max="9477" width="20" style="43" customWidth="1"/>
    <col min="9478" max="9478" width="17.28515625" style="43" customWidth="1"/>
    <col min="9479" max="9479" width="20.28515625" style="43" customWidth="1"/>
    <col min="9480" max="9480" width="17.28515625" style="43" customWidth="1"/>
    <col min="9481" max="9481" width="2.140625" style="43" customWidth="1"/>
    <col min="9482" max="9482" width="19.85546875" style="43" customWidth="1"/>
    <col min="9483" max="9483" width="17.7109375" style="43" customWidth="1"/>
    <col min="9484" max="9484" width="21.28515625" style="43" customWidth="1"/>
    <col min="9485" max="9485" width="14.85546875" style="43" customWidth="1"/>
    <col min="9486" max="9726" width="9.140625" style="43"/>
    <col min="9727" max="9727" width="54.7109375" style="43" customWidth="1"/>
    <col min="9728" max="9729" width="16" style="43" customWidth="1"/>
    <col min="9730" max="9731" width="0" style="43" hidden="1" customWidth="1"/>
    <col min="9732" max="9732" width="2.42578125" style="43" customWidth="1"/>
    <col min="9733" max="9733" width="20" style="43" customWidth="1"/>
    <col min="9734" max="9734" width="17.28515625" style="43" customWidth="1"/>
    <col min="9735" max="9735" width="20.28515625" style="43" customWidth="1"/>
    <col min="9736" max="9736" width="17.28515625" style="43" customWidth="1"/>
    <col min="9737" max="9737" width="2.140625" style="43" customWidth="1"/>
    <col min="9738" max="9738" width="19.85546875" style="43" customWidth="1"/>
    <col min="9739" max="9739" width="17.7109375" style="43" customWidth="1"/>
    <col min="9740" max="9740" width="21.28515625" style="43" customWidth="1"/>
    <col min="9741" max="9741" width="14.85546875" style="43" customWidth="1"/>
    <col min="9742" max="9982" width="9.140625" style="43"/>
    <col min="9983" max="9983" width="54.7109375" style="43" customWidth="1"/>
    <col min="9984" max="9985" width="16" style="43" customWidth="1"/>
    <col min="9986" max="9987" width="0" style="43" hidden="1" customWidth="1"/>
    <col min="9988" max="9988" width="2.42578125" style="43" customWidth="1"/>
    <col min="9989" max="9989" width="20" style="43" customWidth="1"/>
    <col min="9990" max="9990" width="17.28515625" style="43" customWidth="1"/>
    <col min="9991" max="9991" width="20.28515625" style="43" customWidth="1"/>
    <col min="9992" max="9992" width="17.28515625" style="43" customWidth="1"/>
    <col min="9993" max="9993" width="2.140625" style="43" customWidth="1"/>
    <col min="9994" max="9994" width="19.85546875" style="43" customWidth="1"/>
    <col min="9995" max="9995" width="17.7109375" style="43" customWidth="1"/>
    <col min="9996" max="9996" width="21.28515625" style="43" customWidth="1"/>
    <col min="9997" max="9997" width="14.85546875" style="43" customWidth="1"/>
    <col min="9998" max="10238" width="9.140625" style="43"/>
    <col min="10239" max="10239" width="54.7109375" style="43" customWidth="1"/>
    <col min="10240" max="10241" width="16" style="43" customWidth="1"/>
    <col min="10242" max="10243" width="0" style="43" hidden="1" customWidth="1"/>
    <col min="10244" max="10244" width="2.42578125" style="43" customWidth="1"/>
    <col min="10245" max="10245" width="20" style="43" customWidth="1"/>
    <col min="10246" max="10246" width="17.28515625" style="43" customWidth="1"/>
    <col min="10247" max="10247" width="20.28515625" style="43" customWidth="1"/>
    <col min="10248" max="10248" width="17.28515625" style="43" customWidth="1"/>
    <col min="10249" max="10249" width="2.140625" style="43" customWidth="1"/>
    <col min="10250" max="10250" width="19.85546875" style="43" customWidth="1"/>
    <col min="10251" max="10251" width="17.7109375" style="43" customWidth="1"/>
    <col min="10252" max="10252" width="21.28515625" style="43" customWidth="1"/>
    <col min="10253" max="10253" width="14.85546875" style="43" customWidth="1"/>
    <col min="10254" max="10494" width="9.140625" style="43"/>
    <col min="10495" max="10495" width="54.7109375" style="43" customWidth="1"/>
    <col min="10496" max="10497" width="16" style="43" customWidth="1"/>
    <col min="10498" max="10499" width="0" style="43" hidden="1" customWidth="1"/>
    <col min="10500" max="10500" width="2.42578125" style="43" customWidth="1"/>
    <col min="10501" max="10501" width="20" style="43" customWidth="1"/>
    <col min="10502" max="10502" width="17.28515625" style="43" customWidth="1"/>
    <col min="10503" max="10503" width="20.28515625" style="43" customWidth="1"/>
    <col min="10504" max="10504" width="17.28515625" style="43" customWidth="1"/>
    <col min="10505" max="10505" width="2.140625" style="43" customWidth="1"/>
    <col min="10506" max="10506" width="19.85546875" style="43" customWidth="1"/>
    <col min="10507" max="10507" width="17.7109375" style="43" customWidth="1"/>
    <col min="10508" max="10508" width="21.28515625" style="43" customWidth="1"/>
    <col min="10509" max="10509" width="14.85546875" style="43" customWidth="1"/>
    <col min="10510" max="10750" width="9.140625" style="43"/>
    <col min="10751" max="10751" width="54.7109375" style="43" customWidth="1"/>
    <col min="10752" max="10753" width="16" style="43" customWidth="1"/>
    <col min="10754" max="10755" width="0" style="43" hidden="1" customWidth="1"/>
    <col min="10756" max="10756" width="2.42578125" style="43" customWidth="1"/>
    <col min="10757" max="10757" width="20" style="43" customWidth="1"/>
    <col min="10758" max="10758" width="17.28515625" style="43" customWidth="1"/>
    <col min="10759" max="10759" width="20.28515625" style="43" customWidth="1"/>
    <col min="10760" max="10760" width="17.28515625" style="43" customWidth="1"/>
    <col min="10761" max="10761" width="2.140625" style="43" customWidth="1"/>
    <col min="10762" max="10762" width="19.85546875" style="43" customWidth="1"/>
    <col min="10763" max="10763" width="17.7109375" style="43" customWidth="1"/>
    <col min="10764" max="10764" width="21.28515625" style="43" customWidth="1"/>
    <col min="10765" max="10765" width="14.85546875" style="43" customWidth="1"/>
    <col min="10766" max="11006" width="9.140625" style="43"/>
    <col min="11007" max="11007" width="54.7109375" style="43" customWidth="1"/>
    <col min="11008" max="11009" width="16" style="43" customWidth="1"/>
    <col min="11010" max="11011" width="0" style="43" hidden="1" customWidth="1"/>
    <col min="11012" max="11012" width="2.42578125" style="43" customWidth="1"/>
    <col min="11013" max="11013" width="20" style="43" customWidth="1"/>
    <col min="11014" max="11014" width="17.28515625" style="43" customWidth="1"/>
    <col min="11015" max="11015" width="20.28515625" style="43" customWidth="1"/>
    <col min="11016" max="11016" width="17.28515625" style="43" customWidth="1"/>
    <col min="11017" max="11017" width="2.140625" style="43" customWidth="1"/>
    <col min="11018" max="11018" width="19.85546875" style="43" customWidth="1"/>
    <col min="11019" max="11019" width="17.7109375" style="43" customWidth="1"/>
    <col min="11020" max="11020" width="21.28515625" style="43" customWidth="1"/>
    <col min="11021" max="11021" width="14.85546875" style="43" customWidth="1"/>
    <col min="11022" max="11262" width="9.140625" style="43"/>
    <col min="11263" max="11263" width="54.7109375" style="43" customWidth="1"/>
    <col min="11264" max="11265" width="16" style="43" customWidth="1"/>
    <col min="11266" max="11267" width="0" style="43" hidden="1" customWidth="1"/>
    <col min="11268" max="11268" width="2.42578125" style="43" customWidth="1"/>
    <col min="11269" max="11269" width="20" style="43" customWidth="1"/>
    <col min="11270" max="11270" width="17.28515625" style="43" customWidth="1"/>
    <col min="11271" max="11271" width="20.28515625" style="43" customWidth="1"/>
    <col min="11272" max="11272" width="17.28515625" style="43" customWidth="1"/>
    <col min="11273" max="11273" width="2.140625" style="43" customWidth="1"/>
    <col min="11274" max="11274" width="19.85546875" style="43" customWidth="1"/>
    <col min="11275" max="11275" width="17.7109375" style="43" customWidth="1"/>
    <col min="11276" max="11276" width="21.28515625" style="43" customWidth="1"/>
    <col min="11277" max="11277" width="14.85546875" style="43" customWidth="1"/>
    <col min="11278" max="11518" width="9.140625" style="43"/>
    <col min="11519" max="11519" width="54.7109375" style="43" customWidth="1"/>
    <col min="11520" max="11521" width="16" style="43" customWidth="1"/>
    <col min="11522" max="11523" width="0" style="43" hidden="1" customWidth="1"/>
    <col min="11524" max="11524" width="2.42578125" style="43" customWidth="1"/>
    <col min="11525" max="11525" width="20" style="43" customWidth="1"/>
    <col min="11526" max="11526" width="17.28515625" style="43" customWidth="1"/>
    <col min="11527" max="11527" width="20.28515625" style="43" customWidth="1"/>
    <col min="11528" max="11528" width="17.28515625" style="43" customWidth="1"/>
    <col min="11529" max="11529" width="2.140625" style="43" customWidth="1"/>
    <col min="11530" max="11530" width="19.85546875" style="43" customWidth="1"/>
    <col min="11531" max="11531" width="17.7109375" style="43" customWidth="1"/>
    <col min="11532" max="11532" width="21.28515625" style="43" customWidth="1"/>
    <col min="11533" max="11533" width="14.85546875" style="43" customWidth="1"/>
    <col min="11534" max="11774" width="9.140625" style="43"/>
    <col min="11775" max="11775" width="54.7109375" style="43" customWidth="1"/>
    <col min="11776" max="11777" width="16" style="43" customWidth="1"/>
    <col min="11778" max="11779" width="0" style="43" hidden="1" customWidth="1"/>
    <col min="11780" max="11780" width="2.42578125" style="43" customWidth="1"/>
    <col min="11781" max="11781" width="20" style="43" customWidth="1"/>
    <col min="11782" max="11782" width="17.28515625" style="43" customWidth="1"/>
    <col min="11783" max="11783" width="20.28515625" style="43" customWidth="1"/>
    <col min="11784" max="11784" width="17.28515625" style="43" customWidth="1"/>
    <col min="11785" max="11785" width="2.140625" style="43" customWidth="1"/>
    <col min="11786" max="11786" width="19.85546875" style="43" customWidth="1"/>
    <col min="11787" max="11787" width="17.7109375" style="43" customWidth="1"/>
    <col min="11788" max="11788" width="21.28515625" style="43" customWidth="1"/>
    <col min="11789" max="11789" width="14.85546875" style="43" customWidth="1"/>
    <col min="11790" max="12030" width="9.140625" style="43"/>
    <col min="12031" max="12031" width="54.7109375" style="43" customWidth="1"/>
    <col min="12032" max="12033" width="16" style="43" customWidth="1"/>
    <col min="12034" max="12035" width="0" style="43" hidden="1" customWidth="1"/>
    <col min="12036" max="12036" width="2.42578125" style="43" customWidth="1"/>
    <col min="12037" max="12037" width="20" style="43" customWidth="1"/>
    <col min="12038" max="12038" width="17.28515625" style="43" customWidth="1"/>
    <col min="12039" max="12039" width="20.28515625" style="43" customWidth="1"/>
    <col min="12040" max="12040" width="17.28515625" style="43" customWidth="1"/>
    <col min="12041" max="12041" width="2.140625" style="43" customWidth="1"/>
    <col min="12042" max="12042" width="19.85546875" style="43" customWidth="1"/>
    <col min="12043" max="12043" width="17.7109375" style="43" customWidth="1"/>
    <col min="12044" max="12044" width="21.28515625" style="43" customWidth="1"/>
    <col min="12045" max="12045" width="14.85546875" style="43" customWidth="1"/>
    <col min="12046" max="12286" width="9.140625" style="43"/>
    <col min="12287" max="12287" width="54.7109375" style="43" customWidth="1"/>
    <col min="12288" max="12289" width="16" style="43" customWidth="1"/>
    <col min="12290" max="12291" width="0" style="43" hidden="1" customWidth="1"/>
    <col min="12292" max="12292" width="2.42578125" style="43" customWidth="1"/>
    <col min="12293" max="12293" width="20" style="43" customWidth="1"/>
    <col min="12294" max="12294" width="17.28515625" style="43" customWidth="1"/>
    <col min="12295" max="12295" width="20.28515625" style="43" customWidth="1"/>
    <col min="12296" max="12296" width="17.28515625" style="43" customWidth="1"/>
    <col min="12297" max="12297" width="2.140625" style="43" customWidth="1"/>
    <col min="12298" max="12298" width="19.85546875" style="43" customWidth="1"/>
    <col min="12299" max="12299" width="17.7109375" style="43" customWidth="1"/>
    <col min="12300" max="12300" width="21.28515625" style="43" customWidth="1"/>
    <col min="12301" max="12301" width="14.85546875" style="43" customWidth="1"/>
    <col min="12302" max="12542" width="9.140625" style="43"/>
    <col min="12543" max="12543" width="54.7109375" style="43" customWidth="1"/>
    <col min="12544" max="12545" width="16" style="43" customWidth="1"/>
    <col min="12546" max="12547" width="0" style="43" hidden="1" customWidth="1"/>
    <col min="12548" max="12548" width="2.42578125" style="43" customWidth="1"/>
    <col min="12549" max="12549" width="20" style="43" customWidth="1"/>
    <col min="12550" max="12550" width="17.28515625" style="43" customWidth="1"/>
    <col min="12551" max="12551" width="20.28515625" style="43" customWidth="1"/>
    <col min="12552" max="12552" width="17.28515625" style="43" customWidth="1"/>
    <col min="12553" max="12553" width="2.140625" style="43" customWidth="1"/>
    <col min="12554" max="12554" width="19.85546875" style="43" customWidth="1"/>
    <col min="12555" max="12555" width="17.7109375" style="43" customWidth="1"/>
    <col min="12556" max="12556" width="21.28515625" style="43" customWidth="1"/>
    <col min="12557" max="12557" width="14.85546875" style="43" customWidth="1"/>
    <col min="12558" max="12798" width="9.140625" style="43"/>
    <col min="12799" max="12799" width="54.7109375" style="43" customWidth="1"/>
    <col min="12800" max="12801" width="16" style="43" customWidth="1"/>
    <col min="12802" max="12803" width="0" style="43" hidden="1" customWidth="1"/>
    <col min="12804" max="12804" width="2.42578125" style="43" customWidth="1"/>
    <col min="12805" max="12805" width="20" style="43" customWidth="1"/>
    <col min="12806" max="12806" width="17.28515625" style="43" customWidth="1"/>
    <col min="12807" max="12807" width="20.28515625" style="43" customWidth="1"/>
    <col min="12808" max="12808" width="17.28515625" style="43" customWidth="1"/>
    <col min="12809" max="12809" width="2.140625" style="43" customWidth="1"/>
    <col min="12810" max="12810" width="19.85546875" style="43" customWidth="1"/>
    <col min="12811" max="12811" width="17.7109375" style="43" customWidth="1"/>
    <col min="12812" max="12812" width="21.28515625" style="43" customWidth="1"/>
    <col min="12813" max="12813" width="14.85546875" style="43" customWidth="1"/>
    <col min="12814" max="13054" width="9.140625" style="43"/>
    <col min="13055" max="13055" width="54.7109375" style="43" customWidth="1"/>
    <col min="13056" max="13057" width="16" style="43" customWidth="1"/>
    <col min="13058" max="13059" width="0" style="43" hidden="1" customWidth="1"/>
    <col min="13060" max="13060" width="2.42578125" style="43" customWidth="1"/>
    <col min="13061" max="13061" width="20" style="43" customWidth="1"/>
    <col min="13062" max="13062" width="17.28515625" style="43" customWidth="1"/>
    <col min="13063" max="13063" width="20.28515625" style="43" customWidth="1"/>
    <col min="13064" max="13064" width="17.28515625" style="43" customWidth="1"/>
    <col min="13065" max="13065" width="2.140625" style="43" customWidth="1"/>
    <col min="13066" max="13066" width="19.85546875" style="43" customWidth="1"/>
    <col min="13067" max="13067" width="17.7109375" style="43" customWidth="1"/>
    <col min="13068" max="13068" width="21.28515625" style="43" customWidth="1"/>
    <col min="13069" max="13069" width="14.85546875" style="43" customWidth="1"/>
    <col min="13070" max="13310" width="9.140625" style="43"/>
    <col min="13311" max="13311" width="54.7109375" style="43" customWidth="1"/>
    <col min="13312" max="13313" width="16" style="43" customWidth="1"/>
    <col min="13314" max="13315" width="0" style="43" hidden="1" customWidth="1"/>
    <col min="13316" max="13316" width="2.42578125" style="43" customWidth="1"/>
    <col min="13317" max="13317" width="20" style="43" customWidth="1"/>
    <col min="13318" max="13318" width="17.28515625" style="43" customWidth="1"/>
    <col min="13319" max="13319" width="20.28515625" style="43" customWidth="1"/>
    <col min="13320" max="13320" width="17.28515625" style="43" customWidth="1"/>
    <col min="13321" max="13321" width="2.140625" style="43" customWidth="1"/>
    <col min="13322" max="13322" width="19.85546875" style="43" customWidth="1"/>
    <col min="13323" max="13323" width="17.7109375" style="43" customWidth="1"/>
    <col min="13324" max="13324" width="21.28515625" style="43" customWidth="1"/>
    <col min="13325" max="13325" width="14.85546875" style="43" customWidth="1"/>
    <col min="13326" max="13566" width="9.140625" style="43"/>
    <col min="13567" max="13567" width="54.7109375" style="43" customWidth="1"/>
    <col min="13568" max="13569" width="16" style="43" customWidth="1"/>
    <col min="13570" max="13571" width="0" style="43" hidden="1" customWidth="1"/>
    <col min="13572" max="13572" width="2.42578125" style="43" customWidth="1"/>
    <col min="13573" max="13573" width="20" style="43" customWidth="1"/>
    <col min="13574" max="13574" width="17.28515625" style="43" customWidth="1"/>
    <col min="13575" max="13575" width="20.28515625" style="43" customWidth="1"/>
    <col min="13576" max="13576" width="17.28515625" style="43" customWidth="1"/>
    <col min="13577" max="13577" width="2.140625" style="43" customWidth="1"/>
    <col min="13578" max="13578" width="19.85546875" style="43" customWidth="1"/>
    <col min="13579" max="13579" width="17.7109375" style="43" customWidth="1"/>
    <col min="13580" max="13580" width="21.28515625" style="43" customWidth="1"/>
    <col min="13581" max="13581" width="14.85546875" style="43" customWidth="1"/>
    <col min="13582" max="13822" width="9.140625" style="43"/>
    <col min="13823" max="13823" width="54.7109375" style="43" customWidth="1"/>
    <col min="13824" max="13825" width="16" style="43" customWidth="1"/>
    <col min="13826" max="13827" width="0" style="43" hidden="1" customWidth="1"/>
    <col min="13828" max="13828" width="2.42578125" style="43" customWidth="1"/>
    <col min="13829" max="13829" width="20" style="43" customWidth="1"/>
    <col min="13830" max="13830" width="17.28515625" style="43" customWidth="1"/>
    <col min="13831" max="13831" width="20.28515625" style="43" customWidth="1"/>
    <col min="13832" max="13832" width="17.28515625" style="43" customWidth="1"/>
    <col min="13833" max="13833" width="2.140625" style="43" customWidth="1"/>
    <col min="13834" max="13834" width="19.85546875" style="43" customWidth="1"/>
    <col min="13835" max="13835" width="17.7109375" style="43" customWidth="1"/>
    <col min="13836" max="13836" width="21.28515625" style="43" customWidth="1"/>
    <col min="13837" max="13837" width="14.85546875" style="43" customWidth="1"/>
    <col min="13838" max="14078" width="9.140625" style="43"/>
    <col min="14079" max="14079" width="54.7109375" style="43" customWidth="1"/>
    <col min="14080" max="14081" width="16" style="43" customWidth="1"/>
    <col min="14082" max="14083" width="0" style="43" hidden="1" customWidth="1"/>
    <col min="14084" max="14084" width="2.42578125" style="43" customWidth="1"/>
    <col min="14085" max="14085" width="20" style="43" customWidth="1"/>
    <col min="14086" max="14086" width="17.28515625" style="43" customWidth="1"/>
    <col min="14087" max="14087" width="20.28515625" style="43" customWidth="1"/>
    <col min="14088" max="14088" width="17.28515625" style="43" customWidth="1"/>
    <col min="14089" max="14089" width="2.140625" style="43" customWidth="1"/>
    <col min="14090" max="14090" width="19.85546875" style="43" customWidth="1"/>
    <col min="14091" max="14091" width="17.7109375" style="43" customWidth="1"/>
    <col min="14092" max="14092" width="21.28515625" style="43" customWidth="1"/>
    <col min="14093" max="14093" width="14.85546875" style="43" customWidth="1"/>
    <col min="14094" max="14334" width="9.140625" style="43"/>
    <col min="14335" max="14335" width="54.7109375" style="43" customWidth="1"/>
    <col min="14336" max="14337" width="16" style="43" customWidth="1"/>
    <col min="14338" max="14339" width="0" style="43" hidden="1" customWidth="1"/>
    <col min="14340" max="14340" width="2.42578125" style="43" customWidth="1"/>
    <col min="14341" max="14341" width="20" style="43" customWidth="1"/>
    <col min="14342" max="14342" width="17.28515625" style="43" customWidth="1"/>
    <col min="14343" max="14343" width="20.28515625" style="43" customWidth="1"/>
    <col min="14344" max="14344" width="17.28515625" style="43" customWidth="1"/>
    <col min="14345" max="14345" width="2.140625" style="43" customWidth="1"/>
    <col min="14346" max="14346" width="19.85546875" style="43" customWidth="1"/>
    <col min="14347" max="14347" width="17.7109375" style="43" customWidth="1"/>
    <col min="14348" max="14348" width="21.28515625" style="43" customWidth="1"/>
    <col min="14349" max="14349" width="14.85546875" style="43" customWidth="1"/>
    <col min="14350" max="14590" width="9.140625" style="43"/>
    <col min="14591" max="14591" width="54.7109375" style="43" customWidth="1"/>
    <col min="14592" max="14593" width="16" style="43" customWidth="1"/>
    <col min="14594" max="14595" width="0" style="43" hidden="1" customWidth="1"/>
    <col min="14596" max="14596" width="2.42578125" style="43" customWidth="1"/>
    <col min="14597" max="14597" width="20" style="43" customWidth="1"/>
    <col min="14598" max="14598" width="17.28515625" style="43" customWidth="1"/>
    <col min="14599" max="14599" width="20.28515625" style="43" customWidth="1"/>
    <col min="14600" max="14600" width="17.28515625" style="43" customWidth="1"/>
    <col min="14601" max="14601" width="2.140625" style="43" customWidth="1"/>
    <col min="14602" max="14602" width="19.85546875" style="43" customWidth="1"/>
    <col min="14603" max="14603" width="17.7109375" style="43" customWidth="1"/>
    <col min="14604" max="14604" width="21.28515625" style="43" customWidth="1"/>
    <col min="14605" max="14605" width="14.85546875" style="43" customWidth="1"/>
    <col min="14606" max="14846" width="9.140625" style="43"/>
    <col min="14847" max="14847" width="54.7109375" style="43" customWidth="1"/>
    <col min="14848" max="14849" width="16" style="43" customWidth="1"/>
    <col min="14850" max="14851" width="0" style="43" hidden="1" customWidth="1"/>
    <col min="14852" max="14852" width="2.42578125" style="43" customWidth="1"/>
    <col min="14853" max="14853" width="20" style="43" customWidth="1"/>
    <col min="14854" max="14854" width="17.28515625" style="43" customWidth="1"/>
    <col min="14855" max="14855" width="20.28515625" style="43" customWidth="1"/>
    <col min="14856" max="14856" width="17.28515625" style="43" customWidth="1"/>
    <col min="14857" max="14857" width="2.140625" style="43" customWidth="1"/>
    <col min="14858" max="14858" width="19.85546875" style="43" customWidth="1"/>
    <col min="14859" max="14859" width="17.7109375" style="43" customWidth="1"/>
    <col min="14860" max="14860" width="21.28515625" style="43" customWidth="1"/>
    <col min="14861" max="14861" width="14.85546875" style="43" customWidth="1"/>
    <col min="14862" max="15102" width="9.140625" style="43"/>
    <col min="15103" max="15103" width="54.7109375" style="43" customWidth="1"/>
    <col min="15104" max="15105" width="16" style="43" customWidth="1"/>
    <col min="15106" max="15107" width="0" style="43" hidden="1" customWidth="1"/>
    <col min="15108" max="15108" width="2.42578125" style="43" customWidth="1"/>
    <col min="15109" max="15109" width="20" style="43" customWidth="1"/>
    <col min="15110" max="15110" width="17.28515625" style="43" customWidth="1"/>
    <col min="15111" max="15111" width="20.28515625" style="43" customWidth="1"/>
    <col min="15112" max="15112" width="17.28515625" style="43" customWidth="1"/>
    <col min="15113" max="15113" width="2.140625" style="43" customWidth="1"/>
    <col min="15114" max="15114" width="19.85546875" style="43" customWidth="1"/>
    <col min="15115" max="15115" width="17.7109375" style="43" customWidth="1"/>
    <col min="15116" max="15116" width="21.28515625" style="43" customWidth="1"/>
    <col min="15117" max="15117" width="14.85546875" style="43" customWidth="1"/>
    <col min="15118" max="15358" width="9.140625" style="43"/>
    <col min="15359" max="15359" width="54.7109375" style="43" customWidth="1"/>
    <col min="15360" max="15361" width="16" style="43" customWidth="1"/>
    <col min="15362" max="15363" width="0" style="43" hidden="1" customWidth="1"/>
    <col min="15364" max="15364" width="2.42578125" style="43" customWidth="1"/>
    <col min="15365" max="15365" width="20" style="43" customWidth="1"/>
    <col min="15366" max="15366" width="17.28515625" style="43" customWidth="1"/>
    <col min="15367" max="15367" width="20.28515625" style="43" customWidth="1"/>
    <col min="15368" max="15368" width="17.28515625" style="43" customWidth="1"/>
    <col min="15369" max="15369" width="2.140625" style="43" customWidth="1"/>
    <col min="15370" max="15370" width="19.85546875" style="43" customWidth="1"/>
    <col min="15371" max="15371" width="17.7109375" style="43" customWidth="1"/>
    <col min="15372" max="15372" width="21.28515625" style="43" customWidth="1"/>
    <col min="15373" max="15373" width="14.85546875" style="43" customWidth="1"/>
    <col min="15374" max="15614" width="9.140625" style="43"/>
    <col min="15615" max="15615" width="54.7109375" style="43" customWidth="1"/>
    <col min="15616" max="15617" width="16" style="43" customWidth="1"/>
    <col min="15618" max="15619" width="0" style="43" hidden="1" customWidth="1"/>
    <col min="15620" max="15620" width="2.42578125" style="43" customWidth="1"/>
    <col min="15621" max="15621" width="20" style="43" customWidth="1"/>
    <col min="15622" max="15622" width="17.28515625" style="43" customWidth="1"/>
    <col min="15623" max="15623" width="20.28515625" style="43" customWidth="1"/>
    <col min="15624" max="15624" width="17.28515625" style="43" customWidth="1"/>
    <col min="15625" max="15625" width="2.140625" style="43" customWidth="1"/>
    <col min="15626" max="15626" width="19.85546875" style="43" customWidth="1"/>
    <col min="15627" max="15627" width="17.7109375" style="43" customWidth="1"/>
    <col min="15628" max="15628" width="21.28515625" style="43" customWidth="1"/>
    <col min="15629" max="15629" width="14.85546875" style="43" customWidth="1"/>
    <col min="15630" max="15870" width="9.140625" style="43"/>
    <col min="15871" max="15871" width="54.7109375" style="43" customWidth="1"/>
    <col min="15872" max="15873" width="16" style="43" customWidth="1"/>
    <col min="15874" max="15875" width="0" style="43" hidden="1" customWidth="1"/>
    <col min="15876" max="15876" width="2.42578125" style="43" customWidth="1"/>
    <col min="15877" max="15877" width="20" style="43" customWidth="1"/>
    <col min="15878" max="15878" width="17.28515625" style="43" customWidth="1"/>
    <col min="15879" max="15879" width="20.28515625" style="43" customWidth="1"/>
    <col min="15880" max="15880" width="17.28515625" style="43" customWidth="1"/>
    <col min="15881" max="15881" width="2.140625" style="43" customWidth="1"/>
    <col min="15882" max="15882" width="19.85546875" style="43" customWidth="1"/>
    <col min="15883" max="15883" width="17.7109375" style="43" customWidth="1"/>
    <col min="15884" max="15884" width="21.28515625" style="43" customWidth="1"/>
    <col min="15885" max="15885" width="14.85546875" style="43" customWidth="1"/>
    <col min="15886" max="16126" width="9.140625" style="43"/>
    <col min="16127" max="16127" width="54.7109375" style="43" customWidth="1"/>
    <col min="16128" max="16129" width="16" style="43" customWidth="1"/>
    <col min="16130" max="16131" width="0" style="43" hidden="1" customWidth="1"/>
    <col min="16132" max="16132" width="2.42578125" style="43" customWidth="1"/>
    <col min="16133" max="16133" width="20" style="43" customWidth="1"/>
    <col min="16134" max="16134" width="17.28515625" style="43" customWidth="1"/>
    <col min="16135" max="16135" width="20.28515625" style="43" customWidth="1"/>
    <col min="16136" max="16136" width="17.28515625" style="43" customWidth="1"/>
    <col min="16137" max="16137" width="2.140625" style="43" customWidth="1"/>
    <col min="16138" max="16138" width="19.85546875" style="43" customWidth="1"/>
    <col min="16139" max="16139" width="17.7109375" style="43" customWidth="1"/>
    <col min="16140" max="16140" width="21.28515625" style="43" customWidth="1"/>
    <col min="16141" max="16141" width="14.85546875" style="43" customWidth="1"/>
    <col min="16142" max="16384" width="9.140625" style="43"/>
  </cols>
  <sheetData>
    <row r="1" spans="1:19" ht="21">
      <c r="A1" s="382" t="s">
        <v>224</v>
      </c>
      <c r="B1" s="382"/>
      <c r="C1" s="382"/>
      <c r="D1" s="382"/>
      <c r="E1" s="382"/>
      <c r="F1" s="382"/>
      <c r="G1" s="382"/>
      <c r="H1" s="382"/>
      <c r="I1" s="382"/>
      <c r="J1" s="382"/>
      <c r="K1" s="382"/>
      <c r="L1" s="382"/>
      <c r="M1" s="382"/>
      <c r="N1" s="66"/>
      <c r="O1" s="66"/>
    </row>
    <row r="2" spans="1:19" ht="15" customHeight="1">
      <c r="A2" s="64"/>
      <c r="B2" s="74"/>
      <c r="N2" s="66"/>
      <c r="O2" s="66"/>
    </row>
    <row r="3" spans="1:19" ht="29.25" customHeight="1">
      <c r="A3" s="433" t="s">
        <v>110</v>
      </c>
      <c r="B3" s="434"/>
      <c r="C3" s="434"/>
      <c r="D3" s="434"/>
      <c r="E3" s="434"/>
      <c r="F3" s="434"/>
      <c r="G3" s="434"/>
      <c r="H3" s="434"/>
      <c r="I3" s="434"/>
      <c r="J3" s="434"/>
      <c r="K3" s="434"/>
      <c r="L3" s="434"/>
      <c r="M3" s="434"/>
      <c r="N3" s="66"/>
      <c r="O3" s="66"/>
      <c r="P3" s="75"/>
      <c r="Q3" s="75"/>
      <c r="R3" s="67"/>
      <c r="S3" s="67"/>
    </row>
    <row r="4" spans="1:19" ht="15" customHeight="1" thickBot="1">
      <c r="A4" s="65"/>
      <c r="B4" s="76"/>
      <c r="C4" s="77"/>
      <c r="D4" s="77"/>
      <c r="E4" s="77"/>
      <c r="F4" s="77"/>
      <c r="G4" s="77"/>
      <c r="H4" s="77"/>
      <c r="I4" s="77"/>
      <c r="J4" s="77"/>
      <c r="K4" s="77"/>
      <c r="N4" s="66"/>
      <c r="O4" s="66"/>
      <c r="P4" s="67"/>
      <c r="Q4" s="67"/>
      <c r="R4" s="67"/>
      <c r="S4" s="67"/>
    </row>
    <row r="5" spans="1:19" ht="16.5" thickBot="1">
      <c r="C5" s="57"/>
      <c r="D5" s="57"/>
      <c r="E5" s="57"/>
      <c r="F5" s="400" t="s">
        <v>0</v>
      </c>
      <c r="G5" s="401"/>
      <c r="H5" s="401"/>
      <c r="I5" s="402"/>
      <c r="J5" s="400" t="s">
        <v>228</v>
      </c>
      <c r="K5" s="401"/>
      <c r="L5" s="401"/>
      <c r="M5" s="402"/>
      <c r="N5" s="57"/>
      <c r="O5" s="57"/>
      <c r="P5" s="67"/>
      <c r="Q5" s="67"/>
      <c r="R5" s="67"/>
      <c r="S5" s="67"/>
    </row>
    <row r="6" spans="1:19" ht="29.25" customHeight="1">
      <c r="A6" s="79"/>
      <c r="B6" s="80"/>
      <c r="C6" s="19" t="s">
        <v>139</v>
      </c>
      <c r="D6" s="16" t="s">
        <v>247</v>
      </c>
      <c r="E6" s="263"/>
      <c r="F6" s="13" t="s">
        <v>1</v>
      </c>
      <c r="G6" s="14" t="s">
        <v>1</v>
      </c>
      <c r="H6" s="14" t="s">
        <v>2</v>
      </c>
      <c r="I6" s="21" t="s">
        <v>2</v>
      </c>
      <c r="J6" s="13" t="s">
        <v>3</v>
      </c>
      <c r="K6" s="15" t="s">
        <v>3</v>
      </c>
      <c r="L6" s="15" t="s">
        <v>4</v>
      </c>
      <c r="M6" s="16" t="s">
        <v>4</v>
      </c>
      <c r="N6" s="57"/>
      <c r="O6" s="57"/>
    </row>
    <row r="7" spans="1:19">
      <c r="A7" s="81" t="s">
        <v>176</v>
      </c>
      <c r="B7" s="82"/>
      <c r="C7" s="20"/>
      <c r="D7" s="18"/>
      <c r="E7" s="254"/>
      <c r="F7" s="17"/>
      <c r="G7" s="12"/>
      <c r="H7" s="12"/>
      <c r="I7" s="18"/>
      <c r="J7" s="17"/>
      <c r="K7" s="12"/>
      <c r="L7" s="12"/>
      <c r="M7" s="18"/>
      <c r="N7" s="57"/>
      <c r="O7" s="57"/>
    </row>
    <row r="8" spans="1:19">
      <c r="A8" s="83" t="s">
        <v>6</v>
      </c>
      <c r="B8" s="344"/>
      <c r="C8" s="35"/>
      <c r="D8" s="36"/>
      <c r="E8" s="255"/>
      <c r="F8" s="84" t="s">
        <v>7</v>
      </c>
      <c r="G8" s="85">
        <f>IF(EXACT(F8,"X"),C8," ")</f>
        <v>0</v>
      </c>
      <c r="H8" s="86"/>
      <c r="I8" s="87" t="str">
        <f>IF(EXACT(H8,"X"),$C8," ")</f>
        <v xml:space="preserve"> </v>
      </c>
      <c r="J8" s="88" t="s">
        <v>7</v>
      </c>
      <c r="K8" s="89">
        <f>IF(EXACT(J8,"X"),G8," ")</f>
        <v>0</v>
      </c>
      <c r="L8" s="90"/>
      <c r="M8" s="91" t="str">
        <f>IF(EXACT(L8,"X"),$C8," ")</f>
        <v xml:space="preserve"> </v>
      </c>
      <c r="N8" s="57"/>
      <c r="O8" s="57"/>
    </row>
    <row r="9" spans="1:19">
      <c r="A9" s="83" t="s">
        <v>8</v>
      </c>
      <c r="B9" s="344"/>
      <c r="C9" s="35"/>
      <c r="D9" s="36"/>
      <c r="E9" s="255"/>
      <c r="F9" s="84" t="s">
        <v>7</v>
      </c>
      <c r="G9" s="85">
        <f t="shared" ref="G9:G73" si="0">IF(EXACT(F9,"X"),C9," ")</f>
        <v>0</v>
      </c>
      <c r="H9" s="86"/>
      <c r="I9" s="87" t="str">
        <f t="shared" ref="I9:I73" si="1">IF(EXACT(H9,"X"),$C9," ")</f>
        <v xml:space="preserve"> </v>
      </c>
      <c r="J9" s="88" t="s">
        <v>7</v>
      </c>
      <c r="K9" s="89">
        <f t="shared" ref="K9:K73" si="2">IF(EXACT(J9,"X"),G9," ")</f>
        <v>0</v>
      </c>
      <c r="L9" s="90"/>
      <c r="M9" s="91" t="str">
        <f t="shared" ref="M9:M73" si="3">IF(EXACT(L9,"X"),$C9," ")</f>
        <v xml:space="preserve"> </v>
      </c>
      <c r="N9" s="57"/>
      <c r="O9" s="57"/>
    </row>
    <row r="10" spans="1:19">
      <c r="A10" s="83" t="s">
        <v>140</v>
      </c>
      <c r="B10" s="344"/>
      <c r="C10" s="35"/>
      <c r="D10" s="36"/>
      <c r="E10" s="255"/>
      <c r="F10" s="92" t="s">
        <v>7</v>
      </c>
      <c r="G10" s="85">
        <f t="shared" si="0"/>
        <v>0</v>
      </c>
      <c r="H10" s="86"/>
      <c r="I10" s="87" t="str">
        <f t="shared" si="1"/>
        <v xml:space="preserve"> </v>
      </c>
      <c r="J10" s="88" t="s">
        <v>7</v>
      </c>
      <c r="K10" s="89">
        <f t="shared" si="2"/>
        <v>0</v>
      </c>
      <c r="L10" s="90"/>
      <c r="M10" s="91" t="str">
        <f t="shared" si="3"/>
        <v xml:space="preserve"> </v>
      </c>
      <c r="N10" s="57"/>
      <c r="O10" s="57"/>
    </row>
    <row r="11" spans="1:19">
      <c r="A11" s="94" t="s">
        <v>141</v>
      </c>
      <c r="B11" s="345"/>
      <c r="C11" s="22">
        <f>SUM(C8:C10)</f>
        <v>0</v>
      </c>
      <c r="D11" s="22">
        <f>SUM(D8:D10)</f>
        <v>0</v>
      </c>
      <c r="E11" s="264"/>
      <c r="F11" s="92"/>
      <c r="G11" s="85"/>
      <c r="H11" s="86"/>
      <c r="I11" s="87"/>
      <c r="J11" s="88"/>
      <c r="K11" s="89"/>
      <c r="L11" s="90"/>
      <c r="M11" s="91"/>
      <c r="N11" s="57"/>
      <c r="O11" s="57"/>
    </row>
    <row r="12" spans="1:19">
      <c r="A12" s="83" t="s">
        <v>11</v>
      </c>
      <c r="B12" s="344"/>
      <c r="C12" s="35"/>
      <c r="D12" s="36"/>
      <c r="E12" s="255"/>
      <c r="F12" s="92"/>
      <c r="G12" s="85" t="str">
        <f t="shared" si="0"/>
        <v xml:space="preserve"> </v>
      </c>
      <c r="H12" s="97" t="s">
        <v>7</v>
      </c>
      <c r="I12" s="98">
        <f t="shared" si="1"/>
        <v>0</v>
      </c>
      <c r="J12" s="88"/>
      <c r="K12" s="89" t="str">
        <f t="shared" si="2"/>
        <v xml:space="preserve"> </v>
      </c>
      <c r="L12" s="90" t="s">
        <v>7</v>
      </c>
      <c r="M12" s="91">
        <f t="shared" si="3"/>
        <v>0</v>
      </c>
      <c r="N12" s="57"/>
      <c r="O12" s="57"/>
    </row>
    <row r="13" spans="1:19">
      <c r="A13" s="83" t="s">
        <v>38</v>
      </c>
      <c r="B13" s="346">
        <f>'[1]Development Costs'!D11</f>
        <v>0</v>
      </c>
      <c r="C13" s="35"/>
      <c r="D13" s="36"/>
      <c r="E13" s="255"/>
      <c r="F13" s="92"/>
      <c r="G13" s="85" t="str">
        <f t="shared" si="0"/>
        <v xml:space="preserve"> </v>
      </c>
      <c r="H13" s="97" t="s">
        <v>7</v>
      </c>
      <c r="I13" s="98">
        <f t="shared" si="1"/>
        <v>0</v>
      </c>
      <c r="J13" s="88"/>
      <c r="K13" s="89" t="str">
        <f t="shared" si="2"/>
        <v xml:space="preserve"> </v>
      </c>
      <c r="L13" s="90" t="s">
        <v>7</v>
      </c>
      <c r="M13" s="91">
        <f t="shared" si="3"/>
        <v>0</v>
      </c>
      <c r="N13" s="57"/>
      <c r="O13" s="57"/>
    </row>
    <row r="14" spans="1:19">
      <c r="A14" s="83" t="s">
        <v>38</v>
      </c>
      <c r="B14" s="346">
        <f>'[1]Development Costs'!D12</f>
        <v>0</v>
      </c>
      <c r="C14" s="35"/>
      <c r="D14" s="36"/>
      <c r="E14" s="255"/>
      <c r="F14" s="92"/>
      <c r="G14" s="85" t="str">
        <f t="shared" si="0"/>
        <v xml:space="preserve"> </v>
      </c>
      <c r="H14" s="97" t="s">
        <v>7</v>
      </c>
      <c r="I14" s="98">
        <f t="shared" si="1"/>
        <v>0</v>
      </c>
      <c r="J14" s="88"/>
      <c r="K14" s="89" t="str">
        <f t="shared" si="2"/>
        <v xml:space="preserve"> </v>
      </c>
      <c r="L14" s="90" t="s">
        <v>7</v>
      </c>
      <c r="M14" s="91">
        <f t="shared" si="3"/>
        <v>0</v>
      </c>
      <c r="N14" s="57"/>
      <c r="O14" s="57"/>
    </row>
    <row r="15" spans="1:19">
      <c r="A15" s="83" t="s">
        <v>13</v>
      </c>
      <c r="B15" s="346">
        <f>'[1]Development Costs'!D13</f>
        <v>0</v>
      </c>
      <c r="C15" s="35"/>
      <c r="D15" s="36"/>
      <c r="E15" s="255"/>
      <c r="F15" s="92"/>
      <c r="G15" s="85" t="str">
        <f t="shared" si="0"/>
        <v xml:space="preserve"> </v>
      </c>
      <c r="H15" s="97" t="s">
        <v>7</v>
      </c>
      <c r="I15" s="98">
        <f t="shared" si="1"/>
        <v>0</v>
      </c>
      <c r="J15" s="88"/>
      <c r="K15" s="89" t="str">
        <f t="shared" si="2"/>
        <v xml:space="preserve"> </v>
      </c>
      <c r="L15" s="90" t="s">
        <v>7</v>
      </c>
      <c r="M15" s="91">
        <f t="shared" si="3"/>
        <v>0</v>
      </c>
      <c r="N15" s="57"/>
      <c r="O15" s="57"/>
    </row>
    <row r="16" spans="1:19">
      <c r="A16" s="83" t="s">
        <v>13</v>
      </c>
      <c r="B16" s="346">
        <f>'[1]Development Costs'!D14</f>
        <v>0</v>
      </c>
      <c r="C16" s="35"/>
      <c r="D16" s="36"/>
      <c r="E16" s="255"/>
      <c r="F16" s="92"/>
      <c r="G16" s="85" t="str">
        <f t="shared" si="0"/>
        <v xml:space="preserve"> </v>
      </c>
      <c r="H16" s="97" t="s">
        <v>7</v>
      </c>
      <c r="I16" s="98">
        <f t="shared" si="1"/>
        <v>0</v>
      </c>
      <c r="J16" s="88"/>
      <c r="K16" s="89" t="str">
        <f t="shared" si="2"/>
        <v xml:space="preserve"> </v>
      </c>
      <c r="L16" s="90" t="s">
        <v>7</v>
      </c>
      <c r="M16" s="91">
        <f t="shared" si="3"/>
        <v>0</v>
      </c>
      <c r="N16" s="57"/>
      <c r="O16" s="57"/>
    </row>
    <row r="17" spans="1:15">
      <c r="A17" s="99" t="s">
        <v>142</v>
      </c>
      <c r="B17" s="347"/>
      <c r="C17" s="22">
        <f>SUM(C12:C16)+C11</f>
        <v>0</v>
      </c>
      <c r="D17" s="22">
        <f>SUM(D12:D16)+D11</f>
        <v>0</v>
      </c>
      <c r="E17" s="264"/>
      <c r="F17" s="92"/>
      <c r="G17" s="85"/>
      <c r="H17" s="86"/>
      <c r="I17" s="87"/>
      <c r="J17" s="102"/>
      <c r="K17" s="89"/>
      <c r="L17" s="90"/>
      <c r="M17" s="91"/>
      <c r="N17" s="57"/>
      <c r="O17" s="57"/>
    </row>
    <row r="18" spans="1:15">
      <c r="A18" s="81" t="s">
        <v>14</v>
      </c>
      <c r="B18" s="104"/>
      <c r="C18" s="105"/>
      <c r="D18" s="106"/>
      <c r="E18" s="255"/>
      <c r="F18" s="17"/>
      <c r="G18" s="12"/>
      <c r="H18" s="12"/>
      <c r="I18" s="18"/>
      <c r="J18" s="17"/>
      <c r="K18" s="12"/>
      <c r="L18" s="12"/>
      <c r="M18" s="18"/>
      <c r="N18" s="57"/>
      <c r="O18" s="57"/>
    </row>
    <row r="19" spans="1:15">
      <c r="A19" s="112" t="s">
        <v>15</v>
      </c>
      <c r="B19" s="345"/>
      <c r="C19" s="37"/>
      <c r="D19" s="100"/>
      <c r="E19" s="255"/>
      <c r="F19" s="92"/>
      <c r="G19" s="85"/>
      <c r="H19" s="86"/>
      <c r="I19" s="87"/>
      <c r="J19" s="88"/>
      <c r="K19" s="89"/>
      <c r="L19" s="90"/>
      <c r="M19" s="91"/>
      <c r="N19" s="57"/>
      <c r="O19" s="57"/>
    </row>
    <row r="20" spans="1:15">
      <c r="A20" s="113" t="s">
        <v>16</v>
      </c>
      <c r="B20" s="348"/>
      <c r="C20" s="35"/>
      <c r="D20" s="36"/>
      <c r="E20" s="255"/>
      <c r="F20" s="92" t="s">
        <v>7</v>
      </c>
      <c r="G20" s="85">
        <f t="shared" si="0"/>
        <v>0</v>
      </c>
      <c r="H20" s="86"/>
      <c r="I20" s="87" t="str">
        <f t="shared" si="1"/>
        <v xml:space="preserve"> </v>
      </c>
      <c r="J20" s="88" t="s">
        <v>7</v>
      </c>
      <c r="K20" s="89">
        <f t="shared" si="2"/>
        <v>0</v>
      </c>
      <c r="L20" s="90"/>
      <c r="M20" s="91" t="str">
        <f t="shared" si="3"/>
        <v xml:space="preserve"> </v>
      </c>
      <c r="N20" s="57"/>
      <c r="O20" s="57"/>
    </row>
    <row r="21" spans="1:15">
      <c r="A21" s="113" t="s">
        <v>24</v>
      </c>
      <c r="B21" s="348"/>
      <c r="C21" s="35"/>
      <c r="D21" s="36"/>
      <c r="E21" s="255"/>
      <c r="F21" s="92" t="s">
        <v>7</v>
      </c>
      <c r="G21" s="85">
        <f t="shared" si="0"/>
        <v>0</v>
      </c>
      <c r="H21" s="86"/>
      <c r="I21" s="87" t="str">
        <f t="shared" si="1"/>
        <v xml:space="preserve"> </v>
      </c>
      <c r="J21" s="88" t="s">
        <v>7</v>
      </c>
      <c r="K21" s="89">
        <f t="shared" si="2"/>
        <v>0</v>
      </c>
      <c r="L21" s="90"/>
      <c r="M21" s="91" t="str">
        <f t="shared" si="3"/>
        <v xml:space="preserve"> </v>
      </c>
      <c r="N21" s="57"/>
      <c r="O21" s="57"/>
    </row>
    <row r="22" spans="1:15">
      <c r="A22" s="113" t="s">
        <v>25</v>
      </c>
      <c r="B22" s="348"/>
      <c r="C22" s="35"/>
      <c r="D22" s="36"/>
      <c r="E22" s="255"/>
      <c r="F22" s="92" t="s">
        <v>7</v>
      </c>
      <c r="G22" s="85">
        <f t="shared" si="0"/>
        <v>0</v>
      </c>
      <c r="H22" s="86"/>
      <c r="I22" s="87" t="str">
        <f t="shared" si="1"/>
        <v xml:space="preserve"> </v>
      </c>
      <c r="J22" s="88" t="s">
        <v>7</v>
      </c>
      <c r="K22" s="89">
        <f t="shared" si="2"/>
        <v>0</v>
      </c>
      <c r="L22" s="90"/>
      <c r="M22" s="91" t="str">
        <f t="shared" si="3"/>
        <v xml:space="preserve"> </v>
      </c>
      <c r="N22" s="57"/>
      <c r="O22" s="57"/>
    </row>
    <row r="23" spans="1:15">
      <c r="A23" s="113" t="s">
        <v>143</v>
      </c>
      <c r="B23" s="348"/>
      <c r="C23" s="35"/>
      <c r="D23" s="36"/>
      <c r="E23" s="255"/>
      <c r="F23" s="92" t="s">
        <v>7</v>
      </c>
      <c r="G23" s="85">
        <f t="shared" si="0"/>
        <v>0</v>
      </c>
      <c r="H23" s="86"/>
      <c r="I23" s="87" t="str">
        <f t="shared" si="1"/>
        <v xml:space="preserve"> </v>
      </c>
      <c r="J23" s="88" t="s">
        <v>7</v>
      </c>
      <c r="K23" s="89">
        <f t="shared" si="2"/>
        <v>0</v>
      </c>
      <c r="L23" s="90"/>
      <c r="M23" s="91" t="str">
        <f t="shared" si="3"/>
        <v xml:space="preserve"> </v>
      </c>
      <c r="N23" s="57"/>
      <c r="O23" s="57"/>
    </row>
    <row r="24" spans="1:15">
      <c r="A24" s="113" t="s">
        <v>144</v>
      </c>
      <c r="B24" s="348"/>
      <c r="C24" s="35"/>
      <c r="D24" s="36"/>
      <c r="E24" s="255"/>
      <c r="F24" s="84"/>
      <c r="G24" s="85" t="str">
        <f t="shared" si="0"/>
        <v xml:space="preserve"> </v>
      </c>
      <c r="H24" s="97" t="s">
        <v>7</v>
      </c>
      <c r="I24" s="98">
        <f t="shared" si="1"/>
        <v>0</v>
      </c>
      <c r="J24" s="88" t="s">
        <v>7</v>
      </c>
      <c r="K24" s="89" t="str">
        <f t="shared" si="2"/>
        <v xml:space="preserve"> </v>
      </c>
      <c r="L24" s="90" t="s">
        <v>7</v>
      </c>
      <c r="M24" s="91">
        <f t="shared" si="3"/>
        <v>0</v>
      </c>
      <c r="N24" s="57"/>
      <c r="O24" s="57"/>
    </row>
    <row r="25" spans="1:15">
      <c r="A25" s="113" t="s">
        <v>38</v>
      </c>
      <c r="B25" s="346">
        <f>'[1]Development Costs'!D23</f>
        <v>0</v>
      </c>
      <c r="C25" s="35"/>
      <c r="D25" s="36"/>
      <c r="E25" s="255"/>
      <c r="F25" s="92"/>
      <c r="G25" s="85" t="str">
        <f t="shared" si="0"/>
        <v xml:space="preserve"> </v>
      </c>
      <c r="H25" s="97" t="s">
        <v>7</v>
      </c>
      <c r="I25" s="98">
        <f t="shared" si="1"/>
        <v>0</v>
      </c>
      <c r="J25" s="88"/>
      <c r="K25" s="89" t="str">
        <f t="shared" si="2"/>
        <v xml:space="preserve"> </v>
      </c>
      <c r="L25" s="90" t="s">
        <v>7</v>
      </c>
      <c r="M25" s="91">
        <f t="shared" si="3"/>
        <v>0</v>
      </c>
      <c r="N25" s="57"/>
      <c r="O25" s="57"/>
    </row>
    <row r="26" spans="1:15">
      <c r="A26" s="113" t="s">
        <v>38</v>
      </c>
      <c r="B26" s="346">
        <f>'[1]Development Costs'!D24</f>
        <v>0</v>
      </c>
      <c r="C26" s="35"/>
      <c r="D26" s="36"/>
      <c r="E26" s="255"/>
      <c r="F26" s="92"/>
      <c r="G26" s="85" t="str">
        <f t="shared" si="0"/>
        <v xml:space="preserve"> </v>
      </c>
      <c r="H26" s="97" t="s">
        <v>7</v>
      </c>
      <c r="I26" s="98">
        <f t="shared" si="1"/>
        <v>0</v>
      </c>
      <c r="J26" s="88"/>
      <c r="K26" s="89" t="str">
        <f t="shared" si="2"/>
        <v xml:space="preserve"> </v>
      </c>
      <c r="L26" s="90" t="s">
        <v>7</v>
      </c>
      <c r="M26" s="91">
        <f t="shared" si="3"/>
        <v>0</v>
      </c>
      <c r="N26" s="57"/>
      <c r="O26" s="57"/>
    </row>
    <row r="27" spans="1:15">
      <c r="A27" s="114" t="s">
        <v>145</v>
      </c>
      <c r="B27" s="349"/>
      <c r="C27" s="115">
        <f>SUM(C20:C26)</f>
        <v>0</v>
      </c>
      <c r="D27" s="103">
        <f>SUM(D20:D26)</f>
        <v>0</v>
      </c>
      <c r="E27" s="257"/>
      <c r="F27" s="92"/>
      <c r="G27" s="85"/>
      <c r="H27" s="86"/>
      <c r="I27" s="87"/>
      <c r="J27" s="88"/>
      <c r="K27" s="89"/>
      <c r="L27" s="90"/>
      <c r="M27" s="91"/>
      <c r="N27" s="57"/>
      <c r="O27" s="57"/>
    </row>
    <row r="28" spans="1:15">
      <c r="A28" s="112" t="s">
        <v>23</v>
      </c>
      <c r="B28" s="345"/>
      <c r="C28" s="37"/>
      <c r="D28" s="100"/>
      <c r="E28" s="255"/>
      <c r="F28" s="92"/>
      <c r="G28" s="85"/>
      <c r="H28" s="86"/>
      <c r="I28" s="87"/>
      <c r="J28" s="88"/>
      <c r="K28" s="89"/>
      <c r="L28" s="90"/>
      <c r="M28" s="91"/>
      <c r="N28" s="57"/>
      <c r="O28" s="57"/>
    </row>
    <row r="29" spans="1:15">
      <c r="A29" s="113" t="s">
        <v>16</v>
      </c>
      <c r="B29" s="348"/>
      <c r="C29" s="35"/>
      <c r="D29" s="36"/>
      <c r="E29" s="255"/>
      <c r="F29" s="92" t="s">
        <v>7</v>
      </c>
      <c r="G29" s="85">
        <f t="shared" si="0"/>
        <v>0</v>
      </c>
      <c r="H29" s="86"/>
      <c r="I29" s="87" t="str">
        <f t="shared" si="1"/>
        <v xml:space="preserve"> </v>
      </c>
      <c r="J29" s="88" t="s">
        <v>7</v>
      </c>
      <c r="K29" s="89">
        <f t="shared" si="2"/>
        <v>0</v>
      </c>
      <c r="L29" s="90"/>
      <c r="M29" s="91" t="str">
        <f t="shared" si="3"/>
        <v xml:space="preserve"> </v>
      </c>
      <c r="N29" s="57"/>
      <c r="O29" s="57"/>
    </row>
    <row r="30" spans="1:15">
      <c r="A30" s="113" t="s">
        <v>24</v>
      </c>
      <c r="B30" s="348"/>
      <c r="C30" s="35"/>
      <c r="D30" s="36"/>
      <c r="E30" s="255"/>
      <c r="F30" s="92" t="s">
        <v>7</v>
      </c>
      <c r="G30" s="85">
        <f t="shared" si="0"/>
        <v>0</v>
      </c>
      <c r="H30" s="86"/>
      <c r="I30" s="87" t="str">
        <f t="shared" si="1"/>
        <v xml:space="preserve"> </v>
      </c>
      <c r="J30" s="88" t="s">
        <v>7</v>
      </c>
      <c r="K30" s="89">
        <f t="shared" si="2"/>
        <v>0</v>
      </c>
      <c r="L30" s="90"/>
      <c r="M30" s="91" t="str">
        <f t="shared" si="3"/>
        <v xml:space="preserve"> </v>
      </c>
      <c r="N30" s="57"/>
      <c r="O30" s="57"/>
    </row>
    <row r="31" spans="1:15">
      <c r="A31" s="113" t="s">
        <v>25</v>
      </c>
      <c r="B31" s="348"/>
      <c r="C31" s="35"/>
      <c r="D31" s="36"/>
      <c r="E31" s="255"/>
      <c r="F31" s="116" t="s">
        <v>7</v>
      </c>
      <c r="G31" s="117">
        <f t="shared" si="0"/>
        <v>0</v>
      </c>
      <c r="H31" s="86"/>
      <c r="I31" s="87" t="str">
        <f t="shared" si="1"/>
        <v xml:space="preserve"> </v>
      </c>
      <c r="J31" s="88" t="s">
        <v>7</v>
      </c>
      <c r="K31" s="89">
        <f t="shared" si="2"/>
        <v>0</v>
      </c>
      <c r="L31" s="90"/>
      <c r="M31" s="91" t="str">
        <f t="shared" si="3"/>
        <v xml:space="preserve"> </v>
      </c>
      <c r="N31" s="57"/>
      <c r="O31" s="57"/>
    </row>
    <row r="32" spans="1:15">
      <c r="A32" s="113" t="s">
        <v>143</v>
      </c>
      <c r="B32" s="348"/>
      <c r="C32" s="35"/>
      <c r="D32" s="36"/>
      <c r="E32" s="255"/>
      <c r="F32" s="92" t="s">
        <v>7</v>
      </c>
      <c r="G32" s="85">
        <f t="shared" si="0"/>
        <v>0</v>
      </c>
      <c r="H32" s="86"/>
      <c r="I32" s="87" t="str">
        <f t="shared" si="1"/>
        <v xml:space="preserve"> </v>
      </c>
      <c r="J32" s="88" t="s">
        <v>7</v>
      </c>
      <c r="K32" s="89">
        <f t="shared" si="2"/>
        <v>0</v>
      </c>
      <c r="L32" s="90"/>
      <c r="M32" s="91" t="str">
        <f t="shared" si="3"/>
        <v xml:space="preserve"> </v>
      </c>
      <c r="N32" s="57"/>
      <c r="O32" s="57"/>
    </row>
    <row r="33" spans="1:19">
      <c r="A33" s="113" t="s">
        <v>144</v>
      </c>
      <c r="B33" s="348"/>
      <c r="C33" s="35"/>
      <c r="D33" s="36"/>
      <c r="E33" s="255"/>
      <c r="F33" s="92"/>
      <c r="G33" s="85" t="str">
        <f t="shared" si="0"/>
        <v xml:space="preserve"> </v>
      </c>
      <c r="H33" s="97" t="s">
        <v>7</v>
      </c>
      <c r="I33" s="98">
        <f t="shared" si="1"/>
        <v>0</v>
      </c>
      <c r="J33" s="88"/>
      <c r="K33" s="89" t="str">
        <f t="shared" si="2"/>
        <v xml:space="preserve"> </v>
      </c>
      <c r="L33" s="90" t="s">
        <v>7</v>
      </c>
      <c r="M33" s="91">
        <f t="shared" si="3"/>
        <v>0</v>
      </c>
      <c r="N33" s="57"/>
      <c r="O33" s="57"/>
    </row>
    <row r="34" spans="1:19">
      <c r="A34" s="113" t="s">
        <v>38</v>
      </c>
      <c r="B34" s="346">
        <f>'[1]Development Costs'!D32</f>
        <v>0</v>
      </c>
      <c r="C34" s="35"/>
      <c r="D34" s="36"/>
      <c r="E34" s="255"/>
      <c r="F34" s="92"/>
      <c r="G34" s="85" t="str">
        <f t="shared" si="0"/>
        <v xml:space="preserve"> </v>
      </c>
      <c r="H34" s="97" t="s">
        <v>7</v>
      </c>
      <c r="I34" s="98">
        <f t="shared" si="1"/>
        <v>0</v>
      </c>
      <c r="J34" s="88"/>
      <c r="K34" s="89" t="str">
        <f t="shared" si="2"/>
        <v xml:space="preserve"> </v>
      </c>
      <c r="L34" s="90" t="s">
        <v>7</v>
      </c>
      <c r="M34" s="91">
        <f t="shared" si="3"/>
        <v>0</v>
      </c>
      <c r="N34" s="57"/>
      <c r="O34" s="57"/>
    </row>
    <row r="35" spans="1:19">
      <c r="A35" s="113" t="s">
        <v>38</v>
      </c>
      <c r="B35" s="346">
        <f>'[1]Development Costs'!D33</f>
        <v>0</v>
      </c>
      <c r="C35" s="35"/>
      <c r="D35" s="36"/>
      <c r="E35" s="255"/>
      <c r="F35" s="92"/>
      <c r="G35" s="85" t="str">
        <f t="shared" si="0"/>
        <v xml:space="preserve"> </v>
      </c>
      <c r="H35" s="97" t="s">
        <v>7</v>
      </c>
      <c r="I35" s="98">
        <f t="shared" si="1"/>
        <v>0</v>
      </c>
      <c r="J35" s="88"/>
      <c r="K35" s="89" t="str">
        <f t="shared" si="2"/>
        <v xml:space="preserve"> </v>
      </c>
      <c r="L35" s="90" t="s">
        <v>7</v>
      </c>
      <c r="M35" s="91">
        <f t="shared" si="3"/>
        <v>0</v>
      </c>
      <c r="N35" s="57"/>
      <c r="O35" s="57"/>
    </row>
    <row r="36" spans="1:19">
      <c r="A36" s="118" t="s">
        <v>146</v>
      </c>
      <c r="B36" s="350"/>
      <c r="C36" s="22">
        <f>SUM(C29:C35)</f>
        <v>0</v>
      </c>
      <c r="D36" s="22">
        <f>SUM(D29:D35)</f>
        <v>0</v>
      </c>
      <c r="E36" s="265"/>
      <c r="F36" s="92"/>
      <c r="G36" s="85"/>
      <c r="H36" s="86"/>
      <c r="I36" s="87"/>
      <c r="J36" s="88"/>
      <c r="K36" s="89"/>
      <c r="L36" s="90"/>
      <c r="M36" s="91"/>
      <c r="N36" s="57"/>
      <c r="O36" s="57"/>
    </row>
    <row r="37" spans="1:19">
      <c r="A37" s="119" t="s">
        <v>27</v>
      </c>
      <c r="B37" s="349"/>
      <c r="C37" s="22">
        <f>C27+C36</f>
        <v>0</v>
      </c>
      <c r="D37" s="22">
        <f>D27+D36</f>
        <v>0</v>
      </c>
      <c r="E37" s="264"/>
      <c r="F37" s="92"/>
      <c r="G37" s="85"/>
      <c r="H37" s="86"/>
      <c r="I37" s="87"/>
      <c r="J37" s="88"/>
      <c r="K37" s="89"/>
      <c r="L37" s="90"/>
      <c r="M37" s="91"/>
      <c r="N37" s="57"/>
      <c r="O37" s="57"/>
    </row>
    <row r="38" spans="1:19">
      <c r="A38" s="120" t="s">
        <v>28</v>
      </c>
      <c r="B38" s="348"/>
      <c r="C38" s="35"/>
      <c r="D38" s="36"/>
      <c r="E38" s="255"/>
      <c r="F38" s="92" t="s">
        <v>7</v>
      </c>
      <c r="G38" s="85">
        <f t="shared" si="0"/>
        <v>0</v>
      </c>
      <c r="H38" s="86"/>
      <c r="I38" s="87" t="str">
        <f t="shared" si="1"/>
        <v xml:space="preserve"> </v>
      </c>
      <c r="J38" s="88" t="s">
        <v>7</v>
      </c>
      <c r="K38" s="89">
        <f t="shared" si="2"/>
        <v>0</v>
      </c>
      <c r="L38" s="90"/>
      <c r="M38" s="91" t="str">
        <f t="shared" si="3"/>
        <v xml:space="preserve"> </v>
      </c>
      <c r="N38" s="57"/>
      <c r="O38" s="57"/>
    </row>
    <row r="39" spans="1:19">
      <c r="A39" s="121" t="s">
        <v>147</v>
      </c>
      <c r="B39" s="351"/>
      <c r="C39" s="35"/>
      <c r="D39" s="36"/>
      <c r="E39" s="255"/>
      <c r="F39" s="84" t="s">
        <v>7</v>
      </c>
      <c r="G39" s="85">
        <f t="shared" si="0"/>
        <v>0</v>
      </c>
      <c r="H39" s="86"/>
      <c r="I39" s="87" t="str">
        <f t="shared" si="1"/>
        <v xml:space="preserve"> </v>
      </c>
      <c r="J39" s="88" t="s">
        <v>7</v>
      </c>
      <c r="K39" s="89">
        <f t="shared" si="2"/>
        <v>0</v>
      </c>
      <c r="L39" s="90"/>
      <c r="M39" s="91" t="str">
        <f t="shared" si="3"/>
        <v xml:space="preserve"> </v>
      </c>
      <c r="N39" s="57"/>
      <c r="O39" s="57"/>
    </row>
    <row r="40" spans="1:19">
      <c r="A40" s="121" t="s">
        <v>148</v>
      </c>
      <c r="B40" s="351"/>
      <c r="C40" s="35"/>
      <c r="D40" s="36"/>
      <c r="E40" s="255"/>
      <c r="F40" s="84" t="s">
        <v>7</v>
      </c>
      <c r="G40" s="85">
        <f t="shared" si="0"/>
        <v>0</v>
      </c>
      <c r="H40" s="86"/>
      <c r="I40" s="87" t="str">
        <f t="shared" si="1"/>
        <v xml:space="preserve"> </v>
      </c>
      <c r="J40" s="88" t="s">
        <v>7</v>
      </c>
      <c r="K40" s="89">
        <f t="shared" si="2"/>
        <v>0</v>
      </c>
      <c r="L40" s="90"/>
      <c r="M40" s="91" t="str">
        <f t="shared" si="3"/>
        <v xml:space="preserve"> </v>
      </c>
      <c r="N40" s="57"/>
      <c r="O40" s="57"/>
    </row>
    <row r="41" spans="1:19">
      <c r="A41" s="122" t="s">
        <v>31</v>
      </c>
      <c r="B41" s="350"/>
      <c r="C41" s="22">
        <f>C37+C38+C39+C40</f>
        <v>0</v>
      </c>
      <c r="D41" s="22">
        <f>D37+D38+D39+D40</f>
        <v>0</v>
      </c>
      <c r="E41" s="264"/>
      <c r="F41" s="92"/>
      <c r="G41" s="85"/>
      <c r="H41" s="86"/>
      <c r="I41" s="87"/>
      <c r="J41" s="88"/>
      <c r="K41" s="89"/>
      <c r="L41" s="90"/>
      <c r="M41" s="91"/>
      <c r="N41" s="57"/>
      <c r="O41" s="57"/>
    </row>
    <row r="42" spans="1:19">
      <c r="A42" s="120" t="s">
        <v>149</v>
      </c>
      <c r="B42" s="348"/>
      <c r="C42" s="35"/>
      <c r="D42" s="36"/>
      <c r="E42" s="255"/>
      <c r="F42" s="92" t="s">
        <v>7</v>
      </c>
      <c r="G42" s="85">
        <f t="shared" si="0"/>
        <v>0</v>
      </c>
      <c r="H42" s="86"/>
      <c r="I42" s="87" t="str">
        <f t="shared" si="1"/>
        <v xml:space="preserve"> </v>
      </c>
      <c r="J42" s="88" t="s">
        <v>7</v>
      </c>
      <c r="K42" s="89">
        <f t="shared" si="2"/>
        <v>0</v>
      </c>
      <c r="L42" s="90"/>
      <c r="M42" s="91" t="str">
        <f t="shared" si="3"/>
        <v xml:space="preserve"> </v>
      </c>
      <c r="N42" s="435"/>
      <c r="O42" s="435"/>
      <c r="P42" s="435"/>
      <c r="Q42" s="435"/>
      <c r="R42" s="435"/>
      <c r="S42" s="435"/>
    </row>
    <row r="43" spans="1:19">
      <c r="A43" s="119" t="s">
        <v>33</v>
      </c>
      <c r="B43" s="349"/>
      <c r="C43" s="23">
        <f>C41+C42</f>
        <v>0</v>
      </c>
      <c r="D43" s="11">
        <f>D41+D42</f>
        <v>0</v>
      </c>
      <c r="E43" s="256"/>
      <c r="F43" s="92"/>
      <c r="G43" s="85"/>
      <c r="H43" s="86"/>
      <c r="I43" s="87"/>
      <c r="J43" s="88"/>
      <c r="K43" s="89"/>
      <c r="L43" s="90"/>
      <c r="M43" s="91"/>
      <c r="N43" s="435"/>
      <c r="O43" s="435"/>
      <c r="P43" s="435"/>
      <c r="Q43" s="435"/>
      <c r="R43" s="435"/>
      <c r="S43" s="435"/>
    </row>
    <row r="44" spans="1:19">
      <c r="A44" s="81" t="s">
        <v>34</v>
      </c>
      <c r="B44" s="104"/>
      <c r="C44" s="105"/>
      <c r="D44" s="106"/>
      <c r="E44" s="255"/>
      <c r="F44" s="17"/>
      <c r="G44" s="12"/>
      <c r="H44" s="12"/>
      <c r="I44" s="18"/>
      <c r="J44" s="17"/>
      <c r="K44" s="12"/>
      <c r="L44" s="12"/>
      <c r="M44" s="18"/>
      <c r="N44" s="57"/>
      <c r="O44" s="57"/>
    </row>
    <row r="45" spans="1:19">
      <c r="A45" s="120" t="s">
        <v>35</v>
      </c>
      <c r="B45" s="348"/>
      <c r="C45" s="35"/>
      <c r="D45" s="36"/>
      <c r="E45" s="255"/>
      <c r="F45" s="92" t="s">
        <v>7</v>
      </c>
      <c r="G45" s="85">
        <f t="shared" si="0"/>
        <v>0</v>
      </c>
      <c r="H45" s="86"/>
      <c r="I45" s="87" t="str">
        <f t="shared" si="1"/>
        <v xml:space="preserve"> </v>
      </c>
      <c r="J45" s="88" t="s">
        <v>7</v>
      </c>
      <c r="K45" s="89">
        <f t="shared" si="2"/>
        <v>0</v>
      </c>
      <c r="L45" s="90"/>
      <c r="M45" s="91" t="str">
        <f t="shared" si="3"/>
        <v xml:space="preserve"> </v>
      </c>
      <c r="N45" s="57"/>
      <c r="O45" s="57"/>
    </row>
    <row r="46" spans="1:19">
      <c r="A46" s="120" t="s">
        <v>36</v>
      </c>
      <c r="B46" s="348"/>
      <c r="C46" s="35"/>
      <c r="D46" s="36"/>
      <c r="E46" s="255"/>
      <c r="F46" s="92" t="s">
        <v>7</v>
      </c>
      <c r="G46" s="85">
        <f t="shared" si="0"/>
        <v>0</v>
      </c>
      <c r="H46" s="86"/>
      <c r="I46" s="87" t="str">
        <f t="shared" si="1"/>
        <v xml:space="preserve"> </v>
      </c>
      <c r="J46" s="88" t="s">
        <v>7</v>
      </c>
      <c r="K46" s="89">
        <f t="shared" si="2"/>
        <v>0</v>
      </c>
      <c r="L46" s="90"/>
      <c r="M46" s="91" t="str">
        <f t="shared" si="3"/>
        <v xml:space="preserve"> </v>
      </c>
      <c r="N46" s="57"/>
      <c r="O46" s="57"/>
    </row>
    <row r="47" spans="1:19">
      <c r="A47" s="120" t="s">
        <v>37</v>
      </c>
      <c r="B47" s="348"/>
      <c r="C47" s="35"/>
      <c r="D47" s="36"/>
      <c r="E47" s="255"/>
      <c r="F47" s="92" t="s">
        <v>7</v>
      </c>
      <c r="G47" s="85">
        <f t="shared" si="0"/>
        <v>0</v>
      </c>
      <c r="H47" s="86"/>
      <c r="I47" s="87" t="str">
        <f t="shared" si="1"/>
        <v xml:space="preserve"> </v>
      </c>
      <c r="J47" s="88" t="s">
        <v>7</v>
      </c>
      <c r="K47" s="89">
        <f t="shared" si="2"/>
        <v>0</v>
      </c>
      <c r="L47" s="90"/>
      <c r="M47" s="91" t="str">
        <f t="shared" si="3"/>
        <v xml:space="preserve"> </v>
      </c>
      <c r="N47" s="57"/>
      <c r="O47" s="57"/>
    </row>
    <row r="48" spans="1:19">
      <c r="A48" s="120" t="s">
        <v>38</v>
      </c>
      <c r="B48" s="348"/>
      <c r="C48" s="35"/>
      <c r="D48" s="36"/>
      <c r="E48" s="255"/>
      <c r="F48" s="92" t="s">
        <v>7</v>
      </c>
      <c r="G48" s="85">
        <f t="shared" si="0"/>
        <v>0</v>
      </c>
      <c r="H48" s="86"/>
      <c r="I48" s="87" t="str">
        <f t="shared" si="1"/>
        <v xml:space="preserve"> </v>
      </c>
      <c r="J48" s="88" t="s">
        <v>7</v>
      </c>
      <c r="K48" s="89">
        <f t="shared" si="2"/>
        <v>0</v>
      </c>
      <c r="L48" s="90"/>
      <c r="M48" s="91" t="str">
        <f t="shared" si="3"/>
        <v xml:space="preserve"> </v>
      </c>
      <c r="N48" s="57"/>
      <c r="O48" s="57"/>
    </row>
    <row r="49" spans="1:15">
      <c r="A49" s="120" t="s">
        <v>178</v>
      </c>
      <c r="B49" s="348"/>
      <c r="C49" s="35"/>
      <c r="D49" s="36"/>
      <c r="E49" s="255"/>
      <c r="F49" s="92" t="s">
        <v>7</v>
      </c>
      <c r="G49" s="85">
        <f t="shared" si="0"/>
        <v>0</v>
      </c>
      <c r="H49" s="86"/>
      <c r="I49" s="87" t="str">
        <f t="shared" si="1"/>
        <v xml:space="preserve"> </v>
      </c>
      <c r="J49" s="88" t="s">
        <v>7</v>
      </c>
      <c r="K49" s="89">
        <f t="shared" si="2"/>
        <v>0</v>
      </c>
      <c r="L49" s="90"/>
      <c r="M49" s="91" t="str">
        <f t="shared" si="3"/>
        <v xml:space="preserve"> </v>
      </c>
      <c r="N49" s="57"/>
      <c r="O49" s="57"/>
    </row>
    <row r="50" spans="1:15">
      <c r="A50" s="119" t="s">
        <v>40</v>
      </c>
      <c r="B50" s="349"/>
      <c r="C50" s="115">
        <f>SUM(C45:C49)</f>
        <v>0</v>
      </c>
      <c r="D50" s="103">
        <f>SUM(D45:D49)</f>
        <v>0</v>
      </c>
      <c r="E50" s="257"/>
      <c r="F50" s="84"/>
      <c r="G50" s="85"/>
      <c r="H50" s="123"/>
      <c r="I50" s="87"/>
      <c r="J50" s="125"/>
      <c r="K50" s="89"/>
      <c r="L50" s="127"/>
      <c r="M50" s="91"/>
      <c r="N50" s="57"/>
      <c r="O50" s="57"/>
    </row>
    <row r="51" spans="1:15">
      <c r="A51" s="81" t="s">
        <v>41</v>
      </c>
      <c r="B51" s="104"/>
      <c r="C51" s="105"/>
      <c r="D51" s="106"/>
      <c r="E51" s="255"/>
      <c r="F51" s="17"/>
      <c r="G51" s="12"/>
      <c r="H51" s="12"/>
      <c r="I51" s="18"/>
      <c r="J51" s="17"/>
      <c r="K51" s="12"/>
      <c r="L51" s="12"/>
      <c r="M51" s="18"/>
      <c r="N51" s="57"/>
      <c r="O51" s="57"/>
    </row>
    <row r="52" spans="1:15">
      <c r="A52" s="83" t="s">
        <v>177</v>
      </c>
      <c r="B52" s="352"/>
      <c r="C52" s="37"/>
      <c r="D52" s="100"/>
      <c r="E52" s="255"/>
      <c r="F52" s="92"/>
      <c r="G52" s="85"/>
      <c r="H52" s="86"/>
      <c r="I52" s="87"/>
      <c r="J52" s="88"/>
      <c r="K52" s="89"/>
      <c r="L52" s="90"/>
      <c r="M52" s="91"/>
      <c r="N52" s="57"/>
      <c r="O52" s="57"/>
    </row>
    <row r="53" spans="1:15">
      <c r="A53" s="129" t="s">
        <v>150</v>
      </c>
      <c r="B53" s="352"/>
      <c r="C53" s="35"/>
      <c r="D53" s="36"/>
      <c r="E53" s="255"/>
      <c r="F53" s="92" t="s">
        <v>7</v>
      </c>
      <c r="G53" s="85">
        <f t="shared" si="0"/>
        <v>0</v>
      </c>
      <c r="H53" s="86"/>
      <c r="I53" s="87" t="str">
        <f t="shared" si="1"/>
        <v xml:space="preserve"> </v>
      </c>
      <c r="J53" s="88" t="s">
        <v>7</v>
      </c>
      <c r="K53" s="89">
        <f t="shared" si="2"/>
        <v>0</v>
      </c>
      <c r="L53" s="90"/>
      <c r="M53" s="91" t="str">
        <f t="shared" si="3"/>
        <v xml:space="preserve"> </v>
      </c>
      <c r="N53" s="57"/>
      <c r="O53" s="57"/>
    </row>
    <row r="54" spans="1:15">
      <c r="A54" s="129" t="s">
        <v>151</v>
      </c>
      <c r="B54" s="352"/>
      <c r="C54" s="35"/>
      <c r="D54" s="36"/>
      <c r="E54" s="255"/>
      <c r="F54" s="92" t="s">
        <v>7</v>
      </c>
      <c r="G54" s="85">
        <f t="shared" si="0"/>
        <v>0</v>
      </c>
      <c r="H54" s="86"/>
      <c r="I54" s="87" t="str">
        <f t="shared" si="1"/>
        <v xml:space="preserve"> </v>
      </c>
      <c r="J54" s="88" t="s">
        <v>7</v>
      </c>
      <c r="K54" s="89">
        <f t="shared" si="2"/>
        <v>0</v>
      </c>
      <c r="L54" s="90"/>
      <c r="M54" s="91" t="str">
        <f t="shared" si="3"/>
        <v xml:space="preserve"> </v>
      </c>
      <c r="N54" s="57"/>
      <c r="O54" s="57"/>
    </row>
    <row r="55" spans="1:15">
      <c r="A55" s="83" t="s">
        <v>279</v>
      </c>
      <c r="B55" s="352"/>
      <c r="C55" s="35"/>
      <c r="D55" s="36"/>
      <c r="E55" s="255"/>
      <c r="F55" s="92" t="s">
        <v>7</v>
      </c>
      <c r="G55" s="85">
        <f t="shared" si="0"/>
        <v>0</v>
      </c>
      <c r="H55" s="86"/>
      <c r="I55" s="87" t="str">
        <f t="shared" si="1"/>
        <v xml:space="preserve"> </v>
      </c>
      <c r="J55" s="92" t="s">
        <v>7</v>
      </c>
      <c r="K55" s="89">
        <f t="shared" si="2"/>
        <v>0</v>
      </c>
      <c r="L55" s="90"/>
      <c r="M55" s="91" t="str">
        <f t="shared" si="3"/>
        <v xml:space="preserve"> </v>
      </c>
      <c r="N55" s="57"/>
      <c r="O55" s="57"/>
    </row>
    <row r="56" spans="1:15">
      <c r="A56" s="83" t="s">
        <v>152</v>
      </c>
      <c r="B56" s="352"/>
      <c r="C56" s="35"/>
      <c r="D56" s="36"/>
      <c r="E56" s="255"/>
      <c r="F56" s="92"/>
      <c r="G56" s="85" t="str">
        <f t="shared" si="0"/>
        <v xml:space="preserve"> </v>
      </c>
      <c r="H56" s="86" t="s">
        <v>7</v>
      </c>
      <c r="I56" s="87">
        <f t="shared" si="1"/>
        <v>0</v>
      </c>
      <c r="J56" s="88"/>
      <c r="K56" s="89" t="str">
        <f t="shared" si="2"/>
        <v xml:space="preserve"> </v>
      </c>
      <c r="L56" s="90" t="s">
        <v>7</v>
      </c>
      <c r="M56" s="91">
        <f t="shared" si="3"/>
        <v>0</v>
      </c>
      <c r="N56" s="57"/>
      <c r="O56" s="57"/>
    </row>
    <row r="57" spans="1:15">
      <c r="A57" s="83" t="s">
        <v>153</v>
      </c>
      <c r="B57" s="352"/>
      <c r="C57" s="35"/>
      <c r="D57" s="36"/>
      <c r="E57" s="255"/>
      <c r="F57" s="92" t="s">
        <v>7</v>
      </c>
      <c r="G57" s="85">
        <f t="shared" si="0"/>
        <v>0</v>
      </c>
      <c r="H57" s="86"/>
      <c r="I57" s="87" t="str">
        <f t="shared" si="1"/>
        <v xml:space="preserve"> </v>
      </c>
      <c r="J57" s="88" t="s">
        <v>7</v>
      </c>
      <c r="K57" s="89">
        <f t="shared" si="2"/>
        <v>0</v>
      </c>
      <c r="L57" s="90"/>
      <c r="M57" s="91" t="str">
        <f t="shared" si="3"/>
        <v xml:space="preserve"> </v>
      </c>
      <c r="N57" s="57"/>
      <c r="O57" s="57"/>
    </row>
    <row r="58" spans="1:15">
      <c r="A58" s="83" t="s">
        <v>47</v>
      </c>
      <c r="B58" s="352"/>
      <c r="C58" s="35"/>
      <c r="D58" s="36"/>
      <c r="E58" s="255"/>
      <c r="F58" s="92" t="s">
        <v>7</v>
      </c>
      <c r="G58" s="85">
        <f t="shared" si="0"/>
        <v>0</v>
      </c>
      <c r="H58" s="86"/>
      <c r="I58" s="87" t="str">
        <f t="shared" si="1"/>
        <v xml:space="preserve"> </v>
      </c>
      <c r="J58" s="88" t="s">
        <v>7</v>
      </c>
      <c r="K58" s="89">
        <f t="shared" si="2"/>
        <v>0</v>
      </c>
      <c r="L58" s="90"/>
      <c r="M58" s="91" t="str">
        <f t="shared" si="3"/>
        <v xml:space="preserve"> </v>
      </c>
      <c r="N58" s="57"/>
      <c r="O58" s="57"/>
    </row>
    <row r="59" spans="1:15">
      <c r="A59" s="83" t="s">
        <v>48</v>
      </c>
      <c r="B59" s="352"/>
      <c r="C59" s="35"/>
      <c r="D59" s="36"/>
      <c r="E59" s="255"/>
      <c r="F59" s="92" t="s">
        <v>7</v>
      </c>
      <c r="G59" s="85">
        <f t="shared" si="0"/>
        <v>0</v>
      </c>
      <c r="H59" s="86"/>
      <c r="I59" s="87" t="str">
        <f t="shared" si="1"/>
        <v xml:space="preserve"> </v>
      </c>
      <c r="J59" s="88" t="s">
        <v>7</v>
      </c>
      <c r="K59" s="89">
        <f t="shared" si="2"/>
        <v>0</v>
      </c>
      <c r="L59" s="90"/>
      <c r="M59" s="91" t="str">
        <f t="shared" si="3"/>
        <v xml:space="preserve"> </v>
      </c>
      <c r="N59" s="57"/>
      <c r="O59" s="57"/>
    </row>
    <row r="60" spans="1:15">
      <c r="A60" s="83" t="s">
        <v>49</v>
      </c>
      <c r="B60" s="352"/>
      <c r="C60" s="35"/>
      <c r="D60" s="36"/>
      <c r="E60" s="255"/>
      <c r="F60" s="92" t="s">
        <v>7</v>
      </c>
      <c r="G60" s="85">
        <f t="shared" si="0"/>
        <v>0</v>
      </c>
      <c r="H60" s="86"/>
      <c r="I60" s="87" t="str">
        <f t="shared" si="1"/>
        <v xml:space="preserve"> </v>
      </c>
      <c r="J60" s="88" t="s">
        <v>7</v>
      </c>
      <c r="K60" s="89">
        <f t="shared" si="2"/>
        <v>0</v>
      </c>
      <c r="L60" s="90"/>
      <c r="M60" s="91" t="str">
        <f t="shared" si="3"/>
        <v xml:space="preserve"> </v>
      </c>
      <c r="N60" s="57"/>
      <c r="O60" s="57"/>
    </row>
    <row r="61" spans="1:15">
      <c r="A61" s="83" t="s">
        <v>154</v>
      </c>
      <c r="B61" s="352"/>
      <c r="C61" s="35"/>
      <c r="D61" s="36"/>
      <c r="E61" s="255"/>
      <c r="F61" s="92"/>
      <c r="G61" s="85" t="str">
        <f t="shared" si="0"/>
        <v xml:space="preserve"> </v>
      </c>
      <c r="H61" s="97" t="s">
        <v>7</v>
      </c>
      <c r="I61" s="98">
        <f t="shared" si="1"/>
        <v>0</v>
      </c>
      <c r="J61" s="88"/>
      <c r="K61" s="89" t="str">
        <f t="shared" si="2"/>
        <v xml:space="preserve"> </v>
      </c>
      <c r="L61" s="90" t="s">
        <v>7</v>
      </c>
      <c r="M61" s="91">
        <f t="shared" si="3"/>
        <v>0</v>
      </c>
      <c r="N61" s="57"/>
      <c r="O61" s="57"/>
    </row>
    <row r="62" spans="1:15" s="302" customFormat="1">
      <c r="A62" s="83" t="s">
        <v>286</v>
      </c>
      <c r="B62" s="352"/>
      <c r="C62" s="35"/>
      <c r="D62" s="36"/>
      <c r="E62" s="255"/>
      <c r="F62" s="92"/>
      <c r="G62" s="85" t="str">
        <f t="shared" si="0"/>
        <v xml:space="preserve"> </v>
      </c>
      <c r="H62" s="97" t="s">
        <v>7</v>
      </c>
      <c r="I62" s="98">
        <f t="shared" si="1"/>
        <v>0</v>
      </c>
      <c r="J62" s="88"/>
      <c r="K62" s="89" t="str">
        <f t="shared" si="2"/>
        <v xml:space="preserve"> </v>
      </c>
      <c r="L62" s="90" t="s">
        <v>7</v>
      </c>
      <c r="M62" s="91">
        <f t="shared" si="3"/>
        <v>0</v>
      </c>
      <c r="N62" s="57"/>
      <c r="O62" s="57"/>
    </row>
    <row r="63" spans="1:15">
      <c r="A63" s="83" t="s">
        <v>51</v>
      </c>
      <c r="B63" s="353">
        <f>'[1]Development Costs'!D61</f>
        <v>0</v>
      </c>
      <c r="C63" s="35"/>
      <c r="D63" s="36"/>
      <c r="E63" s="255"/>
      <c r="F63" s="92"/>
      <c r="G63" s="85" t="str">
        <f t="shared" si="0"/>
        <v xml:space="preserve"> </v>
      </c>
      <c r="H63" s="97" t="s">
        <v>7</v>
      </c>
      <c r="I63" s="98">
        <f t="shared" si="1"/>
        <v>0</v>
      </c>
      <c r="J63" s="88"/>
      <c r="K63" s="89" t="str">
        <f t="shared" si="2"/>
        <v xml:space="preserve"> </v>
      </c>
      <c r="L63" s="90" t="s">
        <v>7</v>
      </c>
      <c r="M63" s="91">
        <f t="shared" si="3"/>
        <v>0</v>
      </c>
      <c r="N63" s="57"/>
      <c r="O63" s="57"/>
    </row>
    <row r="64" spans="1:15">
      <c r="A64" s="83" t="s">
        <v>52</v>
      </c>
      <c r="B64" s="352"/>
      <c r="C64" s="35"/>
      <c r="D64" s="36"/>
      <c r="E64" s="255"/>
      <c r="F64" s="92"/>
      <c r="G64" s="85" t="str">
        <f t="shared" si="0"/>
        <v xml:space="preserve"> </v>
      </c>
      <c r="H64" s="86" t="s">
        <v>7</v>
      </c>
      <c r="I64" s="87">
        <f t="shared" si="1"/>
        <v>0</v>
      </c>
      <c r="J64" s="88"/>
      <c r="K64" s="89" t="str">
        <f t="shared" si="2"/>
        <v xml:space="preserve"> </v>
      </c>
      <c r="L64" s="90" t="s">
        <v>7</v>
      </c>
      <c r="M64" s="91">
        <f t="shared" si="3"/>
        <v>0</v>
      </c>
      <c r="N64" s="57"/>
      <c r="O64" s="57"/>
    </row>
    <row r="65" spans="1:15">
      <c r="A65" s="83" t="s">
        <v>155</v>
      </c>
      <c r="B65" s="352"/>
      <c r="C65" s="35"/>
      <c r="D65" s="36"/>
      <c r="E65" s="255"/>
      <c r="F65" s="125" t="s">
        <v>7</v>
      </c>
      <c r="G65" s="85">
        <f t="shared" si="0"/>
        <v>0</v>
      </c>
      <c r="H65" s="123"/>
      <c r="I65" s="87" t="str">
        <f t="shared" si="1"/>
        <v xml:space="preserve"> </v>
      </c>
      <c r="J65" s="88" t="s">
        <v>7</v>
      </c>
      <c r="K65" s="89">
        <f t="shared" si="2"/>
        <v>0</v>
      </c>
      <c r="L65" s="90"/>
      <c r="M65" s="91" t="str">
        <f t="shared" si="3"/>
        <v xml:space="preserve"> </v>
      </c>
      <c r="N65" s="57"/>
      <c r="O65" s="57"/>
    </row>
    <row r="66" spans="1:15">
      <c r="A66" s="83" t="s">
        <v>54</v>
      </c>
      <c r="B66" s="352"/>
      <c r="C66" s="35"/>
      <c r="D66" s="36"/>
      <c r="E66" s="255"/>
      <c r="F66" s="125"/>
      <c r="G66" s="85" t="str">
        <f t="shared" si="0"/>
        <v xml:space="preserve"> </v>
      </c>
      <c r="H66" s="97" t="s">
        <v>7</v>
      </c>
      <c r="I66" s="98">
        <f t="shared" si="1"/>
        <v>0</v>
      </c>
      <c r="J66" s="88"/>
      <c r="K66" s="89" t="str">
        <f t="shared" si="2"/>
        <v xml:space="preserve"> </v>
      </c>
      <c r="L66" s="90" t="s">
        <v>7</v>
      </c>
      <c r="M66" s="91">
        <f t="shared" si="3"/>
        <v>0</v>
      </c>
      <c r="N66" s="57"/>
      <c r="O66" s="57"/>
    </row>
    <row r="67" spans="1:15">
      <c r="A67" s="83" t="s">
        <v>156</v>
      </c>
      <c r="B67" s="352"/>
      <c r="C67" s="35"/>
      <c r="D67" s="36"/>
      <c r="E67" s="255"/>
      <c r="F67" s="125" t="s">
        <v>7</v>
      </c>
      <c r="G67" s="85">
        <f t="shared" si="0"/>
        <v>0</v>
      </c>
      <c r="H67" s="123"/>
      <c r="I67" s="87" t="str">
        <f t="shared" si="1"/>
        <v xml:space="preserve"> </v>
      </c>
      <c r="J67" s="88" t="s">
        <v>7</v>
      </c>
      <c r="K67" s="89">
        <f t="shared" si="2"/>
        <v>0</v>
      </c>
      <c r="L67" s="90"/>
      <c r="M67" s="91" t="str">
        <f t="shared" si="3"/>
        <v xml:space="preserve"> </v>
      </c>
      <c r="N67" s="57"/>
      <c r="O67" s="57"/>
    </row>
    <row r="68" spans="1:15">
      <c r="A68" s="83" t="s">
        <v>157</v>
      </c>
      <c r="B68" s="352"/>
      <c r="C68" s="35"/>
      <c r="D68" s="36"/>
      <c r="E68" s="255"/>
      <c r="F68" s="92"/>
      <c r="G68" s="85" t="str">
        <f t="shared" si="0"/>
        <v xml:space="preserve"> </v>
      </c>
      <c r="H68" s="86" t="s">
        <v>7</v>
      </c>
      <c r="I68" s="87">
        <f t="shared" si="1"/>
        <v>0</v>
      </c>
      <c r="J68" s="88"/>
      <c r="K68" s="89" t="str">
        <f t="shared" si="2"/>
        <v xml:space="preserve"> </v>
      </c>
      <c r="L68" s="90" t="s">
        <v>7</v>
      </c>
      <c r="M68" s="91">
        <f t="shared" si="3"/>
        <v>0</v>
      </c>
      <c r="N68" s="57"/>
      <c r="O68" s="57"/>
    </row>
    <row r="69" spans="1:15">
      <c r="A69" s="83" t="s">
        <v>158</v>
      </c>
      <c r="B69" s="352"/>
      <c r="C69" s="35"/>
      <c r="D69" s="36"/>
      <c r="E69" s="255"/>
      <c r="F69" s="92"/>
      <c r="G69" s="85" t="str">
        <f t="shared" si="0"/>
        <v xml:space="preserve"> </v>
      </c>
      <c r="H69" s="86" t="s">
        <v>7</v>
      </c>
      <c r="I69" s="87">
        <f t="shared" si="1"/>
        <v>0</v>
      </c>
      <c r="J69" s="88"/>
      <c r="K69" s="89" t="str">
        <f t="shared" si="2"/>
        <v xml:space="preserve"> </v>
      </c>
      <c r="L69" s="90" t="s">
        <v>7</v>
      </c>
      <c r="M69" s="91">
        <f t="shared" si="3"/>
        <v>0</v>
      </c>
      <c r="N69" s="57"/>
      <c r="O69" s="57"/>
    </row>
    <row r="70" spans="1:15">
      <c r="A70" s="120" t="s">
        <v>159</v>
      </c>
      <c r="B70" s="363"/>
      <c r="C70" s="35"/>
      <c r="D70" s="36"/>
      <c r="E70" s="255"/>
      <c r="F70" s="92"/>
      <c r="G70" s="85" t="str">
        <f t="shared" si="0"/>
        <v xml:space="preserve"> </v>
      </c>
      <c r="H70" s="86" t="s">
        <v>7</v>
      </c>
      <c r="I70" s="87">
        <f t="shared" si="1"/>
        <v>0</v>
      </c>
      <c r="J70" s="88"/>
      <c r="K70" s="89" t="str">
        <f t="shared" si="2"/>
        <v xml:space="preserve"> </v>
      </c>
      <c r="L70" s="90" t="s">
        <v>7</v>
      </c>
      <c r="M70" s="91">
        <f t="shared" si="3"/>
        <v>0</v>
      </c>
      <c r="N70" s="57"/>
      <c r="O70" s="57"/>
    </row>
    <row r="71" spans="1:15">
      <c r="A71" s="120" t="s">
        <v>59</v>
      </c>
      <c r="B71" s="363"/>
      <c r="C71" s="35"/>
      <c r="D71" s="36"/>
      <c r="E71" s="255"/>
      <c r="F71" s="92"/>
      <c r="G71" s="85" t="str">
        <f t="shared" si="0"/>
        <v xml:space="preserve"> </v>
      </c>
      <c r="H71" s="86" t="s">
        <v>7</v>
      </c>
      <c r="I71" s="87">
        <f t="shared" si="1"/>
        <v>0</v>
      </c>
      <c r="J71" s="88"/>
      <c r="K71" s="89" t="str">
        <f t="shared" si="2"/>
        <v xml:space="preserve"> </v>
      </c>
      <c r="L71" s="90" t="s">
        <v>7</v>
      </c>
      <c r="M71" s="91">
        <f t="shared" si="3"/>
        <v>0</v>
      </c>
      <c r="N71" s="57"/>
      <c r="O71" s="57"/>
    </row>
    <row r="72" spans="1:15">
      <c r="A72" s="120" t="s">
        <v>60</v>
      </c>
      <c r="B72" s="363"/>
      <c r="C72" s="35"/>
      <c r="D72" s="36"/>
      <c r="E72" s="255"/>
      <c r="F72" s="92" t="s">
        <v>7</v>
      </c>
      <c r="G72" s="85">
        <f t="shared" si="0"/>
        <v>0</v>
      </c>
      <c r="H72" s="86"/>
      <c r="I72" s="87" t="str">
        <f t="shared" si="1"/>
        <v xml:space="preserve"> </v>
      </c>
      <c r="J72" s="88" t="s">
        <v>7</v>
      </c>
      <c r="K72" s="89">
        <f t="shared" si="2"/>
        <v>0</v>
      </c>
      <c r="L72" s="90"/>
      <c r="M72" s="91" t="str">
        <f t="shared" si="3"/>
        <v xml:space="preserve"> </v>
      </c>
      <c r="N72" s="57"/>
      <c r="O72" s="57"/>
    </row>
    <row r="73" spans="1:15">
      <c r="A73" s="120" t="s">
        <v>160</v>
      </c>
      <c r="B73" s="363"/>
      <c r="C73" s="35"/>
      <c r="D73" s="36"/>
      <c r="E73" s="255"/>
      <c r="F73" s="92"/>
      <c r="G73" s="85" t="str">
        <f t="shared" si="0"/>
        <v xml:space="preserve"> </v>
      </c>
      <c r="H73" s="86" t="s">
        <v>7</v>
      </c>
      <c r="I73" s="87">
        <f t="shared" si="1"/>
        <v>0</v>
      </c>
      <c r="J73" s="88"/>
      <c r="K73" s="89" t="str">
        <f t="shared" si="2"/>
        <v xml:space="preserve"> </v>
      </c>
      <c r="L73" s="90" t="s">
        <v>7</v>
      </c>
      <c r="M73" s="91">
        <f t="shared" si="3"/>
        <v>0</v>
      </c>
      <c r="N73" s="57"/>
      <c r="O73" s="57"/>
    </row>
    <row r="74" spans="1:15">
      <c r="A74" s="120" t="s">
        <v>62</v>
      </c>
      <c r="B74" s="363"/>
      <c r="C74" s="35"/>
      <c r="D74" s="36"/>
      <c r="E74" s="255"/>
      <c r="F74" s="92"/>
      <c r="G74" s="85" t="str">
        <f t="shared" ref="G74:G131" si="4">IF(EXACT(F74,"X"),C74," ")</f>
        <v xml:space="preserve"> </v>
      </c>
      <c r="H74" s="97" t="s">
        <v>7</v>
      </c>
      <c r="I74" s="98">
        <f t="shared" ref="I74:I131" si="5">IF(EXACT(H74,"X"),$C74," ")</f>
        <v>0</v>
      </c>
      <c r="J74" s="88"/>
      <c r="K74" s="89" t="str">
        <f t="shared" ref="K74:K131" si="6">IF(EXACT(J74,"X"),G74," ")</f>
        <v xml:space="preserve"> </v>
      </c>
      <c r="L74" s="90" t="s">
        <v>7</v>
      </c>
      <c r="M74" s="91">
        <f t="shared" ref="M74:M131" si="7">IF(EXACT(L74,"X"),$C74," ")</f>
        <v>0</v>
      </c>
      <c r="N74" s="57"/>
      <c r="O74" s="57"/>
    </row>
    <row r="75" spans="1:15">
      <c r="A75" s="120" t="s">
        <v>161</v>
      </c>
      <c r="B75" s="353">
        <f>'[1]Development Costs'!D73</f>
        <v>0</v>
      </c>
      <c r="C75" s="35"/>
      <c r="D75" s="36"/>
      <c r="E75" s="255"/>
      <c r="F75" s="92"/>
      <c r="G75" s="85" t="str">
        <f t="shared" si="4"/>
        <v xml:space="preserve"> </v>
      </c>
      <c r="H75" s="97" t="s">
        <v>7</v>
      </c>
      <c r="I75" s="98">
        <f t="shared" si="5"/>
        <v>0</v>
      </c>
      <c r="J75" s="88"/>
      <c r="K75" s="89" t="str">
        <f t="shared" si="6"/>
        <v xml:space="preserve"> </v>
      </c>
      <c r="L75" s="90" t="s">
        <v>7</v>
      </c>
      <c r="M75" s="91">
        <f t="shared" si="7"/>
        <v>0</v>
      </c>
      <c r="N75" s="57"/>
      <c r="O75" s="57"/>
    </row>
    <row r="76" spans="1:15">
      <c r="A76" s="120" t="s">
        <v>161</v>
      </c>
      <c r="B76" s="353">
        <f>'[1]Development Costs'!D74</f>
        <v>0</v>
      </c>
      <c r="C76" s="35"/>
      <c r="D76" s="36"/>
      <c r="E76" s="255"/>
      <c r="F76" s="92"/>
      <c r="G76" s="85" t="str">
        <f t="shared" si="4"/>
        <v xml:space="preserve"> </v>
      </c>
      <c r="H76" s="97" t="s">
        <v>7</v>
      </c>
      <c r="I76" s="98">
        <f t="shared" si="5"/>
        <v>0</v>
      </c>
      <c r="J76" s="88"/>
      <c r="K76" s="89" t="str">
        <f t="shared" si="6"/>
        <v xml:space="preserve"> </v>
      </c>
      <c r="L76" s="90" t="s">
        <v>7</v>
      </c>
      <c r="M76" s="91">
        <f t="shared" si="7"/>
        <v>0</v>
      </c>
      <c r="N76" s="57"/>
      <c r="O76" s="57"/>
    </row>
    <row r="77" spans="1:15">
      <c r="A77" s="120" t="s">
        <v>161</v>
      </c>
      <c r="B77" s="353">
        <f>'[1]Development Costs'!D75</f>
        <v>0</v>
      </c>
      <c r="C77" s="35"/>
      <c r="D77" s="36"/>
      <c r="E77" s="255"/>
      <c r="F77" s="92"/>
      <c r="G77" s="85" t="str">
        <f t="shared" si="4"/>
        <v xml:space="preserve"> </v>
      </c>
      <c r="H77" s="97" t="s">
        <v>7</v>
      </c>
      <c r="I77" s="98">
        <f t="shared" si="5"/>
        <v>0</v>
      </c>
      <c r="J77" s="88"/>
      <c r="K77" s="89" t="str">
        <f t="shared" si="6"/>
        <v xml:space="preserve"> </v>
      </c>
      <c r="L77" s="90" t="s">
        <v>7</v>
      </c>
      <c r="M77" s="91">
        <f t="shared" si="7"/>
        <v>0</v>
      </c>
      <c r="N77" s="57"/>
      <c r="O77" s="57"/>
    </row>
    <row r="78" spans="1:15">
      <c r="A78" s="120" t="s">
        <v>161</v>
      </c>
      <c r="B78" s="353">
        <f>'[1]Development Costs'!D76</f>
        <v>0</v>
      </c>
      <c r="C78" s="35"/>
      <c r="D78" s="36"/>
      <c r="E78" s="255"/>
      <c r="F78" s="92"/>
      <c r="G78" s="85" t="str">
        <f t="shared" si="4"/>
        <v xml:space="preserve"> </v>
      </c>
      <c r="H78" s="97" t="s">
        <v>7</v>
      </c>
      <c r="I78" s="98">
        <f t="shared" si="5"/>
        <v>0</v>
      </c>
      <c r="J78" s="88"/>
      <c r="K78" s="89" t="str">
        <f t="shared" si="6"/>
        <v xml:space="preserve"> </v>
      </c>
      <c r="L78" s="90" t="s">
        <v>7</v>
      </c>
      <c r="M78" s="91">
        <f t="shared" si="7"/>
        <v>0</v>
      </c>
      <c r="N78" s="57"/>
      <c r="O78" s="57"/>
    </row>
    <row r="79" spans="1:15">
      <c r="A79" s="119" t="s">
        <v>64</v>
      </c>
      <c r="B79" s="364"/>
      <c r="C79" s="23">
        <f>SUM(C53:C78)</f>
        <v>0</v>
      </c>
      <c r="D79" s="11">
        <f>SUM(D53:D78)</f>
        <v>0</v>
      </c>
      <c r="E79" s="256"/>
      <c r="F79" s="92"/>
      <c r="G79" s="85"/>
      <c r="H79" s="86"/>
      <c r="I79" s="87"/>
      <c r="J79" s="88"/>
      <c r="K79" s="89"/>
      <c r="L79" s="90"/>
      <c r="M79" s="91"/>
      <c r="N79" s="57"/>
      <c r="O79" s="57"/>
    </row>
    <row r="80" spans="1:15">
      <c r="A80" s="81" t="s">
        <v>65</v>
      </c>
      <c r="B80" s="338"/>
      <c r="C80" s="105"/>
      <c r="D80" s="106"/>
      <c r="E80" s="255"/>
      <c r="F80" s="17"/>
      <c r="G80" s="12"/>
      <c r="H80" s="12"/>
      <c r="I80" s="18"/>
      <c r="J80" s="17"/>
      <c r="K80" s="12"/>
      <c r="L80" s="12"/>
      <c r="M80" s="18"/>
      <c r="N80" s="57"/>
      <c r="O80" s="57"/>
    </row>
    <row r="81" spans="1:15">
      <c r="A81" s="83" t="s">
        <v>66</v>
      </c>
      <c r="B81" s="352"/>
      <c r="C81" s="35"/>
      <c r="D81" s="36"/>
      <c r="E81" s="255"/>
      <c r="F81" s="92" t="s">
        <v>7</v>
      </c>
      <c r="G81" s="85">
        <f t="shared" si="4"/>
        <v>0</v>
      </c>
      <c r="H81" s="86"/>
      <c r="I81" s="87" t="str">
        <f t="shared" si="5"/>
        <v xml:space="preserve"> </v>
      </c>
      <c r="J81" s="88" t="s">
        <v>7</v>
      </c>
      <c r="K81" s="89">
        <f t="shared" si="6"/>
        <v>0</v>
      </c>
      <c r="L81" s="90"/>
      <c r="M81" s="91" t="str">
        <f t="shared" si="7"/>
        <v xml:space="preserve"> </v>
      </c>
      <c r="N81" s="57"/>
      <c r="O81" s="57"/>
    </row>
    <row r="82" spans="1:15">
      <c r="A82" s="83" t="s">
        <v>162</v>
      </c>
      <c r="B82" s="352"/>
      <c r="C82" s="35"/>
      <c r="D82" s="36"/>
      <c r="E82" s="255"/>
      <c r="F82" s="92"/>
      <c r="G82" s="85" t="str">
        <f t="shared" si="4"/>
        <v xml:space="preserve"> </v>
      </c>
      <c r="H82" s="86" t="s">
        <v>7</v>
      </c>
      <c r="I82" s="87">
        <f t="shared" si="5"/>
        <v>0</v>
      </c>
      <c r="J82" s="88"/>
      <c r="K82" s="89" t="str">
        <f t="shared" si="6"/>
        <v xml:space="preserve"> </v>
      </c>
      <c r="L82" s="90" t="s">
        <v>7</v>
      </c>
      <c r="M82" s="91">
        <f t="shared" si="7"/>
        <v>0</v>
      </c>
      <c r="N82" s="57"/>
      <c r="O82" s="57"/>
    </row>
    <row r="83" spans="1:15">
      <c r="A83" s="83" t="s">
        <v>68</v>
      </c>
      <c r="B83" s="352"/>
      <c r="C83" s="35"/>
      <c r="D83" s="36"/>
      <c r="E83" s="255"/>
      <c r="F83" s="125" t="s">
        <v>7</v>
      </c>
      <c r="G83" s="85">
        <f t="shared" si="4"/>
        <v>0</v>
      </c>
      <c r="H83" s="123"/>
      <c r="I83" s="87" t="str">
        <f t="shared" si="5"/>
        <v xml:space="preserve"> </v>
      </c>
      <c r="J83" s="88" t="s">
        <v>7</v>
      </c>
      <c r="K83" s="89">
        <f t="shared" si="6"/>
        <v>0</v>
      </c>
      <c r="L83" s="90"/>
      <c r="M83" s="91" t="str">
        <f t="shared" si="7"/>
        <v xml:space="preserve"> </v>
      </c>
      <c r="N83" s="57"/>
      <c r="O83" s="57"/>
    </row>
    <row r="84" spans="1:15">
      <c r="A84" s="83" t="s">
        <v>163</v>
      </c>
      <c r="B84" s="352"/>
      <c r="C84" s="35"/>
      <c r="D84" s="36"/>
      <c r="E84" s="255"/>
      <c r="F84" s="92"/>
      <c r="G84" s="85" t="str">
        <f t="shared" si="4"/>
        <v xml:space="preserve"> </v>
      </c>
      <c r="H84" s="86" t="s">
        <v>7</v>
      </c>
      <c r="I84" s="87">
        <f t="shared" si="5"/>
        <v>0</v>
      </c>
      <c r="J84" s="88"/>
      <c r="K84" s="89" t="str">
        <f t="shared" si="6"/>
        <v xml:space="preserve"> </v>
      </c>
      <c r="L84" s="90" t="s">
        <v>7</v>
      </c>
      <c r="M84" s="91">
        <f t="shared" si="7"/>
        <v>0</v>
      </c>
      <c r="N84" s="57"/>
      <c r="O84" s="57"/>
    </row>
    <row r="85" spans="1:15">
      <c r="A85" s="83" t="s">
        <v>38</v>
      </c>
      <c r="B85" s="353">
        <f>'[1]Development Costs'!D83</f>
        <v>0</v>
      </c>
      <c r="C85" s="35"/>
      <c r="D85" s="36"/>
      <c r="E85" s="255"/>
      <c r="F85" s="92"/>
      <c r="G85" s="85" t="str">
        <f t="shared" si="4"/>
        <v xml:space="preserve"> </v>
      </c>
      <c r="H85" s="86" t="s">
        <v>7</v>
      </c>
      <c r="I85" s="87">
        <f t="shared" si="5"/>
        <v>0</v>
      </c>
      <c r="J85" s="88"/>
      <c r="K85" s="89" t="str">
        <f t="shared" si="6"/>
        <v xml:space="preserve"> </v>
      </c>
      <c r="L85" s="90" t="s">
        <v>7</v>
      </c>
      <c r="M85" s="91">
        <f t="shared" si="7"/>
        <v>0</v>
      </c>
      <c r="N85" s="57"/>
      <c r="O85" s="57"/>
    </row>
    <row r="86" spans="1:15">
      <c r="A86" s="99" t="s">
        <v>71</v>
      </c>
      <c r="B86" s="354"/>
      <c r="C86" s="22">
        <f>SUM(C81:C85)</f>
        <v>0</v>
      </c>
      <c r="D86" s="24">
        <f>SUM(D81:D85)</f>
        <v>0</v>
      </c>
      <c r="E86" s="258"/>
      <c r="F86" s="92"/>
      <c r="G86" s="85"/>
      <c r="H86" s="86"/>
      <c r="I86" s="87"/>
      <c r="J86" s="88"/>
      <c r="K86" s="89"/>
      <c r="L86" s="90"/>
      <c r="M86" s="91"/>
      <c r="N86" s="57"/>
      <c r="O86" s="57"/>
    </row>
    <row r="87" spans="1:15">
      <c r="A87" s="81" t="s">
        <v>72</v>
      </c>
      <c r="B87" s="337"/>
      <c r="C87" s="105"/>
      <c r="D87" s="106"/>
      <c r="E87" s="255"/>
      <c r="F87" s="17"/>
      <c r="G87" s="12"/>
      <c r="H87" s="12"/>
      <c r="I87" s="18"/>
      <c r="J87" s="17"/>
      <c r="K87" s="12"/>
      <c r="L87" s="12"/>
      <c r="M87" s="18"/>
      <c r="N87" s="57"/>
      <c r="O87" s="57"/>
    </row>
    <row r="88" spans="1:15">
      <c r="A88" s="120" t="s">
        <v>164</v>
      </c>
      <c r="B88" s="355"/>
      <c r="C88" s="35"/>
      <c r="D88" s="36"/>
      <c r="E88" s="255"/>
      <c r="F88" s="92"/>
      <c r="G88" s="85" t="str">
        <f t="shared" si="4"/>
        <v xml:space="preserve"> </v>
      </c>
      <c r="H88" s="86" t="s">
        <v>7</v>
      </c>
      <c r="I88" s="87">
        <f t="shared" si="5"/>
        <v>0</v>
      </c>
      <c r="J88" s="88"/>
      <c r="K88" s="89" t="str">
        <f t="shared" si="6"/>
        <v xml:space="preserve"> </v>
      </c>
      <c r="L88" s="90" t="s">
        <v>7</v>
      </c>
      <c r="M88" s="91">
        <f t="shared" si="7"/>
        <v>0</v>
      </c>
      <c r="N88" s="57"/>
      <c r="O88" s="57"/>
    </row>
    <row r="89" spans="1:15">
      <c r="A89" s="120" t="s">
        <v>74</v>
      </c>
      <c r="B89" s="355"/>
      <c r="C89" s="35"/>
      <c r="D89" s="36"/>
      <c r="E89" s="255"/>
      <c r="F89" s="92"/>
      <c r="G89" s="85" t="str">
        <f t="shared" si="4"/>
        <v xml:space="preserve"> </v>
      </c>
      <c r="H89" s="86" t="s">
        <v>7</v>
      </c>
      <c r="I89" s="87">
        <f t="shared" si="5"/>
        <v>0</v>
      </c>
      <c r="J89" s="88"/>
      <c r="K89" s="89" t="str">
        <f t="shared" si="6"/>
        <v xml:space="preserve"> </v>
      </c>
      <c r="L89" s="90" t="s">
        <v>7</v>
      </c>
      <c r="M89" s="91">
        <f t="shared" si="7"/>
        <v>0</v>
      </c>
      <c r="N89" s="57"/>
      <c r="O89" s="57"/>
    </row>
    <row r="90" spans="1:15">
      <c r="A90" s="120" t="s">
        <v>165</v>
      </c>
      <c r="B90" s="355"/>
      <c r="C90" s="35"/>
      <c r="D90" s="36"/>
      <c r="E90" s="255"/>
      <c r="F90" s="92"/>
      <c r="G90" s="85" t="str">
        <f t="shared" si="4"/>
        <v xml:space="preserve"> </v>
      </c>
      <c r="H90" s="86" t="s">
        <v>7</v>
      </c>
      <c r="I90" s="87">
        <f t="shared" si="5"/>
        <v>0</v>
      </c>
      <c r="J90" s="88"/>
      <c r="K90" s="89" t="str">
        <f t="shared" si="6"/>
        <v xml:space="preserve"> </v>
      </c>
      <c r="L90" s="90" t="s">
        <v>7</v>
      </c>
      <c r="M90" s="91">
        <f t="shared" si="7"/>
        <v>0</v>
      </c>
      <c r="N90" s="57"/>
      <c r="O90" s="57"/>
    </row>
    <row r="91" spans="1:15">
      <c r="A91" s="120" t="s">
        <v>76</v>
      </c>
      <c r="B91" s="355"/>
      <c r="C91" s="35"/>
      <c r="D91" s="36"/>
      <c r="E91" s="255"/>
      <c r="F91" s="92"/>
      <c r="G91" s="85" t="str">
        <f t="shared" si="4"/>
        <v xml:space="preserve"> </v>
      </c>
      <c r="H91" s="86" t="s">
        <v>7</v>
      </c>
      <c r="I91" s="87">
        <f t="shared" si="5"/>
        <v>0</v>
      </c>
      <c r="J91" s="88"/>
      <c r="K91" s="89" t="str">
        <f t="shared" si="6"/>
        <v xml:space="preserve"> </v>
      </c>
      <c r="L91" s="90" t="s">
        <v>7</v>
      </c>
      <c r="M91" s="91">
        <f t="shared" si="7"/>
        <v>0</v>
      </c>
      <c r="N91" s="57"/>
      <c r="O91" s="57"/>
    </row>
    <row r="92" spans="1:15">
      <c r="A92" s="120" t="s">
        <v>161</v>
      </c>
      <c r="B92" s="356">
        <f>'[1]Development Costs'!D90</f>
        <v>0</v>
      </c>
      <c r="C92" s="35"/>
      <c r="D92" s="36"/>
      <c r="E92" s="255"/>
      <c r="F92" s="92"/>
      <c r="G92" s="85" t="str">
        <f t="shared" si="4"/>
        <v xml:space="preserve"> </v>
      </c>
      <c r="H92" s="86" t="s">
        <v>7</v>
      </c>
      <c r="I92" s="87">
        <f t="shared" si="5"/>
        <v>0</v>
      </c>
      <c r="J92" s="88"/>
      <c r="K92" s="89" t="str">
        <f t="shared" si="6"/>
        <v xml:space="preserve"> </v>
      </c>
      <c r="L92" s="90" t="s">
        <v>7</v>
      </c>
      <c r="M92" s="91">
        <f t="shared" si="7"/>
        <v>0</v>
      </c>
      <c r="N92" s="57"/>
      <c r="O92" s="57"/>
    </row>
    <row r="93" spans="1:15">
      <c r="A93" s="119" t="s">
        <v>166</v>
      </c>
      <c r="B93" s="357"/>
      <c r="C93" s="22">
        <f>SUM(C88:C92)</f>
        <v>0</v>
      </c>
      <c r="D93" s="24">
        <f>SUM(D88:D92)</f>
        <v>0</v>
      </c>
      <c r="E93" s="258"/>
      <c r="F93" s="92"/>
      <c r="G93" s="85"/>
      <c r="H93" s="86"/>
      <c r="I93" s="87"/>
      <c r="J93" s="88"/>
      <c r="K93" s="89"/>
      <c r="L93" s="90"/>
      <c r="M93" s="91"/>
      <c r="N93" s="57"/>
      <c r="O93" s="57"/>
    </row>
    <row r="94" spans="1:15">
      <c r="A94" s="81" t="s">
        <v>78</v>
      </c>
      <c r="B94" s="337"/>
      <c r="C94" s="105"/>
      <c r="D94" s="106"/>
      <c r="E94" s="255"/>
      <c r="F94" s="17"/>
      <c r="G94" s="12"/>
      <c r="H94" s="12"/>
      <c r="I94" s="18"/>
      <c r="J94" s="17"/>
      <c r="K94" s="12"/>
      <c r="L94" s="12"/>
      <c r="M94" s="18"/>
      <c r="N94" s="57"/>
      <c r="O94" s="57"/>
    </row>
    <row r="95" spans="1:15">
      <c r="A95" s="119" t="s">
        <v>79</v>
      </c>
      <c r="B95" s="357"/>
      <c r="C95" s="37"/>
      <c r="D95" s="100"/>
      <c r="E95" s="255"/>
      <c r="F95" s="84"/>
      <c r="G95" s="85"/>
      <c r="H95" s="123"/>
      <c r="I95" s="87"/>
      <c r="J95" s="125"/>
      <c r="K95" s="89"/>
      <c r="L95" s="127"/>
      <c r="M95" s="91"/>
      <c r="N95" s="57"/>
      <c r="O95" s="57"/>
    </row>
    <row r="96" spans="1:15">
      <c r="A96" s="120" t="s">
        <v>80</v>
      </c>
      <c r="B96" s="355"/>
      <c r="C96" s="35"/>
      <c r="D96" s="36"/>
      <c r="E96" s="255"/>
      <c r="F96" s="84" t="s">
        <v>7</v>
      </c>
      <c r="G96" s="85">
        <f t="shared" si="4"/>
        <v>0</v>
      </c>
      <c r="H96" s="123"/>
      <c r="I96" s="87" t="str">
        <f t="shared" si="5"/>
        <v xml:space="preserve"> </v>
      </c>
      <c r="J96" s="125" t="s">
        <v>7</v>
      </c>
      <c r="K96" s="89">
        <f t="shared" si="6"/>
        <v>0</v>
      </c>
      <c r="L96" s="127"/>
      <c r="M96" s="91" t="str">
        <f t="shared" si="7"/>
        <v xml:space="preserve"> </v>
      </c>
      <c r="N96" s="57"/>
      <c r="O96" s="57"/>
    </row>
    <row r="97" spans="1:15">
      <c r="A97" s="120" t="s">
        <v>167</v>
      </c>
      <c r="B97" s="355"/>
      <c r="C97" s="35"/>
      <c r="D97" s="36"/>
      <c r="E97" s="255"/>
      <c r="F97" s="84" t="s">
        <v>7</v>
      </c>
      <c r="G97" s="85">
        <f t="shared" si="4"/>
        <v>0</v>
      </c>
      <c r="H97" s="123"/>
      <c r="I97" s="87" t="str">
        <f t="shared" si="5"/>
        <v xml:space="preserve"> </v>
      </c>
      <c r="J97" s="125" t="s">
        <v>7</v>
      </c>
      <c r="K97" s="89">
        <f t="shared" si="6"/>
        <v>0</v>
      </c>
      <c r="L97" s="127"/>
      <c r="M97" s="91" t="str">
        <f t="shared" si="7"/>
        <v xml:space="preserve"> </v>
      </c>
      <c r="N97" s="57"/>
      <c r="O97" s="57"/>
    </row>
    <row r="98" spans="1:15">
      <c r="A98" s="120" t="s">
        <v>82</v>
      </c>
      <c r="B98" s="355"/>
      <c r="C98" s="35"/>
      <c r="D98" s="36"/>
      <c r="E98" s="255"/>
      <c r="F98" s="84" t="s">
        <v>7</v>
      </c>
      <c r="G98" s="85">
        <f t="shared" si="4"/>
        <v>0</v>
      </c>
      <c r="H98" s="123"/>
      <c r="I98" s="87" t="str">
        <f t="shared" si="5"/>
        <v xml:space="preserve"> </v>
      </c>
      <c r="J98" s="125" t="s">
        <v>7</v>
      </c>
      <c r="K98" s="89">
        <f t="shared" si="6"/>
        <v>0</v>
      </c>
      <c r="L98" s="127"/>
      <c r="M98" s="91" t="str">
        <f t="shared" si="7"/>
        <v xml:space="preserve"> </v>
      </c>
      <c r="N98" s="57"/>
      <c r="O98" s="57"/>
    </row>
    <row r="99" spans="1:15">
      <c r="A99" s="120" t="s">
        <v>168</v>
      </c>
      <c r="B99" s="355"/>
      <c r="C99" s="35"/>
      <c r="D99" s="36"/>
      <c r="E99" s="255"/>
      <c r="F99" s="84" t="s">
        <v>7</v>
      </c>
      <c r="G99" s="85">
        <f t="shared" si="4"/>
        <v>0</v>
      </c>
      <c r="H99" s="123"/>
      <c r="I99" s="87" t="str">
        <f t="shared" si="5"/>
        <v xml:space="preserve"> </v>
      </c>
      <c r="J99" s="125" t="s">
        <v>7</v>
      </c>
      <c r="K99" s="89">
        <f t="shared" si="6"/>
        <v>0</v>
      </c>
      <c r="L99" s="127"/>
      <c r="M99" s="91" t="str">
        <f t="shared" si="7"/>
        <v xml:space="preserve"> </v>
      </c>
      <c r="N99" s="57"/>
      <c r="O99" s="57"/>
    </row>
    <row r="100" spans="1:15">
      <c r="A100" s="121" t="s">
        <v>169</v>
      </c>
      <c r="B100" s="358"/>
      <c r="C100" s="35"/>
      <c r="D100" s="36"/>
      <c r="E100" s="255"/>
      <c r="F100" s="84"/>
      <c r="G100" s="85" t="str">
        <f t="shared" si="4"/>
        <v xml:space="preserve"> </v>
      </c>
      <c r="H100" s="123" t="s">
        <v>7</v>
      </c>
      <c r="I100" s="87">
        <f t="shared" si="5"/>
        <v>0</v>
      </c>
      <c r="J100" s="125"/>
      <c r="K100" s="89" t="str">
        <f t="shared" si="6"/>
        <v xml:space="preserve"> </v>
      </c>
      <c r="L100" s="127" t="s">
        <v>7</v>
      </c>
      <c r="M100" s="91">
        <f t="shared" si="7"/>
        <v>0</v>
      </c>
      <c r="N100" s="57"/>
      <c r="O100" s="57"/>
    </row>
    <row r="101" spans="1:15">
      <c r="A101" s="120" t="s">
        <v>84</v>
      </c>
      <c r="B101" s="355"/>
      <c r="C101" s="35"/>
      <c r="D101" s="36"/>
      <c r="E101" s="255"/>
      <c r="F101" s="84"/>
      <c r="G101" s="85" t="str">
        <f t="shared" si="4"/>
        <v xml:space="preserve"> </v>
      </c>
      <c r="H101" s="123" t="s">
        <v>7</v>
      </c>
      <c r="I101" s="87">
        <f t="shared" si="5"/>
        <v>0</v>
      </c>
      <c r="J101" s="125"/>
      <c r="K101" s="89" t="str">
        <f t="shared" si="6"/>
        <v xml:space="preserve"> </v>
      </c>
      <c r="L101" s="127" t="s">
        <v>7</v>
      </c>
      <c r="M101" s="91">
        <f t="shared" si="7"/>
        <v>0</v>
      </c>
      <c r="N101" s="57"/>
      <c r="O101" s="57"/>
    </row>
    <row r="102" spans="1:15">
      <c r="A102" s="120" t="s">
        <v>288</v>
      </c>
      <c r="B102" s="355"/>
      <c r="C102" s="35"/>
      <c r="D102" s="36"/>
      <c r="E102" s="255"/>
      <c r="F102" s="84"/>
      <c r="G102" s="85" t="str">
        <f t="shared" si="4"/>
        <v xml:space="preserve"> </v>
      </c>
      <c r="H102" s="123" t="s">
        <v>7</v>
      </c>
      <c r="I102" s="87">
        <f t="shared" si="5"/>
        <v>0</v>
      </c>
      <c r="J102" s="125"/>
      <c r="K102" s="89" t="str">
        <f t="shared" si="6"/>
        <v xml:space="preserve"> </v>
      </c>
      <c r="L102" s="127" t="s">
        <v>7</v>
      </c>
      <c r="M102" s="91">
        <f t="shared" si="7"/>
        <v>0</v>
      </c>
      <c r="N102" s="57"/>
      <c r="O102" s="57"/>
    </row>
    <row r="103" spans="1:15" s="302" customFormat="1">
      <c r="A103" s="120" t="s">
        <v>287</v>
      </c>
      <c r="B103" s="355"/>
      <c r="C103" s="35"/>
      <c r="D103" s="36"/>
      <c r="E103" s="255"/>
      <c r="F103" s="84"/>
      <c r="G103" s="85" t="str">
        <f t="shared" si="4"/>
        <v xml:space="preserve"> </v>
      </c>
      <c r="H103" s="123" t="s">
        <v>7</v>
      </c>
      <c r="I103" s="87">
        <f t="shared" si="5"/>
        <v>0</v>
      </c>
      <c r="J103" s="125"/>
      <c r="K103" s="89"/>
      <c r="L103" s="127" t="s">
        <v>7</v>
      </c>
      <c r="M103" s="91">
        <f t="shared" si="7"/>
        <v>0</v>
      </c>
      <c r="N103" s="57"/>
      <c r="O103" s="57"/>
    </row>
    <row r="104" spans="1:15">
      <c r="A104" s="120" t="s">
        <v>170</v>
      </c>
      <c r="B104" s="355"/>
      <c r="C104" s="35"/>
      <c r="D104" s="36"/>
      <c r="E104" s="255"/>
      <c r="F104" s="84"/>
      <c r="G104" s="85" t="str">
        <f t="shared" si="4"/>
        <v xml:space="preserve"> </v>
      </c>
      <c r="H104" s="123" t="s">
        <v>7</v>
      </c>
      <c r="I104" s="87">
        <f t="shared" si="5"/>
        <v>0</v>
      </c>
      <c r="J104" s="125"/>
      <c r="K104" s="89" t="str">
        <f t="shared" si="6"/>
        <v xml:space="preserve"> </v>
      </c>
      <c r="L104" s="127" t="s">
        <v>7</v>
      </c>
      <c r="M104" s="91">
        <f t="shared" si="7"/>
        <v>0</v>
      </c>
      <c r="N104" s="57"/>
      <c r="O104" s="57"/>
    </row>
    <row r="105" spans="1:15">
      <c r="A105" s="134" t="s">
        <v>38</v>
      </c>
      <c r="B105" s="356">
        <f>'[1]Development Costs'!D103</f>
        <v>0</v>
      </c>
      <c r="C105" s="35"/>
      <c r="D105" s="36"/>
      <c r="E105" s="255"/>
      <c r="F105" s="84"/>
      <c r="G105" s="85" t="str">
        <f t="shared" si="4"/>
        <v xml:space="preserve"> </v>
      </c>
      <c r="H105" s="123" t="s">
        <v>7</v>
      </c>
      <c r="I105" s="87">
        <f t="shared" si="5"/>
        <v>0</v>
      </c>
      <c r="J105" s="125"/>
      <c r="K105" s="89" t="str">
        <f t="shared" si="6"/>
        <v xml:space="preserve"> </v>
      </c>
      <c r="L105" s="127" t="s">
        <v>7</v>
      </c>
      <c r="M105" s="91">
        <f t="shared" si="7"/>
        <v>0</v>
      </c>
      <c r="N105" s="57"/>
      <c r="O105" s="57"/>
    </row>
    <row r="106" spans="1:15">
      <c r="A106" s="119" t="s">
        <v>86</v>
      </c>
      <c r="B106" s="357"/>
      <c r="C106" s="37"/>
      <c r="D106" s="100"/>
      <c r="E106" s="255"/>
      <c r="F106" s="84"/>
      <c r="G106" s="85"/>
      <c r="H106" s="123"/>
      <c r="I106" s="87"/>
      <c r="J106" s="125"/>
      <c r="K106" s="89"/>
      <c r="L106" s="127"/>
      <c r="M106" s="91"/>
      <c r="N106" s="57"/>
      <c r="O106" s="57"/>
    </row>
    <row r="107" spans="1:15">
      <c r="A107" s="120" t="s">
        <v>284</v>
      </c>
      <c r="B107" s="355"/>
      <c r="C107" s="35"/>
      <c r="D107" s="36"/>
      <c r="E107" s="255"/>
      <c r="F107" s="84"/>
      <c r="G107" s="85" t="str">
        <f t="shared" si="4"/>
        <v xml:space="preserve"> </v>
      </c>
      <c r="H107" s="123" t="s">
        <v>7</v>
      </c>
      <c r="I107" s="87">
        <f t="shared" si="5"/>
        <v>0</v>
      </c>
      <c r="J107" s="125"/>
      <c r="K107" s="89" t="str">
        <f t="shared" si="6"/>
        <v xml:space="preserve"> </v>
      </c>
      <c r="L107" s="127" t="s">
        <v>7</v>
      </c>
      <c r="M107" s="91">
        <f t="shared" si="7"/>
        <v>0</v>
      </c>
      <c r="N107" s="57"/>
      <c r="O107" s="57"/>
    </row>
    <row r="108" spans="1:15">
      <c r="A108" s="121" t="s">
        <v>171</v>
      </c>
      <c r="B108" s="358"/>
      <c r="C108" s="35"/>
      <c r="D108" s="36"/>
      <c r="E108" s="255"/>
      <c r="F108" s="84"/>
      <c r="G108" s="85" t="str">
        <f t="shared" si="4"/>
        <v xml:space="preserve"> </v>
      </c>
      <c r="H108" s="123" t="s">
        <v>7</v>
      </c>
      <c r="I108" s="87">
        <f t="shared" si="5"/>
        <v>0</v>
      </c>
      <c r="J108" s="125"/>
      <c r="K108" s="89" t="str">
        <f t="shared" si="6"/>
        <v xml:space="preserve"> </v>
      </c>
      <c r="L108" s="127" t="s">
        <v>7</v>
      </c>
      <c r="M108" s="91">
        <f t="shared" si="7"/>
        <v>0</v>
      </c>
      <c r="N108" s="57"/>
      <c r="O108" s="57"/>
    </row>
    <row r="109" spans="1:15">
      <c r="A109" s="135" t="s">
        <v>88</v>
      </c>
      <c r="B109" s="359"/>
      <c r="C109" s="35"/>
      <c r="D109" s="36"/>
      <c r="E109" s="255"/>
      <c r="F109" s="84"/>
      <c r="G109" s="85" t="str">
        <f t="shared" si="4"/>
        <v xml:space="preserve"> </v>
      </c>
      <c r="H109" s="123" t="s">
        <v>7</v>
      </c>
      <c r="I109" s="87">
        <f t="shared" si="5"/>
        <v>0</v>
      </c>
      <c r="J109" s="125"/>
      <c r="K109" s="89" t="str">
        <f t="shared" si="6"/>
        <v xml:space="preserve"> </v>
      </c>
      <c r="L109" s="127" t="s">
        <v>7</v>
      </c>
      <c r="M109" s="91">
        <f t="shared" si="7"/>
        <v>0</v>
      </c>
      <c r="N109" s="57"/>
      <c r="O109" s="57"/>
    </row>
    <row r="110" spans="1:15">
      <c r="A110" s="135" t="s">
        <v>89</v>
      </c>
      <c r="B110" s="359"/>
      <c r="C110" s="35"/>
      <c r="D110" s="36"/>
      <c r="E110" s="255"/>
      <c r="F110" s="84"/>
      <c r="G110" s="85" t="str">
        <f t="shared" si="4"/>
        <v xml:space="preserve"> </v>
      </c>
      <c r="H110" s="123" t="s">
        <v>7</v>
      </c>
      <c r="I110" s="87">
        <f t="shared" si="5"/>
        <v>0</v>
      </c>
      <c r="J110" s="125"/>
      <c r="K110" s="89" t="str">
        <f t="shared" si="6"/>
        <v xml:space="preserve"> </v>
      </c>
      <c r="L110" s="127" t="s">
        <v>7</v>
      </c>
      <c r="M110" s="91">
        <f t="shared" si="7"/>
        <v>0</v>
      </c>
      <c r="N110" s="57"/>
      <c r="O110" s="57"/>
    </row>
    <row r="111" spans="1:15">
      <c r="A111" s="135" t="s">
        <v>90</v>
      </c>
      <c r="B111" s="359"/>
      <c r="C111" s="35"/>
      <c r="D111" s="36"/>
      <c r="E111" s="255"/>
      <c r="F111" s="84"/>
      <c r="G111" s="85" t="str">
        <f t="shared" si="4"/>
        <v xml:space="preserve"> </v>
      </c>
      <c r="H111" s="123" t="s">
        <v>7</v>
      </c>
      <c r="I111" s="87">
        <f t="shared" si="5"/>
        <v>0</v>
      </c>
      <c r="J111" s="125"/>
      <c r="K111" s="89" t="str">
        <f t="shared" si="6"/>
        <v xml:space="preserve"> </v>
      </c>
      <c r="L111" s="127" t="s">
        <v>7</v>
      </c>
      <c r="M111" s="91">
        <f t="shared" si="7"/>
        <v>0</v>
      </c>
      <c r="N111" s="57"/>
      <c r="O111" s="57"/>
    </row>
    <row r="112" spans="1:15">
      <c r="A112" s="120" t="s">
        <v>91</v>
      </c>
      <c r="B112" s="355"/>
      <c r="C112" s="35"/>
      <c r="D112" s="36"/>
      <c r="E112" s="255"/>
      <c r="F112" s="84"/>
      <c r="G112" s="85" t="str">
        <f t="shared" si="4"/>
        <v xml:space="preserve"> </v>
      </c>
      <c r="H112" s="123" t="s">
        <v>7</v>
      </c>
      <c r="I112" s="87">
        <f t="shared" si="5"/>
        <v>0</v>
      </c>
      <c r="J112" s="125"/>
      <c r="K112" s="89" t="str">
        <f t="shared" si="6"/>
        <v xml:space="preserve"> </v>
      </c>
      <c r="L112" s="127" t="s">
        <v>7</v>
      </c>
      <c r="M112" s="91">
        <f t="shared" si="7"/>
        <v>0</v>
      </c>
      <c r="N112" s="57"/>
      <c r="O112" s="57"/>
    </row>
    <row r="113" spans="1:15">
      <c r="A113" s="120" t="s">
        <v>172</v>
      </c>
      <c r="B113" s="355"/>
      <c r="C113" s="35"/>
      <c r="D113" s="36"/>
      <c r="E113" s="255"/>
      <c r="F113" s="84"/>
      <c r="G113" s="85" t="str">
        <f t="shared" si="4"/>
        <v xml:space="preserve"> </v>
      </c>
      <c r="H113" s="123" t="s">
        <v>7</v>
      </c>
      <c r="I113" s="87">
        <f t="shared" si="5"/>
        <v>0</v>
      </c>
      <c r="J113" s="125"/>
      <c r="K113" s="89" t="str">
        <f t="shared" si="6"/>
        <v xml:space="preserve"> </v>
      </c>
      <c r="L113" s="127" t="s">
        <v>7</v>
      </c>
      <c r="M113" s="91">
        <f t="shared" si="7"/>
        <v>0</v>
      </c>
      <c r="N113" s="57"/>
      <c r="O113" s="57"/>
    </row>
    <row r="114" spans="1:15">
      <c r="A114" s="134" t="s">
        <v>92</v>
      </c>
      <c r="B114" s="355"/>
      <c r="C114" s="35"/>
      <c r="D114" s="36"/>
      <c r="E114" s="255"/>
      <c r="F114" s="84"/>
      <c r="G114" s="85" t="str">
        <f t="shared" si="4"/>
        <v xml:space="preserve"> </v>
      </c>
      <c r="H114" s="123" t="s">
        <v>7</v>
      </c>
      <c r="I114" s="87">
        <f t="shared" si="5"/>
        <v>0</v>
      </c>
      <c r="J114" s="125"/>
      <c r="K114" s="89" t="str">
        <f t="shared" si="6"/>
        <v xml:space="preserve"> </v>
      </c>
      <c r="L114" s="127" t="s">
        <v>7</v>
      </c>
      <c r="M114" s="91">
        <f t="shared" si="7"/>
        <v>0</v>
      </c>
      <c r="N114" s="57"/>
      <c r="O114" s="57"/>
    </row>
    <row r="115" spans="1:15">
      <c r="A115" s="120" t="s">
        <v>93</v>
      </c>
      <c r="B115" s="355"/>
      <c r="C115" s="35"/>
      <c r="D115" s="36"/>
      <c r="E115" s="255"/>
      <c r="F115" s="84"/>
      <c r="G115" s="85" t="str">
        <f t="shared" si="4"/>
        <v xml:space="preserve"> </v>
      </c>
      <c r="H115" s="123" t="s">
        <v>7</v>
      </c>
      <c r="I115" s="87">
        <f t="shared" si="5"/>
        <v>0</v>
      </c>
      <c r="J115" s="125"/>
      <c r="K115" s="89" t="str">
        <f t="shared" si="6"/>
        <v xml:space="preserve"> </v>
      </c>
      <c r="L115" s="127" t="s">
        <v>7</v>
      </c>
      <c r="M115" s="91">
        <f t="shared" si="7"/>
        <v>0</v>
      </c>
      <c r="N115" s="57"/>
      <c r="O115" s="57"/>
    </row>
    <row r="116" spans="1:15">
      <c r="A116" s="120" t="s">
        <v>94</v>
      </c>
      <c r="B116" s="355"/>
      <c r="C116" s="35"/>
      <c r="D116" s="36"/>
      <c r="E116" s="255"/>
      <c r="F116" s="84"/>
      <c r="G116" s="85" t="str">
        <f t="shared" si="4"/>
        <v xml:space="preserve"> </v>
      </c>
      <c r="H116" s="123" t="s">
        <v>7</v>
      </c>
      <c r="I116" s="87">
        <f t="shared" si="5"/>
        <v>0</v>
      </c>
      <c r="J116" s="125"/>
      <c r="K116" s="89" t="str">
        <f t="shared" si="6"/>
        <v xml:space="preserve"> </v>
      </c>
      <c r="L116" s="127" t="s">
        <v>7</v>
      </c>
      <c r="M116" s="91">
        <f t="shared" si="7"/>
        <v>0</v>
      </c>
      <c r="N116" s="57"/>
      <c r="O116" s="57"/>
    </row>
    <row r="117" spans="1:15">
      <c r="A117" s="120" t="s">
        <v>95</v>
      </c>
      <c r="B117" s="355"/>
      <c r="C117" s="35"/>
      <c r="D117" s="36"/>
      <c r="E117" s="255"/>
      <c r="F117" s="84"/>
      <c r="G117" s="85" t="str">
        <f t="shared" si="4"/>
        <v xml:space="preserve"> </v>
      </c>
      <c r="H117" s="123" t="s">
        <v>7</v>
      </c>
      <c r="I117" s="87">
        <f t="shared" si="5"/>
        <v>0</v>
      </c>
      <c r="J117" s="125"/>
      <c r="K117" s="89" t="str">
        <f t="shared" si="6"/>
        <v xml:space="preserve"> </v>
      </c>
      <c r="L117" s="127" t="s">
        <v>7</v>
      </c>
      <c r="M117" s="91">
        <f t="shared" si="7"/>
        <v>0</v>
      </c>
      <c r="N117" s="57"/>
      <c r="O117" s="57"/>
    </row>
    <row r="118" spans="1:15">
      <c r="A118" s="120" t="s">
        <v>96</v>
      </c>
      <c r="B118" s="355"/>
      <c r="C118" s="35"/>
      <c r="D118" s="36"/>
      <c r="E118" s="255"/>
      <c r="F118" s="84"/>
      <c r="G118" s="85" t="str">
        <f t="shared" si="4"/>
        <v xml:space="preserve"> </v>
      </c>
      <c r="H118" s="123" t="s">
        <v>7</v>
      </c>
      <c r="I118" s="87">
        <f t="shared" si="5"/>
        <v>0</v>
      </c>
      <c r="J118" s="125"/>
      <c r="K118" s="89" t="str">
        <f t="shared" si="6"/>
        <v xml:space="preserve"> </v>
      </c>
      <c r="L118" s="127" t="s">
        <v>7</v>
      </c>
      <c r="M118" s="91">
        <f t="shared" si="7"/>
        <v>0</v>
      </c>
      <c r="N118" s="57"/>
      <c r="O118" s="57"/>
    </row>
    <row r="119" spans="1:15">
      <c r="A119" s="120" t="s">
        <v>97</v>
      </c>
      <c r="B119" s="355"/>
      <c r="C119" s="35"/>
      <c r="D119" s="36"/>
      <c r="E119" s="255"/>
      <c r="F119" s="84"/>
      <c r="G119" s="85" t="str">
        <f t="shared" si="4"/>
        <v xml:space="preserve"> </v>
      </c>
      <c r="H119" s="123" t="s">
        <v>7</v>
      </c>
      <c r="I119" s="87">
        <f t="shared" si="5"/>
        <v>0</v>
      </c>
      <c r="J119" s="125"/>
      <c r="K119" s="89" t="str">
        <f t="shared" si="6"/>
        <v xml:space="preserve"> </v>
      </c>
      <c r="L119" s="127" t="s">
        <v>7</v>
      </c>
      <c r="M119" s="91">
        <f t="shared" si="7"/>
        <v>0</v>
      </c>
      <c r="N119" s="57"/>
      <c r="O119" s="57"/>
    </row>
    <row r="120" spans="1:15">
      <c r="A120" s="121" t="s">
        <v>173</v>
      </c>
      <c r="B120" s="358"/>
      <c r="C120" s="35"/>
      <c r="D120" s="36"/>
      <c r="E120" s="255"/>
      <c r="F120" s="136" t="s">
        <v>138</v>
      </c>
      <c r="G120" s="85">
        <f>$C$120*F120</f>
        <v>0</v>
      </c>
      <c r="H120" s="137" t="s">
        <v>138</v>
      </c>
      <c r="I120" s="85">
        <f>$C$120*H120</f>
        <v>0</v>
      </c>
      <c r="J120" s="136" t="s">
        <v>138</v>
      </c>
      <c r="K120" s="85">
        <f>$C$120*J120</f>
        <v>0</v>
      </c>
      <c r="L120" s="137" t="s">
        <v>138</v>
      </c>
      <c r="M120" s="85">
        <f>$C$120*L120</f>
        <v>0</v>
      </c>
      <c r="N120" s="57"/>
      <c r="O120" s="57"/>
    </row>
    <row r="121" spans="1:15">
      <c r="A121" s="138" t="s">
        <v>38</v>
      </c>
      <c r="B121" s="360">
        <f>'[1]Development Costs'!D119</f>
        <v>0</v>
      </c>
      <c r="C121" s="35"/>
      <c r="D121" s="36"/>
      <c r="E121" s="255"/>
      <c r="F121" s="84"/>
      <c r="G121" s="85" t="str">
        <f t="shared" si="4"/>
        <v xml:space="preserve"> </v>
      </c>
      <c r="H121" s="123" t="s">
        <v>7</v>
      </c>
      <c r="I121" s="87">
        <f t="shared" si="5"/>
        <v>0</v>
      </c>
      <c r="J121" s="125"/>
      <c r="K121" s="89" t="str">
        <f t="shared" si="6"/>
        <v xml:space="preserve"> </v>
      </c>
      <c r="L121" s="127" t="s">
        <v>7</v>
      </c>
      <c r="M121" s="91">
        <f t="shared" si="7"/>
        <v>0</v>
      </c>
      <c r="N121" s="57"/>
      <c r="O121" s="57"/>
    </row>
    <row r="122" spans="1:15">
      <c r="A122" s="138" t="s">
        <v>38</v>
      </c>
      <c r="B122" s="360">
        <f>'[1]Development Costs'!D120</f>
        <v>0</v>
      </c>
      <c r="C122" s="35"/>
      <c r="D122" s="36"/>
      <c r="E122" s="255"/>
      <c r="F122" s="84"/>
      <c r="G122" s="85" t="str">
        <f t="shared" si="4"/>
        <v xml:space="preserve"> </v>
      </c>
      <c r="H122" s="123" t="s">
        <v>7</v>
      </c>
      <c r="I122" s="87">
        <f t="shared" si="5"/>
        <v>0</v>
      </c>
      <c r="J122" s="125"/>
      <c r="K122" s="89" t="str">
        <f t="shared" si="6"/>
        <v xml:space="preserve"> </v>
      </c>
      <c r="L122" s="127" t="s">
        <v>7</v>
      </c>
      <c r="M122" s="91">
        <f t="shared" si="7"/>
        <v>0</v>
      </c>
      <c r="N122" s="57"/>
      <c r="O122" s="57"/>
    </row>
    <row r="123" spans="1:15">
      <c r="A123" s="138" t="s">
        <v>38</v>
      </c>
      <c r="B123" s="360">
        <f>'[1]Development Costs'!D121</f>
        <v>0</v>
      </c>
      <c r="C123" s="35"/>
      <c r="D123" s="36"/>
      <c r="E123" s="255"/>
      <c r="F123" s="84"/>
      <c r="G123" s="85" t="str">
        <f t="shared" si="4"/>
        <v xml:space="preserve"> </v>
      </c>
      <c r="H123" s="123" t="s">
        <v>7</v>
      </c>
      <c r="I123" s="87">
        <f t="shared" si="5"/>
        <v>0</v>
      </c>
      <c r="J123" s="125"/>
      <c r="K123" s="89" t="str">
        <f t="shared" si="6"/>
        <v xml:space="preserve"> </v>
      </c>
      <c r="L123" s="127" t="s">
        <v>7</v>
      </c>
      <c r="M123" s="91">
        <f t="shared" si="7"/>
        <v>0</v>
      </c>
      <c r="N123" s="57"/>
      <c r="O123" s="57"/>
    </row>
    <row r="124" spans="1:15">
      <c r="A124" s="119" t="s">
        <v>174</v>
      </c>
      <c r="B124" s="357"/>
      <c r="C124" s="22">
        <f>SUM(C96:C123)</f>
        <v>0</v>
      </c>
      <c r="D124" s="24">
        <f>SUM(D96:D123)</f>
        <v>0</v>
      </c>
      <c r="E124" s="258"/>
      <c r="F124" s="84"/>
      <c r="G124" s="85"/>
      <c r="H124" s="123"/>
      <c r="I124" s="87"/>
      <c r="J124" s="125"/>
      <c r="K124" s="89"/>
      <c r="L124" s="127"/>
      <c r="M124" s="91"/>
      <c r="N124" s="57"/>
      <c r="O124" s="57"/>
    </row>
    <row r="125" spans="1:15" ht="21" customHeight="1">
      <c r="A125" s="112" t="s">
        <v>101</v>
      </c>
      <c r="B125" s="361"/>
      <c r="C125" s="22">
        <f>C17+C43+C50+C79+C86+C93+C124</f>
        <v>0</v>
      </c>
      <c r="D125" s="24">
        <f>D17+D43+D50+D79+D86+D93+D124</f>
        <v>0</v>
      </c>
      <c r="E125" s="258"/>
      <c r="F125" s="92"/>
      <c r="G125" s="85"/>
      <c r="H125" s="86"/>
      <c r="I125" s="87"/>
      <c r="J125" s="88"/>
      <c r="K125" s="89"/>
      <c r="L125" s="90"/>
      <c r="M125" s="91"/>
      <c r="N125" s="57"/>
      <c r="O125" s="57"/>
    </row>
    <row r="126" spans="1:15" s="140" customFormat="1" ht="17.25" customHeight="1">
      <c r="A126" s="81" t="s">
        <v>102</v>
      </c>
      <c r="B126" s="337"/>
      <c r="C126" s="105"/>
      <c r="D126" s="106"/>
      <c r="E126" s="255"/>
      <c r="F126" s="147"/>
      <c r="G126" s="71"/>
      <c r="H126" s="71"/>
      <c r="I126" s="106"/>
      <c r="J126" s="147"/>
      <c r="K126" s="71"/>
      <c r="L126" s="71"/>
      <c r="M126" s="106"/>
      <c r="N126" s="139"/>
      <c r="O126" s="139"/>
    </row>
    <row r="127" spans="1:15">
      <c r="A127" s="138">
        <f>[1]!DevelopmentCostsReservesNonMortgageableCostsDesc1</f>
        <v>0</v>
      </c>
      <c r="B127" s="360"/>
      <c r="C127" s="35"/>
      <c r="D127" s="36"/>
      <c r="E127" s="255"/>
      <c r="F127" s="92"/>
      <c r="G127" s="85" t="str">
        <f t="shared" si="4"/>
        <v xml:space="preserve"> </v>
      </c>
      <c r="H127" s="141" t="s">
        <v>7</v>
      </c>
      <c r="I127" s="87">
        <f t="shared" si="5"/>
        <v>0</v>
      </c>
      <c r="J127" s="88"/>
      <c r="K127" s="89" t="str">
        <f t="shared" si="6"/>
        <v xml:space="preserve"> </v>
      </c>
      <c r="L127" s="143" t="s">
        <v>7</v>
      </c>
      <c r="M127" s="91">
        <f t="shared" si="7"/>
        <v>0</v>
      </c>
      <c r="N127" s="57"/>
      <c r="O127" s="57"/>
    </row>
    <row r="128" spans="1:15">
      <c r="A128" s="138">
        <f>[1]!DevelopmentCostsReservesNonMortgageableCostsDesc2</f>
        <v>0</v>
      </c>
      <c r="B128" s="360"/>
      <c r="C128" s="35"/>
      <c r="D128" s="36"/>
      <c r="E128" s="255"/>
      <c r="F128" s="92"/>
      <c r="G128" s="85" t="str">
        <f t="shared" si="4"/>
        <v xml:space="preserve"> </v>
      </c>
      <c r="H128" s="141" t="s">
        <v>7</v>
      </c>
      <c r="I128" s="87">
        <f t="shared" si="5"/>
        <v>0</v>
      </c>
      <c r="J128" s="88"/>
      <c r="K128" s="89" t="str">
        <f t="shared" si="6"/>
        <v xml:space="preserve"> </v>
      </c>
      <c r="L128" s="143" t="s">
        <v>7</v>
      </c>
      <c r="M128" s="91">
        <f t="shared" si="7"/>
        <v>0</v>
      </c>
      <c r="N128" s="57"/>
      <c r="O128" s="57"/>
    </row>
    <row r="129" spans="1:15">
      <c r="A129" s="138">
        <f>[1]!DevelopmentCostsReservesNonMortgageableCostsDesc3</f>
        <v>0</v>
      </c>
      <c r="B129" s="360"/>
      <c r="C129" s="35"/>
      <c r="D129" s="36"/>
      <c r="E129" s="255"/>
      <c r="F129" s="92"/>
      <c r="G129" s="85" t="str">
        <f t="shared" si="4"/>
        <v xml:space="preserve"> </v>
      </c>
      <c r="H129" s="141" t="s">
        <v>7</v>
      </c>
      <c r="I129" s="87">
        <f t="shared" si="5"/>
        <v>0</v>
      </c>
      <c r="J129" s="88"/>
      <c r="K129" s="89" t="str">
        <f t="shared" si="6"/>
        <v xml:space="preserve"> </v>
      </c>
      <c r="L129" s="143" t="s">
        <v>7</v>
      </c>
      <c r="M129" s="91">
        <f t="shared" si="7"/>
        <v>0</v>
      </c>
      <c r="N129" s="57"/>
      <c r="O129" s="57"/>
    </row>
    <row r="130" spans="1:15">
      <c r="A130" s="138">
        <f>[1]!DevelopmentCostsReservesNonMortgageableCostsDesc4</f>
        <v>0</v>
      </c>
      <c r="B130" s="360">
        <f>'[1]Development Costs'!D125</f>
        <v>0</v>
      </c>
      <c r="C130" s="35"/>
      <c r="D130" s="36"/>
      <c r="E130" s="255"/>
      <c r="F130" s="92"/>
      <c r="G130" s="85" t="str">
        <f t="shared" si="4"/>
        <v xml:space="preserve"> </v>
      </c>
      <c r="H130" s="141" t="s">
        <v>7</v>
      </c>
      <c r="I130" s="87">
        <f t="shared" si="5"/>
        <v>0</v>
      </c>
      <c r="J130" s="88"/>
      <c r="K130" s="89" t="str">
        <f t="shared" si="6"/>
        <v xml:space="preserve"> </v>
      </c>
      <c r="L130" s="143" t="s">
        <v>7</v>
      </c>
      <c r="M130" s="91">
        <f t="shared" si="7"/>
        <v>0</v>
      </c>
      <c r="N130" s="57"/>
      <c r="O130" s="57"/>
    </row>
    <row r="131" spans="1:15">
      <c r="A131" s="138">
        <f>[1]!DevelopmentCostsReservesNonMortgageableCostsDesc5</f>
        <v>0</v>
      </c>
      <c r="B131" s="362"/>
      <c r="C131" s="35"/>
      <c r="D131" s="36"/>
      <c r="E131" s="255"/>
      <c r="F131" s="92"/>
      <c r="G131" s="85" t="str">
        <f t="shared" si="4"/>
        <v xml:space="preserve"> </v>
      </c>
      <c r="H131" s="141" t="s">
        <v>7</v>
      </c>
      <c r="I131" s="87">
        <f t="shared" si="5"/>
        <v>0</v>
      </c>
      <c r="J131" s="88"/>
      <c r="K131" s="89" t="str">
        <f t="shared" si="6"/>
        <v xml:space="preserve"> </v>
      </c>
      <c r="L131" s="143" t="s">
        <v>7</v>
      </c>
      <c r="M131" s="91">
        <f t="shared" si="7"/>
        <v>0</v>
      </c>
      <c r="N131" s="57"/>
      <c r="O131" s="57"/>
    </row>
    <row r="132" spans="1:15">
      <c r="A132" s="119" t="s">
        <v>175</v>
      </c>
      <c r="B132" s="131"/>
      <c r="C132" s="22">
        <f>SUM(C127:C131)</f>
        <v>0</v>
      </c>
      <c r="D132" s="24">
        <f>SUM(D127:D131)</f>
        <v>0</v>
      </c>
      <c r="E132" s="258"/>
      <c r="F132" s="102"/>
      <c r="G132" s="85"/>
      <c r="H132" s="93"/>
      <c r="I132" s="87"/>
      <c r="J132" s="102"/>
      <c r="K132" s="89"/>
      <c r="L132" s="93"/>
      <c r="M132" s="91"/>
      <c r="N132" s="57"/>
      <c r="O132" s="57"/>
    </row>
    <row r="133" spans="1:15">
      <c r="A133" s="145" t="s">
        <v>105</v>
      </c>
      <c r="B133" s="146"/>
      <c r="C133" s="105"/>
      <c r="D133" s="106"/>
      <c r="E133" s="255"/>
      <c r="F133" s="147"/>
      <c r="G133" s="71"/>
      <c r="H133" s="71"/>
      <c r="I133" s="106"/>
      <c r="J133" s="147"/>
      <c r="K133" s="71"/>
      <c r="L133" s="71"/>
      <c r="M133" s="106"/>
      <c r="N133" s="57"/>
      <c r="O133" s="57"/>
    </row>
    <row r="134" spans="1:15" ht="15.75" thickBot="1">
      <c r="A134" s="396" t="s">
        <v>180</v>
      </c>
      <c r="B134" s="397"/>
      <c r="C134" s="28">
        <f>C125+C132</f>
        <v>0</v>
      </c>
      <c r="D134" s="29">
        <f>D125+D132</f>
        <v>0</v>
      </c>
      <c r="E134" s="266"/>
      <c r="F134" s="249"/>
      <c r="G134" s="28">
        <f>SUM(G8:G131)</f>
        <v>0</v>
      </c>
      <c r="H134" s="28"/>
      <c r="I134" s="29">
        <f>SUM(I8:I131)</f>
        <v>0</v>
      </c>
      <c r="J134" s="249"/>
      <c r="K134" s="28">
        <f>SUM(K8:K131)</f>
        <v>0</v>
      </c>
      <c r="L134" s="28"/>
      <c r="M134" s="29">
        <f>SUM(M8:M131)</f>
        <v>0</v>
      </c>
      <c r="N134" s="57"/>
      <c r="O134" s="57"/>
    </row>
    <row r="135" spans="1:15" ht="15.75" thickBot="1">
      <c r="A135" s="26"/>
      <c r="B135" s="26"/>
      <c r="C135" s="27"/>
      <c r="D135" s="27"/>
      <c r="E135" s="27"/>
      <c r="F135" s="176"/>
      <c r="G135" s="27"/>
      <c r="H135" s="27"/>
      <c r="I135" s="27"/>
      <c r="J135" s="149"/>
      <c r="K135" s="27"/>
      <c r="L135" s="27"/>
      <c r="M135" s="27"/>
      <c r="N135" s="57"/>
      <c r="O135" s="57"/>
    </row>
    <row r="136" spans="1:15" ht="15.75">
      <c r="A136" s="150" t="s">
        <v>307</v>
      </c>
      <c r="B136" s="151"/>
      <c r="C136" s="151"/>
      <c r="D136" s="152"/>
      <c r="E136" s="153"/>
      <c r="F136" s="153"/>
      <c r="G136" s="154" t="s">
        <v>188</v>
      </c>
      <c r="H136" s="155"/>
      <c r="I136" s="156"/>
      <c r="J136" s="157"/>
      <c r="K136" s="154" t="s">
        <v>189</v>
      </c>
      <c r="L136" s="155"/>
      <c r="M136" s="156"/>
      <c r="N136" s="57"/>
      <c r="O136" s="57"/>
    </row>
    <row r="137" spans="1:15">
      <c r="A137" s="418" t="s">
        <v>183</v>
      </c>
      <c r="B137" s="419"/>
      <c r="C137" s="25">
        <f>D134</f>
        <v>0</v>
      </c>
      <c r="D137" s="158"/>
      <c r="E137" s="176"/>
      <c r="F137" s="267"/>
      <c r="G137" s="398" t="s">
        <v>184</v>
      </c>
      <c r="H137" s="399"/>
      <c r="I137" s="30">
        <f>G134</f>
        <v>0</v>
      </c>
      <c r="J137" s="149"/>
      <c r="K137" s="398" t="s">
        <v>185</v>
      </c>
      <c r="L137" s="399"/>
      <c r="M137" s="30">
        <f>K134</f>
        <v>0</v>
      </c>
      <c r="N137" s="57"/>
      <c r="O137" s="57"/>
    </row>
    <row r="138" spans="1:15">
      <c r="A138" s="420" t="s">
        <v>179</v>
      </c>
      <c r="B138" s="421"/>
      <c r="C138" s="273"/>
      <c r="D138" s="159"/>
      <c r="E138" s="260"/>
      <c r="F138" s="267"/>
      <c r="G138" s="398" t="s">
        <v>181</v>
      </c>
      <c r="H138" s="399"/>
      <c r="I138" s="30">
        <f>C150</f>
        <v>0</v>
      </c>
      <c r="J138" s="160"/>
      <c r="K138" s="398" t="s">
        <v>193</v>
      </c>
      <c r="L138" s="399"/>
      <c r="M138" s="285"/>
      <c r="N138" s="57"/>
      <c r="O138" s="57"/>
    </row>
    <row r="139" spans="1:15">
      <c r="A139" s="422" t="s">
        <v>240</v>
      </c>
      <c r="B139" s="423"/>
      <c r="C139" s="274"/>
      <c r="D139" s="159"/>
      <c r="E139" s="260"/>
      <c r="F139" s="267"/>
      <c r="G139" s="403" t="s">
        <v>190</v>
      </c>
      <c r="H139" s="404"/>
      <c r="I139" s="161">
        <f>IF(I138&gt;0,I137/I138,0)</f>
        <v>0</v>
      </c>
      <c r="J139" s="160"/>
      <c r="K139" s="403" t="s">
        <v>194</v>
      </c>
      <c r="L139" s="404"/>
      <c r="M139" s="161">
        <f>IF(M138&gt;0,M137/M138,0)</f>
        <v>0</v>
      </c>
      <c r="N139" s="57"/>
      <c r="O139" s="57"/>
    </row>
    <row r="140" spans="1:15">
      <c r="A140" s="422" t="s">
        <v>241</v>
      </c>
      <c r="B140" s="424"/>
      <c r="C140" s="274"/>
      <c r="D140" s="159"/>
      <c r="E140" s="260"/>
      <c r="F140" s="267"/>
      <c r="G140" s="398"/>
      <c r="H140" s="399"/>
      <c r="I140" s="161"/>
      <c r="J140" s="160"/>
      <c r="K140" s="398"/>
      <c r="L140" s="399"/>
      <c r="M140" s="161"/>
      <c r="N140" s="57"/>
      <c r="O140" s="57"/>
    </row>
    <row r="141" spans="1:15">
      <c r="A141" s="422" t="s">
        <v>250</v>
      </c>
      <c r="B141" s="424"/>
      <c r="C141" s="275"/>
      <c r="D141" s="261"/>
      <c r="E141" s="260"/>
      <c r="F141" s="267"/>
      <c r="G141" s="269" t="s">
        <v>186</v>
      </c>
      <c r="H141" s="270"/>
      <c r="I141" s="30">
        <f>I134</f>
        <v>0</v>
      </c>
      <c r="J141" s="160"/>
      <c r="K141" s="269" t="s">
        <v>187</v>
      </c>
      <c r="L141" s="270"/>
      <c r="M141" s="30">
        <f>M134</f>
        <v>0</v>
      </c>
      <c r="N141" s="57"/>
      <c r="O141" s="57"/>
    </row>
    <row r="142" spans="1:15">
      <c r="A142" s="251" t="s">
        <v>243</v>
      </c>
      <c r="B142" s="250"/>
      <c r="C142" s="250"/>
      <c r="D142" s="228"/>
      <c r="E142" s="284"/>
      <c r="F142" s="267"/>
      <c r="G142" s="269" t="s">
        <v>191</v>
      </c>
      <c r="H142" s="270"/>
      <c r="I142" s="162">
        <v>0.03</v>
      </c>
      <c r="J142" s="160"/>
      <c r="K142" s="269" t="s">
        <v>195</v>
      </c>
      <c r="L142" s="270"/>
      <c r="M142" s="162">
        <v>0.03</v>
      </c>
      <c r="N142" s="57"/>
      <c r="O142" s="57"/>
    </row>
    <row r="143" spans="1:15" ht="15.75" thickBot="1">
      <c r="A143" s="250"/>
      <c r="B143" s="250"/>
      <c r="C143" s="250"/>
      <c r="D143" s="228"/>
      <c r="E143" s="284"/>
      <c r="F143" s="267"/>
      <c r="G143" s="271" t="s">
        <v>192</v>
      </c>
      <c r="H143" s="272"/>
      <c r="I143" s="31">
        <f>I141*I142</f>
        <v>0</v>
      </c>
      <c r="J143" s="160"/>
      <c r="K143" s="271" t="s">
        <v>196</v>
      </c>
      <c r="L143" s="272"/>
      <c r="M143" s="31">
        <f>M141*M142</f>
        <v>0</v>
      </c>
      <c r="N143" s="57"/>
      <c r="O143" s="57"/>
    </row>
    <row r="144" spans="1:15">
      <c r="A144" s="250"/>
      <c r="B144" s="250"/>
      <c r="C144" s="250"/>
      <c r="D144" s="228"/>
      <c r="E144" s="284"/>
      <c r="F144" s="267"/>
      <c r="J144" s="160"/>
      <c r="N144" s="57"/>
      <c r="O144" s="57"/>
    </row>
    <row r="145" spans="1:15">
      <c r="A145" s="425" t="s">
        <v>242</v>
      </c>
      <c r="B145" s="426"/>
      <c r="C145" s="68">
        <f>C8</f>
        <v>0</v>
      </c>
      <c r="D145" s="159"/>
      <c r="E145" s="260"/>
      <c r="F145" s="267"/>
      <c r="G145" s="163"/>
      <c r="H145" s="160"/>
      <c r="I145" s="163"/>
      <c r="J145" s="160"/>
      <c r="K145" s="163"/>
      <c r="L145" s="160"/>
      <c r="M145" s="163"/>
      <c r="N145" s="57"/>
      <c r="O145" s="57"/>
    </row>
    <row r="146" spans="1:15" ht="15.75" thickBot="1">
      <c r="A146" s="425" t="s">
        <v>182</v>
      </c>
      <c r="B146" s="426"/>
      <c r="C146" s="164">
        <f>C137-C138-C139+C140+C141+C145</f>
        <v>0</v>
      </c>
      <c r="D146" s="159"/>
      <c r="E146" s="260"/>
      <c r="F146" s="267"/>
      <c r="G146" s="163"/>
      <c r="H146" s="160"/>
      <c r="I146" s="163"/>
      <c r="J146" s="160"/>
      <c r="K146" s="163"/>
      <c r="L146" s="160"/>
      <c r="M146" s="163"/>
      <c r="N146" s="57"/>
      <c r="O146" s="57"/>
    </row>
    <row r="147" spans="1:15" ht="15.75">
      <c r="A147" s="425" t="s">
        <v>291</v>
      </c>
      <c r="B147" s="426"/>
      <c r="C147" s="68">
        <f>ROUND(C146*25%,)</f>
        <v>0</v>
      </c>
      <c r="D147" s="159"/>
      <c r="E147" s="260"/>
      <c r="F147" s="267"/>
      <c r="G147" s="154" t="s">
        <v>197</v>
      </c>
      <c r="H147" s="155"/>
      <c r="I147" s="156"/>
      <c r="J147" s="160"/>
      <c r="K147" s="163"/>
      <c r="L147" s="160"/>
      <c r="M147" s="163"/>
      <c r="N147" s="57"/>
      <c r="O147" s="57"/>
    </row>
    <row r="148" spans="1:15">
      <c r="A148" s="425" t="s">
        <v>106</v>
      </c>
      <c r="B148" s="426"/>
      <c r="C148" s="68">
        <f>ROUND(C146*D148,)</f>
        <v>0</v>
      </c>
      <c r="D148" s="165">
        <f>'Bond Costs from Workbook'!D148</f>
        <v>0.05</v>
      </c>
      <c r="E148" s="252"/>
      <c r="F148" s="267"/>
      <c r="G148" s="398" t="s">
        <v>198</v>
      </c>
      <c r="H148" s="399"/>
      <c r="I148" s="30" t="e">
        <f>C36+(C38+C39+C40)*(C36/(C36+C27))</f>
        <v>#DIV/0!</v>
      </c>
      <c r="J148" s="66"/>
      <c r="N148" s="57"/>
      <c r="O148" s="57"/>
    </row>
    <row r="149" spans="1:15" ht="15.75" thickBot="1">
      <c r="A149" s="425" t="s">
        <v>249</v>
      </c>
      <c r="B149" s="426"/>
      <c r="C149" s="166">
        <f>C147+C148</f>
        <v>0</v>
      </c>
      <c r="D149" s="159"/>
      <c r="E149" s="260"/>
      <c r="F149" s="267"/>
      <c r="G149" s="398" t="s">
        <v>280</v>
      </c>
      <c r="H149" s="399"/>
      <c r="I149" s="30">
        <f>C9</f>
        <v>0</v>
      </c>
      <c r="N149" s="57"/>
      <c r="O149" s="57"/>
    </row>
    <row r="150" spans="1:15" ht="15.75" thickBot="1">
      <c r="A150" s="396" t="s">
        <v>181</v>
      </c>
      <c r="B150" s="417"/>
      <c r="C150" s="167">
        <f>ROUNDDOWN(C149,-3)</f>
        <v>0</v>
      </c>
      <c r="D150" s="168"/>
      <c r="E150" s="260"/>
      <c r="F150" s="267"/>
      <c r="G150" s="403" t="s">
        <v>199</v>
      </c>
      <c r="H150" s="404"/>
      <c r="I150" s="169">
        <f>IF(I149&gt;0,I148/I149,0)</f>
        <v>0</v>
      </c>
      <c r="N150" s="57"/>
      <c r="O150" s="57"/>
    </row>
    <row r="151" spans="1:15">
      <c r="A151" s="170"/>
      <c r="C151" s="171"/>
      <c r="D151" s="172"/>
      <c r="E151" s="172"/>
      <c r="F151" s="267"/>
      <c r="G151" s="173"/>
      <c r="K151" s="173"/>
      <c r="N151" s="57"/>
      <c r="O151" s="57"/>
    </row>
    <row r="152" spans="1:15" ht="15" customHeight="1">
      <c r="A152" s="170" t="s">
        <v>200</v>
      </c>
      <c r="B152" s="174"/>
      <c r="C152" s="174"/>
      <c r="D152" s="174"/>
      <c r="E152" s="262"/>
      <c r="F152" s="262"/>
      <c r="G152" s="174"/>
      <c r="H152" s="174"/>
      <c r="I152" s="174"/>
      <c r="J152" s="174"/>
      <c r="K152" s="174"/>
      <c r="N152" s="57"/>
      <c r="O152" s="57"/>
    </row>
    <row r="153" spans="1:15" ht="15" customHeight="1">
      <c r="A153" s="175" t="s">
        <v>203</v>
      </c>
      <c r="C153" s="176"/>
      <c r="D153" s="117"/>
      <c r="E153" s="176"/>
      <c r="F153" s="184"/>
      <c r="G153" s="177"/>
      <c r="H153" s="177"/>
      <c r="I153" s="178"/>
      <c r="J153" s="179"/>
      <c r="K153" s="179"/>
      <c r="L153" s="179"/>
      <c r="M153" s="180"/>
      <c r="N153" s="57"/>
      <c r="O153" s="57"/>
    </row>
    <row r="154" spans="1:15" s="302" customFormat="1" ht="15" customHeight="1">
      <c r="A154" s="287" t="s">
        <v>251</v>
      </c>
      <c r="B154" s="78"/>
      <c r="C154" s="288"/>
      <c r="D154" s="176"/>
      <c r="E154" s="176"/>
      <c r="F154" s="303"/>
      <c r="G154" s="177"/>
      <c r="H154" s="177"/>
      <c r="I154" s="178"/>
      <c r="J154" s="300"/>
      <c r="K154" s="300"/>
      <c r="L154" s="300"/>
      <c r="M154" s="180"/>
      <c r="N154" s="57"/>
      <c r="O154" s="57"/>
    </row>
    <row r="155" spans="1:15" ht="15" customHeight="1">
      <c r="A155" s="181" t="s">
        <v>263</v>
      </c>
      <c r="C155" s="182"/>
      <c r="D155" s="183"/>
      <c r="E155" s="183"/>
      <c r="F155" s="177"/>
      <c r="G155" s="182"/>
      <c r="H155" s="182"/>
      <c r="I155" s="182"/>
      <c r="J155" s="182"/>
      <c r="K155" s="182"/>
      <c r="L155" s="182"/>
      <c r="M155" s="177"/>
    </row>
    <row r="156" spans="1:15" ht="15" customHeight="1">
      <c r="A156" s="181" t="s">
        <v>293</v>
      </c>
      <c r="C156" s="182"/>
      <c r="D156" s="183"/>
      <c r="E156" s="183"/>
      <c r="F156" s="177"/>
      <c r="G156" s="182"/>
      <c r="H156" s="182"/>
      <c r="I156" s="182"/>
      <c r="J156" s="182"/>
      <c r="K156" s="182"/>
      <c r="L156" s="182"/>
      <c r="M156" s="177"/>
    </row>
    <row r="157" spans="1:15" ht="25.5" customHeight="1">
      <c r="A157" s="432" t="s">
        <v>306</v>
      </c>
      <c r="B157" s="432"/>
      <c r="C157" s="432"/>
      <c r="D157" s="432"/>
      <c r="E157" s="432"/>
      <c r="F157" s="432"/>
      <c r="G157" s="432"/>
      <c r="H157" s="432"/>
      <c r="I157" s="432"/>
      <c r="J157" s="432"/>
      <c r="K157" s="432"/>
      <c r="L157" s="432"/>
      <c r="M157" s="432"/>
    </row>
    <row r="158" spans="1:15" ht="15.75" thickBot="1">
      <c r="C158" s="184"/>
      <c r="D158" s="184"/>
      <c r="E158" s="184"/>
      <c r="F158" s="184"/>
      <c r="G158" s="177"/>
      <c r="H158" s="177"/>
      <c r="I158" s="177"/>
      <c r="J158" s="177"/>
      <c r="K158" s="177"/>
      <c r="L158" s="177"/>
      <c r="M158" s="177"/>
    </row>
    <row r="159" spans="1:15">
      <c r="A159" s="185" t="s">
        <v>201</v>
      </c>
      <c r="B159" s="186"/>
      <c r="C159" s="187" t="s">
        <v>139</v>
      </c>
      <c r="D159" s="186"/>
      <c r="E159" s="186"/>
      <c r="F159" s="186"/>
      <c r="G159" s="186"/>
      <c r="H159" s="186"/>
      <c r="I159" s="186" t="s">
        <v>202</v>
      </c>
      <c r="J159" s="186"/>
      <c r="K159" s="186"/>
      <c r="L159" s="186"/>
      <c r="M159" s="188" t="s">
        <v>205</v>
      </c>
    </row>
    <row r="160" spans="1:15">
      <c r="A160" s="189" t="s">
        <v>122</v>
      </c>
      <c r="B160" s="190"/>
      <c r="C160" s="191">
        <f>C134</f>
        <v>0</v>
      </c>
      <c r="D160" s="192">
        <f>D134</f>
        <v>0</v>
      </c>
      <c r="E160" s="192"/>
      <c r="F160" s="193"/>
      <c r="G160" s="194"/>
      <c r="H160" s="193"/>
      <c r="I160" s="32">
        <f>G134+I134</f>
        <v>0</v>
      </c>
      <c r="J160" s="193"/>
      <c r="K160" s="194"/>
      <c r="L160" s="193"/>
      <c r="M160" s="33">
        <f>K134+M134</f>
        <v>0</v>
      </c>
    </row>
    <row r="161" spans="1:13" ht="15.75" thickBot="1">
      <c r="A161" s="195" t="s">
        <v>109</v>
      </c>
      <c r="B161" s="196"/>
      <c r="C161" s="34"/>
      <c r="D161" s="197"/>
      <c r="E161" s="197"/>
      <c r="F161" s="197"/>
      <c r="G161" s="197"/>
      <c r="H161" s="197"/>
      <c r="I161" s="198">
        <f>C160-I160</f>
        <v>0</v>
      </c>
      <c r="J161" s="197"/>
      <c r="K161" s="197"/>
      <c r="L161" s="197"/>
      <c r="M161" s="199">
        <f>C160-M160</f>
        <v>0</v>
      </c>
    </row>
    <row r="162" spans="1:13">
      <c r="C162" s="177"/>
      <c r="D162" s="177"/>
      <c r="E162" s="177"/>
      <c r="F162" s="177"/>
      <c r="G162" s="177"/>
      <c r="H162" s="177"/>
      <c r="I162" s="177"/>
      <c r="J162" s="177"/>
      <c r="K162" s="177"/>
      <c r="L162" s="177"/>
      <c r="M162" s="177"/>
    </row>
    <row r="163" spans="1:13">
      <c r="C163" s="177"/>
      <c r="D163" s="177"/>
      <c r="E163" s="177"/>
      <c r="F163" s="177"/>
      <c r="G163" s="177"/>
      <c r="H163" s="177"/>
      <c r="I163" s="177"/>
      <c r="J163" s="177"/>
      <c r="K163" s="177"/>
      <c r="L163" s="177"/>
      <c r="M163" s="177"/>
    </row>
  </sheetData>
  <mergeCells count="29">
    <mergeCell ref="A1:M1"/>
    <mergeCell ref="A3:M3"/>
    <mergeCell ref="F5:I5"/>
    <mergeCell ref="J5:M5"/>
    <mergeCell ref="N42:S43"/>
    <mergeCell ref="A134:B134"/>
    <mergeCell ref="A138:B138"/>
    <mergeCell ref="G138:H138"/>
    <mergeCell ref="K138:L138"/>
    <mergeCell ref="A137:B137"/>
    <mergeCell ref="G137:H137"/>
    <mergeCell ref="K137:L137"/>
    <mergeCell ref="A139:B139"/>
    <mergeCell ref="G139:H139"/>
    <mergeCell ref="K139:L139"/>
    <mergeCell ref="A140:B140"/>
    <mergeCell ref="G140:H140"/>
    <mergeCell ref="K140:L140"/>
    <mergeCell ref="A157:M157"/>
    <mergeCell ref="A141:B141"/>
    <mergeCell ref="A150:B150"/>
    <mergeCell ref="G150:H150"/>
    <mergeCell ref="A145:B145"/>
    <mergeCell ref="A146:B146"/>
    <mergeCell ref="A147:B147"/>
    <mergeCell ref="A148:B148"/>
    <mergeCell ref="G148:H148"/>
    <mergeCell ref="A149:B149"/>
    <mergeCell ref="G149:H149"/>
  </mergeCells>
  <dataValidations disablePrompts="1" count="2">
    <dataValidation type="list" allowBlank="1" showInputMessage="1" showErrorMessage="1" sqref="A131:B131 B127:B129 A127:A130" xr:uid="{00000000-0002-0000-0300-000000000000}">
      <formula1>DevCostsMortResLookUp</formula1>
    </dataValidation>
    <dataValidation operator="lessThan" allowBlank="1" showInputMessage="1" showErrorMessage="1" sqref="D65662:E65662 IX65662:IY65662 ST65662:SU65662 ACP65662:ACQ65662 AML65662:AMM65662 AWH65662:AWI65662 BGD65662:BGE65662 BPZ65662:BQA65662 BZV65662:BZW65662 CJR65662:CJS65662 CTN65662:CTO65662 DDJ65662:DDK65662 DNF65662:DNG65662 DXB65662:DXC65662 EGX65662:EGY65662 EQT65662:EQU65662 FAP65662:FAQ65662 FKL65662:FKM65662 FUH65662:FUI65662 GED65662:GEE65662 GNZ65662:GOA65662 GXV65662:GXW65662 HHR65662:HHS65662 HRN65662:HRO65662 IBJ65662:IBK65662 ILF65662:ILG65662 IVB65662:IVC65662 JEX65662:JEY65662 JOT65662:JOU65662 JYP65662:JYQ65662 KIL65662:KIM65662 KSH65662:KSI65662 LCD65662:LCE65662 LLZ65662:LMA65662 LVV65662:LVW65662 MFR65662:MFS65662 MPN65662:MPO65662 MZJ65662:MZK65662 NJF65662:NJG65662 NTB65662:NTC65662 OCX65662:OCY65662 OMT65662:OMU65662 OWP65662:OWQ65662 PGL65662:PGM65662 PQH65662:PQI65662 QAD65662:QAE65662 QJZ65662:QKA65662 QTV65662:QTW65662 RDR65662:RDS65662 RNN65662:RNO65662 RXJ65662:RXK65662 SHF65662:SHG65662 SRB65662:SRC65662 TAX65662:TAY65662 TKT65662:TKU65662 TUP65662:TUQ65662 UEL65662:UEM65662 UOH65662:UOI65662 UYD65662:UYE65662 VHZ65662:VIA65662 VRV65662:VRW65662 WBR65662:WBS65662 WLN65662:WLO65662 WVJ65662:WVK65662 D131198:E131198 IX131198:IY131198 ST131198:SU131198 ACP131198:ACQ131198 AML131198:AMM131198 AWH131198:AWI131198 BGD131198:BGE131198 BPZ131198:BQA131198 BZV131198:BZW131198 CJR131198:CJS131198 CTN131198:CTO131198 DDJ131198:DDK131198 DNF131198:DNG131198 DXB131198:DXC131198 EGX131198:EGY131198 EQT131198:EQU131198 FAP131198:FAQ131198 FKL131198:FKM131198 FUH131198:FUI131198 GED131198:GEE131198 GNZ131198:GOA131198 GXV131198:GXW131198 HHR131198:HHS131198 HRN131198:HRO131198 IBJ131198:IBK131198 ILF131198:ILG131198 IVB131198:IVC131198 JEX131198:JEY131198 JOT131198:JOU131198 JYP131198:JYQ131198 KIL131198:KIM131198 KSH131198:KSI131198 LCD131198:LCE131198 LLZ131198:LMA131198 LVV131198:LVW131198 MFR131198:MFS131198 MPN131198:MPO131198 MZJ131198:MZK131198 NJF131198:NJG131198 NTB131198:NTC131198 OCX131198:OCY131198 OMT131198:OMU131198 OWP131198:OWQ131198 PGL131198:PGM131198 PQH131198:PQI131198 QAD131198:QAE131198 QJZ131198:QKA131198 QTV131198:QTW131198 RDR131198:RDS131198 RNN131198:RNO131198 RXJ131198:RXK131198 SHF131198:SHG131198 SRB131198:SRC131198 TAX131198:TAY131198 TKT131198:TKU131198 TUP131198:TUQ131198 UEL131198:UEM131198 UOH131198:UOI131198 UYD131198:UYE131198 VHZ131198:VIA131198 VRV131198:VRW131198 WBR131198:WBS131198 WLN131198:WLO131198 WVJ131198:WVK131198 D196734:E196734 IX196734:IY196734 ST196734:SU196734 ACP196734:ACQ196734 AML196734:AMM196734 AWH196734:AWI196734 BGD196734:BGE196734 BPZ196734:BQA196734 BZV196734:BZW196734 CJR196734:CJS196734 CTN196734:CTO196734 DDJ196734:DDK196734 DNF196734:DNG196734 DXB196734:DXC196734 EGX196734:EGY196734 EQT196734:EQU196734 FAP196734:FAQ196734 FKL196734:FKM196734 FUH196734:FUI196734 GED196734:GEE196734 GNZ196734:GOA196734 GXV196734:GXW196734 HHR196734:HHS196734 HRN196734:HRO196734 IBJ196734:IBK196734 ILF196734:ILG196734 IVB196734:IVC196734 JEX196734:JEY196734 JOT196734:JOU196734 JYP196734:JYQ196734 KIL196734:KIM196734 KSH196734:KSI196734 LCD196734:LCE196734 LLZ196734:LMA196734 LVV196734:LVW196734 MFR196734:MFS196734 MPN196734:MPO196734 MZJ196734:MZK196734 NJF196734:NJG196734 NTB196734:NTC196734 OCX196734:OCY196734 OMT196734:OMU196734 OWP196734:OWQ196734 PGL196734:PGM196734 PQH196734:PQI196734 QAD196734:QAE196734 QJZ196734:QKA196734 QTV196734:QTW196734 RDR196734:RDS196734 RNN196734:RNO196734 RXJ196734:RXK196734 SHF196734:SHG196734 SRB196734:SRC196734 TAX196734:TAY196734 TKT196734:TKU196734 TUP196734:TUQ196734 UEL196734:UEM196734 UOH196734:UOI196734 UYD196734:UYE196734 VHZ196734:VIA196734 VRV196734:VRW196734 WBR196734:WBS196734 WLN196734:WLO196734 WVJ196734:WVK196734 D262270:E262270 IX262270:IY262270 ST262270:SU262270 ACP262270:ACQ262270 AML262270:AMM262270 AWH262270:AWI262270 BGD262270:BGE262270 BPZ262270:BQA262270 BZV262270:BZW262270 CJR262270:CJS262270 CTN262270:CTO262270 DDJ262270:DDK262270 DNF262270:DNG262270 DXB262270:DXC262270 EGX262270:EGY262270 EQT262270:EQU262270 FAP262270:FAQ262270 FKL262270:FKM262270 FUH262270:FUI262270 GED262270:GEE262270 GNZ262270:GOA262270 GXV262270:GXW262270 HHR262270:HHS262270 HRN262270:HRO262270 IBJ262270:IBK262270 ILF262270:ILG262270 IVB262270:IVC262270 JEX262270:JEY262270 JOT262270:JOU262270 JYP262270:JYQ262270 KIL262270:KIM262270 KSH262270:KSI262270 LCD262270:LCE262270 LLZ262270:LMA262270 LVV262270:LVW262270 MFR262270:MFS262270 MPN262270:MPO262270 MZJ262270:MZK262270 NJF262270:NJG262270 NTB262270:NTC262270 OCX262270:OCY262270 OMT262270:OMU262270 OWP262270:OWQ262270 PGL262270:PGM262270 PQH262270:PQI262270 QAD262270:QAE262270 QJZ262270:QKA262270 QTV262270:QTW262270 RDR262270:RDS262270 RNN262270:RNO262270 RXJ262270:RXK262270 SHF262270:SHG262270 SRB262270:SRC262270 TAX262270:TAY262270 TKT262270:TKU262270 TUP262270:TUQ262270 UEL262270:UEM262270 UOH262270:UOI262270 UYD262270:UYE262270 VHZ262270:VIA262270 VRV262270:VRW262270 WBR262270:WBS262270 WLN262270:WLO262270 WVJ262270:WVK262270 D327806:E327806 IX327806:IY327806 ST327806:SU327806 ACP327806:ACQ327806 AML327806:AMM327806 AWH327806:AWI327806 BGD327806:BGE327806 BPZ327806:BQA327806 BZV327806:BZW327806 CJR327806:CJS327806 CTN327806:CTO327806 DDJ327806:DDK327806 DNF327806:DNG327806 DXB327806:DXC327806 EGX327806:EGY327806 EQT327806:EQU327806 FAP327806:FAQ327806 FKL327806:FKM327806 FUH327806:FUI327806 GED327806:GEE327806 GNZ327806:GOA327806 GXV327806:GXW327806 HHR327806:HHS327806 HRN327806:HRO327806 IBJ327806:IBK327806 ILF327806:ILG327806 IVB327806:IVC327806 JEX327806:JEY327806 JOT327806:JOU327806 JYP327806:JYQ327806 KIL327806:KIM327806 KSH327806:KSI327806 LCD327806:LCE327806 LLZ327806:LMA327806 LVV327806:LVW327806 MFR327806:MFS327806 MPN327806:MPO327806 MZJ327806:MZK327806 NJF327806:NJG327806 NTB327806:NTC327806 OCX327806:OCY327806 OMT327806:OMU327806 OWP327806:OWQ327806 PGL327806:PGM327806 PQH327806:PQI327806 QAD327806:QAE327806 QJZ327806:QKA327806 QTV327806:QTW327806 RDR327806:RDS327806 RNN327806:RNO327806 RXJ327806:RXK327806 SHF327806:SHG327806 SRB327806:SRC327806 TAX327806:TAY327806 TKT327806:TKU327806 TUP327806:TUQ327806 UEL327806:UEM327806 UOH327806:UOI327806 UYD327806:UYE327806 VHZ327806:VIA327806 VRV327806:VRW327806 WBR327806:WBS327806 WLN327806:WLO327806 WVJ327806:WVK327806 D393342:E393342 IX393342:IY393342 ST393342:SU393342 ACP393342:ACQ393342 AML393342:AMM393342 AWH393342:AWI393342 BGD393342:BGE393342 BPZ393342:BQA393342 BZV393342:BZW393342 CJR393342:CJS393342 CTN393342:CTO393342 DDJ393342:DDK393342 DNF393342:DNG393342 DXB393342:DXC393342 EGX393342:EGY393342 EQT393342:EQU393342 FAP393342:FAQ393342 FKL393342:FKM393342 FUH393342:FUI393342 GED393342:GEE393342 GNZ393342:GOA393342 GXV393342:GXW393342 HHR393342:HHS393342 HRN393342:HRO393342 IBJ393342:IBK393342 ILF393342:ILG393342 IVB393342:IVC393342 JEX393342:JEY393342 JOT393342:JOU393342 JYP393342:JYQ393342 KIL393342:KIM393342 KSH393342:KSI393342 LCD393342:LCE393342 LLZ393342:LMA393342 LVV393342:LVW393342 MFR393342:MFS393342 MPN393342:MPO393342 MZJ393342:MZK393342 NJF393342:NJG393342 NTB393342:NTC393342 OCX393342:OCY393342 OMT393342:OMU393342 OWP393342:OWQ393342 PGL393342:PGM393342 PQH393342:PQI393342 QAD393342:QAE393342 QJZ393342:QKA393342 QTV393342:QTW393342 RDR393342:RDS393342 RNN393342:RNO393342 RXJ393342:RXK393342 SHF393342:SHG393342 SRB393342:SRC393342 TAX393342:TAY393342 TKT393342:TKU393342 TUP393342:TUQ393342 UEL393342:UEM393342 UOH393342:UOI393342 UYD393342:UYE393342 VHZ393342:VIA393342 VRV393342:VRW393342 WBR393342:WBS393342 WLN393342:WLO393342 WVJ393342:WVK393342 D458878:E458878 IX458878:IY458878 ST458878:SU458878 ACP458878:ACQ458878 AML458878:AMM458878 AWH458878:AWI458878 BGD458878:BGE458878 BPZ458878:BQA458878 BZV458878:BZW458878 CJR458878:CJS458878 CTN458878:CTO458878 DDJ458878:DDK458878 DNF458878:DNG458878 DXB458878:DXC458878 EGX458878:EGY458878 EQT458878:EQU458878 FAP458878:FAQ458878 FKL458878:FKM458878 FUH458878:FUI458878 GED458878:GEE458878 GNZ458878:GOA458878 GXV458878:GXW458878 HHR458878:HHS458878 HRN458878:HRO458878 IBJ458878:IBK458878 ILF458878:ILG458878 IVB458878:IVC458878 JEX458878:JEY458878 JOT458878:JOU458878 JYP458878:JYQ458878 KIL458878:KIM458878 KSH458878:KSI458878 LCD458878:LCE458878 LLZ458878:LMA458878 LVV458878:LVW458878 MFR458878:MFS458878 MPN458878:MPO458878 MZJ458878:MZK458878 NJF458878:NJG458878 NTB458878:NTC458878 OCX458878:OCY458878 OMT458878:OMU458878 OWP458878:OWQ458878 PGL458878:PGM458878 PQH458878:PQI458878 QAD458878:QAE458878 QJZ458878:QKA458878 QTV458878:QTW458878 RDR458878:RDS458878 RNN458878:RNO458878 RXJ458878:RXK458878 SHF458878:SHG458878 SRB458878:SRC458878 TAX458878:TAY458878 TKT458878:TKU458878 TUP458878:TUQ458878 UEL458878:UEM458878 UOH458878:UOI458878 UYD458878:UYE458878 VHZ458878:VIA458878 VRV458878:VRW458878 WBR458878:WBS458878 WLN458878:WLO458878 WVJ458878:WVK458878 D524414:E524414 IX524414:IY524414 ST524414:SU524414 ACP524414:ACQ524414 AML524414:AMM524414 AWH524414:AWI524414 BGD524414:BGE524414 BPZ524414:BQA524414 BZV524414:BZW524414 CJR524414:CJS524414 CTN524414:CTO524414 DDJ524414:DDK524414 DNF524414:DNG524414 DXB524414:DXC524414 EGX524414:EGY524414 EQT524414:EQU524414 FAP524414:FAQ524414 FKL524414:FKM524414 FUH524414:FUI524414 GED524414:GEE524414 GNZ524414:GOA524414 GXV524414:GXW524414 HHR524414:HHS524414 HRN524414:HRO524414 IBJ524414:IBK524414 ILF524414:ILG524414 IVB524414:IVC524414 JEX524414:JEY524414 JOT524414:JOU524414 JYP524414:JYQ524414 KIL524414:KIM524414 KSH524414:KSI524414 LCD524414:LCE524414 LLZ524414:LMA524414 LVV524414:LVW524414 MFR524414:MFS524414 MPN524414:MPO524414 MZJ524414:MZK524414 NJF524414:NJG524414 NTB524414:NTC524414 OCX524414:OCY524414 OMT524414:OMU524414 OWP524414:OWQ524414 PGL524414:PGM524414 PQH524414:PQI524414 QAD524414:QAE524414 QJZ524414:QKA524414 QTV524414:QTW524414 RDR524414:RDS524414 RNN524414:RNO524414 RXJ524414:RXK524414 SHF524414:SHG524414 SRB524414:SRC524414 TAX524414:TAY524414 TKT524414:TKU524414 TUP524414:TUQ524414 UEL524414:UEM524414 UOH524414:UOI524414 UYD524414:UYE524414 VHZ524414:VIA524414 VRV524414:VRW524414 WBR524414:WBS524414 WLN524414:WLO524414 WVJ524414:WVK524414 D589950:E589950 IX589950:IY589950 ST589950:SU589950 ACP589950:ACQ589950 AML589950:AMM589950 AWH589950:AWI589950 BGD589950:BGE589950 BPZ589950:BQA589950 BZV589950:BZW589950 CJR589950:CJS589950 CTN589950:CTO589950 DDJ589950:DDK589950 DNF589950:DNG589950 DXB589950:DXC589950 EGX589950:EGY589950 EQT589950:EQU589950 FAP589950:FAQ589950 FKL589950:FKM589950 FUH589950:FUI589950 GED589950:GEE589950 GNZ589950:GOA589950 GXV589950:GXW589950 HHR589950:HHS589950 HRN589950:HRO589950 IBJ589950:IBK589950 ILF589950:ILG589950 IVB589950:IVC589950 JEX589950:JEY589950 JOT589950:JOU589950 JYP589950:JYQ589950 KIL589950:KIM589950 KSH589950:KSI589950 LCD589950:LCE589950 LLZ589950:LMA589950 LVV589950:LVW589950 MFR589950:MFS589950 MPN589950:MPO589950 MZJ589950:MZK589950 NJF589950:NJG589950 NTB589950:NTC589950 OCX589950:OCY589950 OMT589950:OMU589950 OWP589950:OWQ589950 PGL589950:PGM589950 PQH589950:PQI589950 QAD589950:QAE589950 QJZ589950:QKA589950 QTV589950:QTW589950 RDR589950:RDS589950 RNN589950:RNO589950 RXJ589950:RXK589950 SHF589950:SHG589950 SRB589950:SRC589950 TAX589950:TAY589950 TKT589950:TKU589950 TUP589950:TUQ589950 UEL589950:UEM589950 UOH589950:UOI589950 UYD589950:UYE589950 VHZ589950:VIA589950 VRV589950:VRW589950 WBR589950:WBS589950 WLN589950:WLO589950 WVJ589950:WVK589950 D655486:E655486 IX655486:IY655486 ST655486:SU655486 ACP655486:ACQ655486 AML655486:AMM655486 AWH655486:AWI655486 BGD655486:BGE655486 BPZ655486:BQA655486 BZV655486:BZW655486 CJR655486:CJS655486 CTN655486:CTO655486 DDJ655486:DDK655486 DNF655486:DNG655486 DXB655486:DXC655486 EGX655486:EGY655486 EQT655486:EQU655486 FAP655486:FAQ655486 FKL655486:FKM655486 FUH655486:FUI655486 GED655486:GEE655486 GNZ655486:GOA655486 GXV655486:GXW655486 HHR655486:HHS655486 HRN655486:HRO655486 IBJ655486:IBK655486 ILF655486:ILG655486 IVB655486:IVC655486 JEX655486:JEY655486 JOT655486:JOU655486 JYP655486:JYQ655486 KIL655486:KIM655486 KSH655486:KSI655486 LCD655486:LCE655486 LLZ655486:LMA655486 LVV655486:LVW655486 MFR655486:MFS655486 MPN655486:MPO655486 MZJ655486:MZK655486 NJF655486:NJG655486 NTB655486:NTC655486 OCX655486:OCY655486 OMT655486:OMU655486 OWP655486:OWQ655486 PGL655486:PGM655486 PQH655486:PQI655486 QAD655486:QAE655486 QJZ655486:QKA655486 QTV655486:QTW655486 RDR655486:RDS655486 RNN655486:RNO655486 RXJ655486:RXK655486 SHF655486:SHG655486 SRB655486:SRC655486 TAX655486:TAY655486 TKT655486:TKU655486 TUP655486:TUQ655486 UEL655486:UEM655486 UOH655486:UOI655486 UYD655486:UYE655486 VHZ655486:VIA655486 VRV655486:VRW655486 WBR655486:WBS655486 WLN655486:WLO655486 WVJ655486:WVK655486 D721022:E721022 IX721022:IY721022 ST721022:SU721022 ACP721022:ACQ721022 AML721022:AMM721022 AWH721022:AWI721022 BGD721022:BGE721022 BPZ721022:BQA721022 BZV721022:BZW721022 CJR721022:CJS721022 CTN721022:CTO721022 DDJ721022:DDK721022 DNF721022:DNG721022 DXB721022:DXC721022 EGX721022:EGY721022 EQT721022:EQU721022 FAP721022:FAQ721022 FKL721022:FKM721022 FUH721022:FUI721022 GED721022:GEE721022 GNZ721022:GOA721022 GXV721022:GXW721022 HHR721022:HHS721022 HRN721022:HRO721022 IBJ721022:IBK721022 ILF721022:ILG721022 IVB721022:IVC721022 JEX721022:JEY721022 JOT721022:JOU721022 JYP721022:JYQ721022 KIL721022:KIM721022 KSH721022:KSI721022 LCD721022:LCE721022 LLZ721022:LMA721022 LVV721022:LVW721022 MFR721022:MFS721022 MPN721022:MPO721022 MZJ721022:MZK721022 NJF721022:NJG721022 NTB721022:NTC721022 OCX721022:OCY721022 OMT721022:OMU721022 OWP721022:OWQ721022 PGL721022:PGM721022 PQH721022:PQI721022 QAD721022:QAE721022 QJZ721022:QKA721022 QTV721022:QTW721022 RDR721022:RDS721022 RNN721022:RNO721022 RXJ721022:RXK721022 SHF721022:SHG721022 SRB721022:SRC721022 TAX721022:TAY721022 TKT721022:TKU721022 TUP721022:TUQ721022 UEL721022:UEM721022 UOH721022:UOI721022 UYD721022:UYE721022 VHZ721022:VIA721022 VRV721022:VRW721022 WBR721022:WBS721022 WLN721022:WLO721022 WVJ721022:WVK721022 D786558:E786558 IX786558:IY786558 ST786558:SU786558 ACP786558:ACQ786558 AML786558:AMM786558 AWH786558:AWI786558 BGD786558:BGE786558 BPZ786558:BQA786558 BZV786558:BZW786558 CJR786558:CJS786558 CTN786558:CTO786558 DDJ786558:DDK786558 DNF786558:DNG786558 DXB786558:DXC786558 EGX786558:EGY786558 EQT786558:EQU786558 FAP786558:FAQ786558 FKL786558:FKM786558 FUH786558:FUI786558 GED786558:GEE786558 GNZ786558:GOA786558 GXV786558:GXW786558 HHR786558:HHS786558 HRN786558:HRO786558 IBJ786558:IBK786558 ILF786558:ILG786558 IVB786558:IVC786558 JEX786558:JEY786558 JOT786558:JOU786558 JYP786558:JYQ786558 KIL786558:KIM786558 KSH786558:KSI786558 LCD786558:LCE786558 LLZ786558:LMA786558 LVV786558:LVW786558 MFR786558:MFS786558 MPN786558:MPO786558 MZJ786558:MZK786558 NJF786558:NJG786558 NTB786558:NTC786558 OCX786558:OCY786558 OMT786558:OMU786558 OWP786558:OWQ786558 PGL786558:PGM786558 PQH786558:PQI786558 QAD786558:QAE786558 QJZ786558:QKA786558 QTV786558:QTW786558 RDR786558:RDS786558 RNN786558:RNO786558 RXJ786558:RXK786558 SHF786558:SHG786558 SRB786558:SRC786558 TAX786558:TAY786558 TKT786558:TKU786558 TUP786558:TUQ786558 UEL786558:UEM786558 UOH786558:UOI786558 UYD786558:UYE786558 VHZ786558:VIA786558 VRV786558:VRW786558 WBR786558:WBS786558 WLN786558:WLO786558 WVJ786558:WVK786558 D852094:E852094 IX852094:IY852094 ST852094:SU852094 ACP852094:ACQ852094 AML852094:AMM852094 AWH852094:AWI852094 BGD852094:BGE852094 BPZ852094:BQA852094 BZV852094:BZW852094 CJR852094:CJS852094 CTN852094:CTO852094 DDJ852094:DDK852094 DNF852094:DNG852094 DXB852094:DXC852094 EGX852094:EGY852094 EQT852094:EQU852094 FAP852094:FAQ852094 FKL852094:FKM852094 FUH852094:FUI852094 GED852094:GEE852094 GNZ852094:GOA852094 GXV852094:GXW852094 HHR852094:HHS852094 HRN852094:HRO852094 IBJ852094:IBK852094 ILF852094:ILG852094 IVB852094:IVC852094 JEX852094:JEY852094 JOT852094:JOU852094 JYP852094:JYQ852094 KIL852094:KIM852094 KSH852094:KSI852094 LCD852094:LCE852094 LLZ852094:LMA852094 LVV852094:LVW852094 MFR852094:MFS852094 MPN852094:MPO852094 MZJ852094:MZK852094 NJF852094:NJG852094 NTB852094:NTC852094 OCX852094:OCY852094 OMT852094:OMU852094 OWP852094:OWQ852094 PGL852094:PGM852094 PQH852094:PQI852094 QAD852094:QAE852094 QJZ852094:QKA852094 QTV852094:QTW852094 RDR852094:RDS852094 RNN852094:RNO852094 RXJ852094:RXK852094 SHF852094:SHG852094 SRB852094:SRC852094 TAX852094:TAY852094 TKT852094:TKU852094 TUP852094:TUQ852094 UEL852094:UEM852094 UOH852094:UOI852094 UYD852094:UYE852094 VHZ852094:VIA852094 VRV852094:VRW852094 WBR852094:WBS852094 WLN852094:WLO852094 WVJ852094:WVK852094 D917630:E917630 IX917630:IY917630 ST917630:SU917630 ACP917630:ACQ917630 AML917630:AMM917630 AWH917630:AWI917630 BGD917630:BGE917630 BPZ917630:BQA917630 BZV917630:BZW917630 CJR917630:CJS917630 CTN917630:CTO917630 DDJ917630:DDK917630 DNF917630:DNG917630 DXB917630:DXC917630 EGX917630:EGY917630 EQT917630:EQU917630 FAP917630:FAQ917630 FKL917630:FKM917630 FUH917630:FUI917630 GED917630:GEE917630 GNZ917630:GOA917630 GXV917630:GXW917630 HHR917630:HHS917630 HRN917630:HRO917630 IBJ917630:IBK917630 ILF917630:ILG917630 IVB917630:IVC917630 JEX917630:JEY917630 JOT917630:JOU917630 JYP917630:JYQ917630 KIL917630:KIM917630 KSH917630:KSI917630 LCD917630:LCE917630 LLZ917630:LMA917630 LVV917630:LVW917630 MFR917630:MFS917630 MPN917630:MPO917630 MZJ917630:MZK917630 NJF917630:NJG917630 NTB917630:NTC917630 OCX917630:OCY917630 OMT917630:OMU917630 OWP917630:OWQ917630 PGL917630:PGM917630 PQH917630:PQI917630 QAD917630:QAE917630 QJZ917630:QKA917630 QTV917630:QTW917630 RDR917630:RDS917630 RNN917630:RNO917630 RXJ917630:RXK917630 SHF917630:SHG917630 SRB917630:SRC917630 TAX917630:TAY917630 TKT917630:TKU917630 TUP917630:TUQ917630 UEL917630:UEM917630 UOH917630:UOI917630 UYD917630:UYE917630 VHZ917630:VIA917630 VRV917630:VRW917630 WBR917630:WBS917630 WLN917630:WLO917630 WVJ917630:WVK917630 D983166:E983166 IX983166:IY983166 ST983166:SU983166 ACP983166:ACQ983166 AML983166:AMM983166 AWH983166:AWI983166 BGD983166:BGE983166 BPZ983166:BQA983166 BZV983166:BZW983166 CJR983166:CJS983166 CTN983166:CTO983166 DDJ983166:DDK983166 DNF983166:DNG983166 DXB983166:DXC983166 EGX983166:EGY983166 EQT983166:EQU983166 FAP983166:FAQ983166 FKL983166:FKM983166 FUH983166:FUI983166 GED983166:GEE983166 GNZ983166:GOA983166 GXV983166:GXW983166 HHR983166:HHS983166 HRN983166:HRO983166 IBJ983166:IBK983166 ILF983166:ILG983166 IVB983166:IVC983166 JEX983166:JEY983166 JOT983166:JOU983166 JYP983166:JYQ983166 KIL983166:KIM983166 KSH983166:KSI983166 LCD983166:LCE983166 LLZ983166:LMA983166 LVV983166:LVW983166 MFR983166:MFS983166 MPN983166:MPO983166 MZJ983166:MZK983166 NJF983166:NJG983166 NTB983166:NTC983166 OCX983166:OCY983166 OMT983166:OMU983166 OWP983166:OWQ983166 PGL983166:PGM983166 PQH983166:PQI983166 QAD983166:QAE983166 QJZ983166:QKA983166 QTV983166:QTW983166 RDR983166:RDS983166 RNN983166:RNO983166 RXJ983166:RXK983166 SHF983166:SHG983166 SRB983166:SRC983166 TAX983166:TAY983166 TKT983166:TKU983166 TUP983166:TUQ983166 UEL983166:UEM983166 UOH983166:UOI983166 UYD983166:UYE983166 VHZ983166:VIA983166 VRV983166:VRW983166 WBR983166:WBS983166 WLN983166:WLO983166 WVJ983166:WVK983166 WVK983161 IX8:IY8 ST8:SU8 ACP8:ACQ8 AML8:AMM8 AWH8:AWI8 BGD8:BGE8 BPZ8:BQA8 BZV8:BZW8 CJR8:CJS8 CTN8:CTO8 DDJ8:DDK8 DNF8:DNG8 DXB8:DXC8 EGX8:EGY8 EQT8:EQU8 FAP8:FAQ8 FKL8:FKM8 FUH8:FUI8 GED8:GEE8 GNZ8:GOA8 GXV8:GXW8 HHR8:HHS8 HRN8:HRO8 IBJ8:IBK8 ILF8:ILG8 IVB8:IVC8 JEX8:JEY8 JOT8:JOU8 JYP8:JYQ8 KIL8:KIM8 KSH8:KSI8 LCD8:LCE8 LLZ8:LMA8 LVV8:LVW8 MFR8:MFS8 MPN8:MPO8 MZJ8:MZK8 NJF8:NJG8 NTB8:NTC8 OCX8:OCY8 OMT8:OMU8 OWP8:OWQ8 PGL8:PGM8 PQH8:PQI8 QAD8:QAE8 QJZ8:QKA8 QTV8:QTW8 RDR8:RDS8 RNN8:RNO8 RXJ8:RXK8 SHF8:SHG8 SRB8:SRC8 TAX8:TAY8 TKT8:TKU8 TUP8:TUQ8 UEL8:UEM8 UOH8:UOI8 UYD8:UYE8 VHZ8:VIA8 VRV8:VRW8 WBR8:WBS8 WLN8:WLO8 WVJ8:WVK8 D65562:E65562 IX65562:IY65562 ST65562:SU65562 ACP65562:ACQ65562 AML65562:AMM65562 AWH65562:AWI65562 BGD65562:BGE65562 BPZ65562:BQA65562 BZV65562:BZW65562 CJR65562:CJS65562 CTN65562:CTO65562 DDJ65562:DDK65562 DNF65562:DNG65562 DXB65562:DXC65562 EGX65562:EGY65562 EQT65562:EQU65562 FAP65562:FAQ65562 FKL65562:FKM65562 FUH65562:FUI65562 GED65562:GEE65562 GNZ65562:GOA65562 GXV65562:GXW65562 HHR65562:HHS65562 HRN65562:HRO65562 IBJ65562:IBK65562 ILF65562:ILG65562 IVB65562:IVC65562 JEX65562:JEY65562 JOT65562:JOU65562 JYP65562:JYQ65562 KIL65562:KIM65562 KSH65562:KSI65562 LCD65562:LCE65562 LLZ65562:LMA65562 LVV65562:LVW65562 MFR65562:MFS65562 MPN65562:MPO65562 MZJ65562:MZK65562 NJF65562:NJG65562 NTB65562:NTC65562 OCX65562:OCY65562 OMT65562:OMU65562 OWP65562:OWQ65562 PGL65562:PGM65562 PQH65562:PQI65562 QAD65562:QAE65562 QJZ65562:QKA65562 QTV65562:QTW65562 RDR65562:RDS65562 RNN65562:RNO65562 RXJ65562:RXK65562 SHF65562:SHG65562 SRB65562:SRC65562 TAX65562:TAY65562 TKT65562:TKU65562 TUP65562:TUQ65562 UEL65562:UEM65562 UOH65562:UOI65562 UYD65562:UYE65562 VHZ65562:VIA65562 VRV65562:VRW65562 WBR65562:WBS65562 WLN65562:WLO65562 WVJ65562:WVK65562 D131098:E131098 IX131098:IY131098 ST131098:SU131098 ACP131098:ACQ131098 AML131098:AMM131098 AWH131098:AWI131098 BGD131098:BGE131098 BPZ131098:BQA131098 BZV131098:BZW131098 CJR131098:CJS131098 CTN131098:CTO131098 DDJ131098:DDK131098 DNF131098:DNG131098 DXB131098:DXC131098 EGX131098:EGY131098 EQT131098:EQU131098 FAP131098:FAQ131098 FKL131098:FKM131098 FUH131098:FUI131098 GED131098:GEE131098 GNZ131098:GOA131098 GXV131098:GXW131098 HHR131098:HHS131098 HRN131098:HRO131098 IBJ131098:IBK131098 ILF131098:ILG131098 IVB131098:IVC131098 JEX131098:JEY131098 JOT131098:JOU131098 JYP131098:JYQ131098 KIL131098:KIM131098 KSH131098:KSI131098 LCD131098:LCE131098 LLZ131098:LMA131098 LVV131098:LVW131098 MFR131098:MFS131098 MPN131098:MPO131098 MZJ131098:MZK131098 NJF131098:NJG131098 NTB131098:NTC131098 OCX131098:OCY131098 OMT131098:OMU131098 OWP131098:OWQ131098 PGL131098:PGM131098 PQH131098:PQI131098 QAD131098:QAE131098 QJZ131098:QKA131098 QTV131098:QTW131098 RDR131098:RDS131098 RNN131098:RNO131098 RXJ131098:RXK131098 SHF131098:SHG131098 SRB131098:SRC131098 TAX131098:TAY131098 TKT131098:TKU131098 TUP131098:TUQ131098 UEL131098:UEM131098 UOH131098:UOI131098 UYD131098:UYE131098 VHZ131098:VIA131098 VRV131098:VRW131098 WBR131098:WBS131098 WLN131098:WLO131098 WVJ131098:WVK131098 D196634:E196634 IX196634:IY196634 ST196634:SU196634 ACP196634:ACQ196634 AML196634:AMM196634 AWH196634:AWI196634 BGD196634:BGE196634 BPZ196634:BQA196634 BZV196634:BZW196634 CJR196634:CJS196634 CTN196634:CTO196634 DDJ196634:DDK196634 DNF196634:DNG196634 DXB196634:DXC196634 EGX196634:EGY196634 EQT196634:EQU196634 FAP196634:FAQ196634 FKL196634:FKM196634 FUH196634:FUI196634 GED196634:GEE196634 GNZ196634:GOA196634 GXV196634:GXW196634 HHR196634:HHS196634 HRN196634:HRO196634 IBJ196634:IBK196634 ILF196634:ILG196634 IVB196634:IVC196634 JEX196634:JEY196634 JOT196634:JOU196634 JYP196634:JYQ196634 KIL196634:KIM196634 KSH196634:KSI196634 LCD196634:LCE196634 LLZ196634:LMA196634 LVV196634:LVW196634 MFR196634:MFS196634 MPN196634:MPO196634 MZJ196634:MZK196634 NJF196634:NJG196634 NTB196634:NTC196634 OCX196634:OCY196634 OMT196634:OMU196634 OWP196634:OWQ196634 PGL196634:PGM196634 PQH196634:PQI196634 QAD196634:QAE196634 QJZ196634:QKA196634 QTV196634:QTW196634 RDR196634:RDS196634 RNN196634:RNO196634 RXJ196634:RXK196634 SHF196634:SHG196634 SRB196634:SRC196634 TAX196634:TAY196634 TKT196634:TKU196634 TUP196634:TUQ196634 UEL196634:UEM196634 UOH196634:UOI196634 UYD196634:UYE196634 VHZ196634:VIA196634 VRV196634:VRW196634 WBR196634:WBS196634 WLN196634:WLO196634 WVJ196634:WVK196634 D262170:E262170 IX262170:IY262170 ST262170:SU262170 ACP262170:ACQ262170 AML262170:AMM262170 AWH262170:AWI262170 BGD262170:BGE262170 BPZ262170:BQA262170 BZV262170:BZW262170 CJR262170:CJS262170 CTN262170:CTO262170 DDJ262170:DDK262170 DNF262170:DNG262170 DXB262170:DXC262170 EGX262170:EGY262170 EQT262170:EQU262170 FAP262170:FAQ262170 FKL262170:FKM262170 FUH262170:FUI262170 GED262170:GEE262170 GNZ262170:GOA262170 GXV262170:GXW262170 HHR262170:HHS262170 HRN262170:HRO262170 IBJ262170:IBK262170 ILF262170:ILG262170 IVB262170:IVC262170 JEX262170:JEY262170 JOT262170:JOU262170 JYP262170:JYQ262170 KIL262170:KIM262170 KSH262170:KSI262170 LCD262170:LCE262170 LLZ262170:LMA262170 LVV262170:LVW262170 MFR262170:MFS262170 MPN262170:MPO262170 MZJ262170:MZK262170 NJF262170:NJG262170 NTB262170:NTC262170 OCX262170:OCY262170 OMT262170:OMU262170 OWP262170:OWQ262170 PGL262170:PGM262170 PQH262170:PQI262170 QAD262170:QAE262170 QJZ262170:QKA262170 QTV262170:QTW262170 RDR262170:RDS262170 RNN262170:RNO262170 RXJ262170:RXK262170 SHF262170:SHG262170 SRB262170:SRC262170 TAX262170:TAY262170 TKT262170:TKU262170 TUP262170:TUQ262170 UEL262170:UEM262170 UOH262170:UOI262170 UYD262170:UYE262170 VHZ262170:VIA262170 VRV262170:VRW262170 WBR262170:WBS262170 WLN262170:WLO262170 WVJ262170:WVK262170 D327706:E327706 IX327706:IY327706 ST327706:SU327706 ACP327706:ACQ327706 AML327706:AMM327706 AWH327706:AWI327706 BGD327706:BGE327706 BPZ327706:BQA327706 BZV327706:BZW327706 CJR327706:CJS327706 CTN327706:CTO327706 DDJ327706:DDK327706 DNF327706:DNG327706 DXB327706:DXC327706 EGX327706:EGY327706 EQT327706:EQU327706 FAP327706:FAQ327706 FKL327706:FKM327706 FUH327706:FUI327706 GED327706:GEE327706 GNZ327706:GOA327706 GXV327706:GXW327706 HHR327706:HHS327706 HRN327706:HRO327706 IBJ327706:IBK327706 ILF327706:ILG327706 IVB327706:IVC327706 JEX327706:JEY327706 JOT327706:JOU327706 JYP327706:JYQ327706 KIL327706:KIM327706 KSH327706:KSI327706 LCD327706:LCE327706 LLZ327706:LMA327706 LVV327706:LVW327706 MFR327706:MFS327706 MPN327706:MPO327706 MZJ327706:MZK327706 NJF327706:NJG327706 NTB327706:NTC327706 OCX327706:OCY327706 OMT327706:OMU327706 OWP327706:OWQ327706 PGL327706:PGM327706 PQH327706:PQI327706 QAD327706:QAE327706 QJZ327706:QKA327706 QTV327706:QTW327706 RDR327706:RDS327706 RNN327706:RNO327706 RXJ327706:RXK327706 SHF327706:SHG327706 SRB327706:SRC327706 TAX327706:TAY327706 TKT327706:TKU327706 TUP327706:TUQ327706 UEL327706:UEM327706 UOH327706:UOI327706 UYD327706:UYE327706 VHZ327706:VIA327706 VRV327706:VRW327706 WBR327706:WBS327706 WLN327706:WLO327706 WVJ327706:WVK327706 D393242:E393242 IX393242:IY393242 ST393242:SU393242 ACP393242:ACQ393242 AML393242:AMM393242 AWH393242:AWI393242 BGD393242:BGE393242 BPZ393242:BQA393242 BZV393242:BZW393242 CJR393242:CJS393242 CTN393242:CTO393242 DDJ393242:DDK393242 DNF393242:DNG393242 DXB393242:DXC393242 EGX393242:EGY393242 EQT393242:EQU393242 FAP393242:FAQ393242 FKL393242:FKM393242 FUH393242:FUI393242 GED393242:GEE393242 GNZ393242:GOA393242 GXV393242:GXW393242 HHR393242:HHS393242 HRN393242:HRO393242 IBJ393242:IBK393242 ILF393242:ILG393242 IVB393242:IVC393242 JEX393242:JEY393242 JOT393242:JOU393242 JYP393242:JYQ393242 KIL393242:KIM393242 KSH393242:KSI393242 LCD393242:LCE393242 LLZ393242:LMA393242 LVV393242:LVW393242 MFR393242:MFS393242 MPN393242:MPO393242 MZJ393242:MZK393242 NJF393242:NJG393242 NTB393242:NTC393242 OCX393242:OCY393242 OMT393242:OMU393242 OWP393242:OWQ393242 PGL393242:PGM393242 PQH393242:PQI393242 QAD393242:QAE393242 QJZ393242:QKA393242 QTV393242:QTW393242 RDR393242:RDS393242 RNN393242:RNO393242 RXJ393242:RXK393242 SHF393242:SHG393242 SRB393242:SRC393242 TAX393242:TAY393242 TKT393242:TKU393242 TUP393242:TUQ393242 UEL393242:UEM393242 UOH393242:UOI393242 UYD393242:UYE393242 VHZ393242:VIA393242 VRV393242:VRW393242 WBR393242:WBS393242 WLN393242:WLO393242 WVJ393242:WVK393242 D458778:E458778 IX458778:IY458778 ST458778:SU458778 ACP458778:ACQ458778 AML458778:AMM458778 AWH458778:AWI458778 BGD458778:BGE458778 BPZ458778:BQA458778 BZV458778:BZW458778 CJR458778:CJS458778 CTN458778:CTO458778 DDJ458778:DDK458778 DNF458778:DNG458778 DXB458778:DXC458778 EGX458778:EGY458778 EQT458778:EQU458778 FAP458778:FAQ458778 FKL458778:FKM458778 FUH458778:FUI458778 GED458778:GEE458778 GNZ458778:GOA458778 GXV458778:GXW458778 HHR458778:HHS458778 HRN458778:HRO458778 IBJ458778:IBK458778 ILF458778:ILG458778 IVB458778:IVC458778 JEX458778:JEY458778 JOT458778:JOU458778 JYP458778:JYQ458778 KIL458778:KIM458778 KSH458778:KSI458778 LCD458778:LCE458778 LLZ458778:LMA458778 LVV458778:LVW458778 MFR458778:MFS458778 MPN458778:MPO458778 MZJ458778:MZK458778 NJF458778:NJG458778 NTB458778:NTC458778 OCX458778:OCY458778 OMT458778:OMU458778 OWP458778:OWQ458778 PGL458778:PGM458778 PQH458778:PQI458778 QAD458778:QAE458778 QJZ458778:QKA458778 QTV458778:QTW458778 RDR458778:RDS458778 RNN458778:RNO458778 RXJ458778:RXK458778 SHF458778:SHG458778 SRB458778:SRC458778 TAX458778:TAY458778 TKT458778:TKU458778 TUP458778:TUQ458778 UEL458778:UEM458778 UOH458778:UOI458778 UYD458778:UYE458778 VHZ458778:VIA458778 VRV458778:VRW458778 WBR458778:WBS458778 WLN458778:WLO458778 WVJ458778:WVK458778 D524314:E524314 IX524314:IY524314 ST524314:SU524314 ACP524314:ACQ524314 AML524314:AMM524314 AWH524314:AWI524314 BGD524314:BGE524314 BPZ524314:BQA524314 BZV524314:BZW524314 CJR524314:CJS524314 CTN524314:CTO524314 DDJ524314:DDK524314 DNF524314:DNG524314 DXB524314:DXC524314 EGX524314:EGY524314 EQT524314:EQU524314 FAP524314:FAQ524314 FKL524314:FKM524314 FUH524314:FUI524314 GED524314:GEE524314 GNZ524314:GOA524314 GXV524314:GXW524314 HHR524314:HHS524314 HRN524314:HRO524314 IBJ524314:IBK524314 ILF524314:ILG524314 IVB524314:IVC524314 JEX524314:JEY524314 JOT524314:JOU524314 JYP524314:JYQ524314 KIL524314:KIM524314 KSH524314:KSI524314 LCD524314:LCE524314 LLZ524314:LMA524314 LVV524314:LVW524314 MFR524314:MFS524314 MPN524314:MPO524314 MZJ524314:MZK524314 NJF524314:NJG524314 NTB524314:NTC524314 OCX524314:OCY524314 OMT524314:OMU524314 OWP524314:OWQ524314 PGL524314:PGM524314 PQH524314:PQI524314 QAD524314:QAE524314 QJZ524314:QKA524314 QTV524314:QTW524314 RDR524314:RDS524314 RNN524314:RNO524314 RXJ524314:RXK524314 SHF524314:SHG524314 SRB524314:SRC524314 TAX524314:TAY524314 TKT524314:TKU524314 TUP524314:TUQ524314 UEL524314:UEM524314 UOH524314:UOI524314 UYD524314:UYE524314 VHZ524314:VIA524314 VRV524314:VRW524314 WBR524314:WBS524314 WLN524314:WLO524314 WVJ524314:WVK524314 D589850:E589850 IX589850:IY589850 ST589850:SU589850 ACP589850:ACQ589850 AML589850:AMM589850 AWH589850:AWI589850 BGD589850:BGE589850 BPZ589850:BQA589850 BZV589850:BZW589850 CJR589850:CJS589850 CTN589850:CTO589850 DDJ589850:DDK589850 DNF589850:DNG589850 DXB589850:DXC589850 EGX589850:EGY589850 EQT589850:EQU589850 FAP589850:FAQ589850 FKL589850:FKM589850 FUH589850:FUI589850 GED589850:GEE589850 GNZ589850:GOA589850 GXV589850:GXW589850 HHR589850:HHS589850 HRN589850:HRO589850 IBJ589850:IBK589850 ILF589850:ILG589850 IVB589850:IVC589850 JEX589850:JEY589850 JOT589850:JOU589850 JYP589850:JYQ589850 KIL589850:KIM589850 KSH589850:KSI589850 LCD589850:LCE589850 LLZ589850:LMA589850 LVV589850:LVW589850 MFR589850:MFS589850 MPN589850:MPO589850 MZJ589850:MZK589850 NJF589850:NJG589850 NTB589850:NTC589850 OCX589850:OCY589850 OMT589850:OMU589850 OWP589850:OWQ589850 PGL589850:PGM589850 PQH589850:PQI589850 QAD589850:QAE589850 QJZ589850:QKA589850 QTV589850:QTW589850 RDR589850:RDS589850 RNN589850:RNO589850 RXJ589850:RXK589850 SHF589850:SHG589850 SRB589850:SRC589850 TAX589850:TAY589850 TKT589850:TKU589850 TUP589850:TUQ589850 UEL589850:UEM589850 UOH589850:UOI589850 UYD589850:UYE589850 VHZ589850:VIA589850 VRV589850:VRW589850 WBR589850:WBS589850 WLN589850:WLO589850 WVJ589850:WVK589850 D655386:E655386 IX655386:IY655386 ST655386:SU655386 ACP655386:ACQ655386 AML655386:AMM655386 AWH655386:AWI655386 BGD655386:BGE655386 BPZ655386:BQA655386 BZV655386:BZW655386 CJR655386:CJS655386 CTN655386:CTO655386 DDJ655386:DDK655386 DNF655386:DNG655386 DXB655386:DXC655386 EGX655386:EGY655386 EQT655386:EQU655386 FAP655386:FAQ655386 FKL655386:FKM655386 FUH655386:FUI655386 GED655386:GEE655386 GNZ655386:GOA655386 GXV655386:GXW655386 HHR655386:HHS655386 HRN655386:HRO655386 IBJ655386:IBK655386 ILF655386:ILG655386 IVB655386:IVC655386 JEX655386:JEY655386 JOT655386:JOU655386 JYP655386:JYQ655386 KIL655386:KIM655386 KSH655386:KSI655386 LCD655386:LCE655386 LLZ655386:LMA655386 LVV655386:LVW655386 MFR655386:MFS655386 MPN655386:MPO655386 MZJ655386:MZK655386 NJF655386:NJG655386 NTB655386:NTC655386 OCX655386:OCY655386 OMT655386:OMU655386 OWP655386:OWQ655386 PGL655386:PGM655386 PQH655386:PQI655386 QAD655386:QAE655386 QJZ655386:QKA655386 QTV655386:QTW655386 RDR655386:RDS655386 RNN655386:RNO655386 RXJ655386:RXK655386 SHF655386:SHG655386 SRB655386:SRC655386 TAX655386:TAY655386 TKT655386:TKU655386 TUP655386:TUQ655386 UEL655386:UEM655386 UOH655386:UOI655386 UYD655386:UYE655386 VHZ655386:VIA655386 VRV655386:VRW655386 WBR655386:WBS655386 WLN655386:WLO655386 WVJ655386:WVK655386 D720922:E720922 IX720922:IY720922 ST720922:SU720922 ACP720922:ACQ720922 AML720922:AMM720922 AWH720922:AWI720922 BGD720922:BGE720922 BPZ720922:BQA720922 BZV720922:BZW720922 CJR720922:CJS720922 CTN720922:CTO720922 DDJ720922:DDK720922 DNF720922:DNG720922 DXB720922:DXC720922 EGX720922:EGY720922 EQT720922:EQU720922 FAP720922:FAQ720922 FKL720922:FKM720922 FUH720922:FUI720922 GED720922:GEE720922 GNZ720922:GOA720922 GXV720922:GXW720922 HHR720922:HHS720922 HRN720922:HRO720922 IBJ720922:IBK720922 ILF720922:ILG720922 IVB720922:IVC720922 JEX720922:JEY720922 JOT720922:JOU720922 JYP720922:JYQ720922 KIL720922:KIM720922 KSH720922:KSI720922 LCD720922:LCE720922 LLZ720922:LMA720922 LVV720922:LVW720922 MFR720922:MFS720922 MPN720922:MPO720922 MZJ720922:MZK720922 NJF720922:NJG720922 NTB720922:NTC720922 OCX720922:OCY720922 OMT720922:OMU720922 OWP720922:OWQ720922 PGL720922:PGM720922 PQH720922:PQI720922 QAD720922:QAE720922 QJZ720922:QKA720922 QTV720922:QTW720922 RDR720922:RDS720922 RNN720922:RNO720922 RXJ720922:RXK720922 SHF720922:SHG720922 SRB720922:SRC720922 TAX720922:TAY720922 TKT720922:TKU720922 TUP720922:TUQ720922 UEL720922:UEM720922 UOH720922:UOI720922 UYD720922:UYE720922 VHZ720922:VIA720922 VRV720922:VRW720922 WBR720922:WBS720922 WLN720922:WLO720922 WVJ720922:WVK720922 D786458:E786458 IX786458:IY786458 ST786458:SU786458 ACP786458:ACQ786458 AML786458:AMM786458 AWH786458:AWI786458 BGD786458:BGE786458 BPZ786458:BQA786458 BZV786458:BZW786458 CJR786458:CJS786458 CTN786458:CTO786458 DDJ786458:DDK786458 DNF786458:DNG786458 DXB786458:DXC786458 EGX786458:EGY786458 EQT786458:EQU786458 FAP786458:FAQ786458 FKL786458:FKM786458 FUH786458:FUI786458 GED786458:GEE786458 GNZ786458:GOA786458 GXV786458:GXW786458 HHR786458:HHS786458 HRN786458:HRO786458 IBJ786458:IBK786458 ILF786458:ILG786458 IVB786458:IVC786458 JEX786458:JEY786458 JOT786458:JOU786458 JYP786458:JYQ786458 KIL786458:KIM786458 KSH786458:KSI786458 LCD786458:LCE786458 LLZ786458:LMA786458 LVV786458:LVW786458 MFR786458:MFS786458 MPN786458:MPO786458 MZJ786458:MZK786458 NJF786458:NJG786458 NTB786458:NTC786458 OCX786458:OCY786458 OMT786458:OMU786458 OWP786458:OWQ786458 PGL786458:PGM786458 PQH786458:PQI786458 QAD786458:QAE786458 QJZ786458:QKA786458 QTV786458:QTW786458 RDR786458:RDS786458 RNN786458:RNO786458 RXJ786458:RXK786458 SHF786458:SHG786458 SRB786458:SRC786458 TAX786458:TAY786458 TKT786458:TKU786458 TUP786458:TUQ786458 UEL786458:UEM786458 UOH786458:UOI786458 UYD786458:UYE786458 VHZ786458:VIA786458 VRV786458:VRW786458 WBR786458:WBS786458 WLN786458:WLO786458 WVJ786458:WVK786458 D851994:E851994 IX851994:IY851994 ST851994:SU851994 ACP851994:ACQ851994 AML851994:AMM851994 AWH851994:AWI851994 BGD851994:BGE851994 BPZ851994:BQA851994 BZV851994:BZW851994 CJR851994:CJS851994 CTN851994:CTO851994 DDJ851994:DDK851994 DNF851994:DNG851994 DXB851994:DXC851994 EGX851994:EGY851994 EQT851994:EQU851994 FAP851994:FAQ851994 FKL851994:FKM851994 FUH851994:FUI851994 GED851994:GEE851994 GNZ851994:GOA851994 GXV851994:GXW851994 HHR851994:HHS851994 HRN851994:HRO851994 IBJ851994:IBK851994 ILF851994:ILG851994 IVB851994:IVC851994 JEX851994:JEY851994 JOT851994:JOU851994 JYP851994:JYQ851994 KIL851994:KIM851994 KSH851994:KSI851994 LCD851994:LCE851994 LLZ851994:LMA851994 LVV851994:LVW851994 MFR851994:MFS851994 MPN851994:MPO851994 MZJ851994:MZK851994 NJF851994:NJG851994 NTB851994:NTC851994 OCX851994:OCY851994 OMT851994:OMU851994 OWP851994:OWQ851994 PGL851994:PGM851994 PQH851994:PQI851994 QAD851994:QAE851994 QJZ851994:QKA851994 QTV851994:QTW851994 RDR851994:RDS851994 RNN851994:RNO851994 RXJ851994:RXK851994 SHF851994:SHG851994 SRB851994:SRC851994 TAX851994:TAY851994 TKT851994:TKU851994 TUP851994:TUQ851994 UEL851994:UEM851994 UOH851994:UOI851994 UYD851994:UYE851994 VHZ851994:VIA851994 VRV851994:VRW851994 WBR851994:WBS851994 WLN851994:WLO851994 WVJ851994:WVK851994 D917530:E917530 IX917530:IY917530 ST917530:SU917530 ACP917530:ACQ917530 AML917530:AMM917530 AWH917530:AWI917530 BGD917530:BGE917530 BPZ917530:BQA917530 BZV917530:BZW917530 CJR917530:CJS917530 CTN917530:CTO917530 DDJ917530:DDK917530 DNF917530:DNG917530 DXB917530:DXC917530 EGX917530:EGY917530 EQT917530:EQU917530 FAP917530:FAQ917530 FKL917530:FKM917530 FUH917530:FUI917530 GED917530:GEE917530 GNZ917530:GOA917530 GXV917530:GXW917530 HHR917530:HHS917530 HRN917530:HRO917530 IBJ917530:IBK917530 ILF917530:ILG917530 IVB917530:IVC917530 JEX917530:JEY917530 JOT917530:JOU917530 JYP917530:JYQ917530 KIL917530:KIM917530 KSH917530:KSI917530 LCD917530:LCE917530 LLZ917530:LMA917530 LVV917530:LVW917530 MFR917530:MFS917530 MPN917530:MPO917530 MZJ917530:MZK917530 NJF917530:NJG917530 NTB917530:NTC917530 OCX917530:OCY917530 OMT917530:OMU917530 OWP917530:OWQ917530 PGL917530:PGM917530 PQH917530:PQI917530 QAD917530:QAE917530 QJZ917530:QKA917530 QTV917530:QTW917530 RDR917530:RDS917530 RNN917530:RNO917530 RXJ917530:RXK917530 SHF917530:SHG917530 SRB917530:SRC917530 TAX917530:TAY917530 TKT917530:TKU917530 TUP917530:TUQ917530 UEL917530:UEM917530 UOH917530:UOI917530 UYD917530:UYE917530 VHZ917530:VIA917530 VRV917530:VRW917530 WBR917530:WBS917530 WLN917530:WLO917530 WVJ917530:WVK917530 D983066:E983066 IX983066:IY983066 ST983066:SU983066 ACP983066:ACQ983066 AML983066:AMM983066 AWH983066:AWI983066 BGD983066:BGE983066 BPZ983066:BQA983066 BZV983066:BZW983066 CJR983066:CJS983066 CTN983066:CTO983066 DDJ983066:DDK983066 DNF983066:DNG983066 DXB983066:DXC983066 EGX983066:EGY983066 EQT983066:EQU983066 FAP983066:FAQ983066 FKL983066:FKM983066 FUH983066:FUI983066 GED983066:GEE983066 GNZ983066:GOA983066 GXV983066:GXW983066 HHR983066:HHS983066 HRN983066:HRO983066 IBJ983066:IBK983066 ILF983066:ILG983066 IVB983066:IVC983066 JEX983066:JEY983066 JOT983066:JOU983066 JYP983066:JYQ983066 KIL983066:KIM983066 KSH983066:KSI983066 LCD983066:LCE983066 LLZ983066:LMA983066 LVV983066:LVW983066 MFR983066:MFS983066 MPN983066:MPO983066 MZJ983066:MZK983066 NJF983066:NJG983066 NTB983066:NTC983066 OCX983066:OCY983066 OMT983066:OMU983066 OWP983066:OWQ983066 PGL983066:PGM983066 PQH983066:PQI983066 QAD983066:QAE983066 QJZ983066:QKA983066 QTV983066:QTW983066 RDR983066:RDS983066 RNN983066:RNO983066 RXJ983066:RXK983066 SHF983066:SHG983066 SRB983066:SRC983066 TAX983066:TAY983066 TKT983066:TKU983066 TUP983066:TUQ983066 UEL983066:UEM983066 UOH983066:UOI983066 UYD983066:UYE983066 VHZ983066:VIA983066 VRV983066:VRW983066 WBR983066:WBS983066 WLN983066:WLO983066 WVJ983066:WVK983066 WBS983161 IX70:IY70 ST70:SU70 ACP70:ACQ70 AML70:AMM70 AWH70:AWI70 BGD70:BGE70 BPZ70:BQA70 BZV70:BZW70 CJR70:CJS70 CTN70:CTO70 DDJ70:DDK70 DNF70:DNG70 DXB70:DXC70 EGX70:EGY70 EQT70:EQU70 FAP70:FAQ70 FKL70:FKM70 FUH70:FUI70 GED70:GEE70 GNZ70:GOA70 GXV70:GXW70 HHR70:HHS70 HRN70:HRO70 IBJ70:IBK70 ILF70:ILG70 IVB70:IVC70 JEX70:JEY70 JOT70:JOU70 JYP70:JYQ70 KIL70:KIM70 KSH70:KSI70 LCD70:LCE70 LLZ70:LMA70 LVV70:LVW70 MFR70:MFS70 MPN70:MPO70 MZJ70:MZK70 NJF70:NJG70 NTB70:NTC70 OCX70:OCY70 OMT70:OMU70 OWP70:OWQ70 PGL70:PGM70 PQH70:PQI70 QAD70:QAE70 QJZ70:QKA70 QTV70:QTW70 RDR70:RDS70 RNN70:RNO70 RXJ70:RXK70 SHF70:SHG70 SRB70:SRC70 TAX70:TAY70 TKT70:TKU70 TUP70:TUQ70 UEL70:UEM70 UOH70:UOI70 UYD70:UYE70 VHZ70:VIA70 VRV70:VRW70 WBR70:WBS70 WLN70:WLO70 WVJ70:WVK70 D65628:E65628 IX65628:IY65628 ST65628:SU65628 ACP65628:ACQ65628 AML65628:AMM65628 AWH65628:AWI65628 BGD65628:BGE65628 BPZ65628:BQA65628 BZV65628:BZW65628 CJR65628:CJS65628 CTN65628:CTO65628 DDJ65628:DDK65628 DNF65628:DNG65628 DXB65628:DXC65628 EGX65628:EGY65628 EQT65628:EQU65628 FAP65628:FAQ65628 FKL65628:FKM65628 FUH65628:FUI65628 GED65628:GEE65628 GNZ65628:GOA65628 GXV65628:GXW65628 HHR65628:HHS65628 HRN65628:HRO65628 IBJ65628:IBK65628 ILF65628:ILG65628 IVB65628:IVC65628 JEX65628:JEY65628 JOT65628:JOU65628 JYP65628:JYQ65628 KIL65628:KIM65628 KSH65628:KSI65628 LCD65628:LCE65628 LLZ65628:LMA65628 LVV65628:LVW65628 MFR65628:MFS65628 MPN65628:MPO65628 MZJ65628:MZK65628 NJF65628:NJG65628 NTB65628:NTC65628 OCX65628:OCY65628 OMT65628:OMU65628 OWP65628:OWQ65628 PGL65628:PGM65628 PQH65628:PQI65628 QAD65628:QAE65628 QJZ65628:QKA65628 QTV65628:QTW65628 RDR65628:RDS65628 RNN65628:RNO65628 RXJ65628:RXK65628 SHF65628:SHG65628 SRB65628:SRC65628 TAX65628:TAY65628 TKT65628:TKU65628 TUP65628:TUQ65628 UEL65628:UEM65628 UOH65628:UOI65628 UYD65628:UYE65628 VHZ65628:VIA65628 VRV65628:VRW65628 WBR65628:WBS65628 WLN65628:WLO65628 WVJ65628:WVK65628 D131164:E131164 IX131164:IY131164 ST131164:SU131164 ACP131164:ACQ131164 AML131164:AMM131164 AWH131164:AWI131164 BGD131164:BGE131164 BPZ131164:BQA131164 BZV131164:BZW131164 CJR131164:CJS131164 CTN131164:CTO131164 DDJ131164:DDK131164 DNF131164:DNG131164 DXB131164:DXC131164 EGX131164:EGY131164 EQT131164:EQU131164 FAP131164:FAQ131164 FKL131164:FKM131164 FUH131164:FUI131164 GED131164:GEE131164 GNZ131164:GOA131164 GXV131164:GXW131164 HHR131164:HHS131164 HRN131164:HRO131164 IBJ131164:IBK131164 ILF131164:ILG131164 IVB131164:IVC131164 JEX131164:JEY131164 JOT131164:JOU131164 JYP131164:JYQ131164 KIL131164:KIM131164 KSH131164:KSI131164 LCD131164:LCE131164 LLZ131164:LMA131164 LVV131164:LVW131164 MFR131164:MFS131164 MPN131164:MPO131164 MZJ131164:MZK131164 NJF131164:NJG131164 NTB131164:NTC131164 OCX131164:OCY131164 OMT131164:OMU131164 OWP131164:OWQ131164 PGL131164:PGM131164 PQH131164:PQI131164 QAD131164:QAE131164 QJZ131164:QKA131164 QTV131164:QTW131164 RDR131164:RDS131164 RNN131164:RNO131164 RXJ131164:RXK131164 SHF131164:SHG131164 SRB131164:SRC131164 TAX131164:TAY131164 TKT131164:TKU131164 TUP131164:TUQ131164 UEL131164:UEM131164 UOH131164:UOI131164 UYD131164:UYE131164 VHZ131164:VIA131164 VRV131164:VRW131164 WBR131164:WBS131164 WLN131164:WLO131164 WVJ131164:WVK131164 D196700:E196700 IX196700:IY196700 ST196700:SU196700 ACP196700:ACQ196700 AML196700:AMM196700 AWH196700:AWI196700 BGD196700:BGE196700 BPZ196700:BQA196700 BZV196700:BZW196700 CJR196700:CJS196700 CTN196700:CTO196700 DDJ196700:DDK196700 DNF196700:DNG196700 DXB196700:DXC196700 EGX196700:EGY196700 EQT196700:EQU196700 FAP196700:FAQ196700 FKL196700:FKM196700 FUH196700:FUI196700 GED196700:GEE196700 GNZ196700:GOA196700 GXV196700:GXW196700 HHR196700:HHS196700 HRN196700:HRO196700 IBJ196700:IBK196700 ILF196700:ILG196700 IVB196700:IVC196700 JEX196700:JEY196700 JOT196700:JOU196700 JYP196700:JYQ196700 KIL196700:KIM196700 KSH196700:KSI196700 LCD196700:LCE196700 LLZ196700:LMA196700 LVV196700:LVW196700 MFR196700:MFS196700 MPN196700:MPO196700 MZJ196700:MZK196700 NJF196700:NJG196700 NTB196700:NTC196700 OCX196700:OCY196700 OMT196700:OMU196700 OWP196700:OWQ196700 PGL196700:PGM196700 PQH196700:PQI196700 QAD196700:QAE196700 QJZ196700:QKA196700 QTV196700:QTW196700 RDR196700:RDS196700 RNN196700:RNO196700 RXJ196700:RXK196700 SHF196700:SHG196700 SRB196700:SRC196700 TAX196700:TAY196700 TKT196700:TKU196700 TUP196700:TUQ196700 UEL196700:UEM196700 UOH196700:UOI196700 UYD196700:UYE196700 VHZ196700:VIA196700 VRV196700:VRW196700 WBR196700:WBS196700 WLN196700:WLO196700 WVJ196700:WVK196700 D262236:E262236 IX262236:IY262236 ST262236:SU262236 ACP262236:ACQ262236 AML262236:AMM262236 AWH262236:AWI262236 BGD262236:BGE262236 BPZ262236:BQA262236 BZV262236:BZW262236 CJR262236:CJS262236 CTN262236:CTO262236 DDJ262236:DDK262236 DNF262236:DNG262236 DXB262236:DXC262236 EGX262236:EGY262236 EQT262236:EQU262236 FAP262236:FAQ262236 FKL262236:FKM262236 FUH262236:FUI262236 GED262236:GEE262236 GNZ262236:GOA262236 GXV262236:GXW262236 HHR262236:HHS262236 HRN262236:HRO262236 IBJ262236:IBK262236 ILF262236:ILG262236 IVB262236:IVC262236 JEX262236:JEY262236 JOT262236:JOU262236 JYP262236:JYQ262236 KIL262236:KIM262236 KSH262236:KSI262236 LCD262236:LCE262236 LLZ262236:LMA262236 LVV262236:LVW262236 MFR262236:MFS262236 MPN262236:MPO262236 MZJ262236:MZK262236 NJF262236:NJG262236 NTB262236:NTC262236 OCX262236:OCY262236 OMT262236:OMU262236 OWP262236:OWQ262236 PGL262236:PGM262236 PQH262236:PQI262236 QAD262236:QAE262236 QJZ262236:QKA262236 QTV262236:QTW262236 RDR262236:RDS262236 RNN262236:RNO262236 RXJ262236:RXK262236 SHF262236:SHG262236 SRB262236:SRC262236 TAX262236:TAY262236 TKT262236:TKU262236 TUP262236:TUQ262236 UEL262236:UEM262236 UOH262236:UOI262236 UYD262236:UYE262236 VHZ262236:VIA262236 VRV262236:VRW262236 WBR262236:WBS262236 WLN262236:WLO262236 WVJ262236:WVK262236 D327772:E327772 IX327772:IY327772 ST327772:SU327772 ACP327772:ACQ327772 AML327772:AMM327772 AWH327772:AWI327772 BGD327772:BGE327772 BPZ327772:BQA327772 BZV327772:BZW327772 CJR327772:CJS327772 CTN327772:CTO327772 DDJ327772:DDK327772 DNF327772:DNG327772 DXB327772:DXC327772 EGX327772:EGY327772 EQT327772:EQU327772 FAP327772:FAQ327772 FKL327772:FKM327772 FUH327772:FUI327772 GED327772:GEE327772 GNZ327772:GOA327772 GXV327772:GXW327772 HHR327772:HHS327772 HRN327772:HRO327772 IBJ327772:IBK327772 ILF327772:ILG327772 IVB327772:IVC327772 JEX327772:JEY327772 JOT327772:JOU327772 JYP327772:JYQ327772 KIL327772:KIM327772 KSH327772:KSI327772 LCD327772:LCE327772 LLZ327772:LMA327772 LVV327772:LVW327772 MFR327772:MFS327772 MPN327772:MPO327772 MZJ327772:MZK327772 NJF327772:NJG327772 NTB327772:NTC327772 OCX327772:OCY327772 OMT327772:OMU327772 OWP327772:OWQ327772 PGL327772:PGM327772 PQH327772:PQI327772 QAD327772:QAE327772 QJZ327772:QKA327772 QTV327772:QTW327772 RDR327772:RDS327772 RNN327772:RNO327772 RXJ327772:RXK327772 SHF327772:SHG327772 SRB327772:SRC327772 TAX327772:TAY327772 TKT327772:TKU327772 TUP327772:TUQ327772 UEL327772:UEM327772 UOH327772:UOI327772 UYD327772:UYE327772 VHZ327772:VIA327772 VRV327772:VRW327772 WBR327772:WBS327772 WLN327772:WLO327772 WVJ327772:WVK327772 D393308:E393308 IX393308:IY393308 ST393308:SU393308 ACP393308:ACQ393308 AML393308:AMM393308 AWH393308:AWI393308 BGD393308:BGE393308 BPZ393308:BQA393308 BZV393308:BZW393308 CJR393308:CJS393308 CTN393308:CTO393308 DDJ393308:DDK393308 DNF393308:DNG393308 DXB393308:DXC393308 EGX393308:EGY393308 EQT393308:EQU393308 FAP393308:FAQ393308 FKL393308:FKM393308 FUH393308:FUI393308 GED393308:GEE393308 GNZ393308:GOA393308 GXV393308:GXW393308 HHR393308:HHS393308 HRN393308:HRO393308 IBJ393308:IBK393308 ILF393308:ILG393308 IVB393308:IVC393308 JEX393308:JEY393308 JOT393308:JOU393308 JYP393308:JYQ393308 KIL393308:KIM393308 KSH393308:KSI393308 LCD393308:LCE393308 LLZ393308:LMA393308 LVV393308:LVW393308 MFR393308:MFS393308 MPN393308:MPO393308 MZJ393308:MZK393308 NJF393308:NJG393308 NTB393308:NTC393308 OCX393308:OCY393308 OMT393308:OMU393308 OWP393308:OWQ393308 PGL393308:PGM393308 PQH393308:PQI393308 QAD393308:QAE393308 QJZ393308:QKA393308 QTV393308:QTW393308 RDR393308:RDS393308 RNN393308:RNO393308 RXJ393308:RXK393308 SHF393308:SHG393308 SRB393308:SRC393308 TAX393308:TAY393308 TKT393308:TKU393308 TUP393308:TUQ393308 UEL393308:UEM393308 UOH393308:UOI393308 UYD393308:UYE393308 VHZ393308:VIA393308 VRV393308:VRW393308 WBR393308:WBS393308 WLN393308:WLO393308 WVJ393308:WVK393308 D458844:E458844 IX458844:IY458844 ST458844:SU458844 ACP458844:ACQ458844 AML458844:AMM458844 AWH458844:AWI458844 BGD458844:BGE458844 BPZ458844:BQA458844 BZV458844:BZW458844 CJR458844:CJS458844 CTN458844:CTO458844 DDJ458844:DDK458844 DNF458844:DNG458844 DXB458844:DXC458844 EGX458844:EGY458844 EQT458844:EQU458844 FAP458844:FAQ458844 FKL458844:FKM458844 FUH458844:FUI458844 GED458844:GEE458844 GNZ458844:GOA458844 GXV458844:GXW458844 HHR458844:HHS458844 HRN458844:HRO458844 IBJ458844:IBK458844 ILF458844:ILG458844 IVB458844:IVC458844 JEX458844:JEY458844 JOT458844:JOU458844 JYP458844:JYQ458844 KIL458844:KIM458844 KSH458844:KSI458844 LCD458844:LCE458844 LLZ458844:LMA458844 LVV458844:LVW458844 MFR458844:MFS458844 MPN458844:MPO458844 MZJ458844:MZK458844 NJF458844:NJG458844 NTB458844:NTC458844 OCX458844:OCY458844 OMT458844:OMU458844 OWP458844:OWQ458844 PGL458844:PGM458844 PQH458844:PQI458844 QAD458844:QAE458844 QJZ458844:QKA458844 QTV458844:QTW458844 RDR458844:RDS458844 RNN458844:RNO458844 RXJ458844:RXK458844 SHF458844:SHG458844 SRB458844:SRC458844 TAX458844:TAY458844 TKT458844:TKU458844 TUP458844:TUQ458844 UEL458844:UEM458844 UOH458844:UOI458844 UYD458844:UYE458844 VHZ458844:VIA458844 VRV458844:VRW458844 WBR458844:WBS458844 WLN458844:WLO458844 WVJ458844:WVK458844 D524380:E524380 IX524380:IY524380 ST524380:SU524380 ACP524380:ACQ524380 AML524380:AMM524380 AWH524380:AWI524380 BGD524380:BGE524380 BPZ524380:BQA524380 BZV524380:BZW524380 CJR524380:CJS524380 CTN524380:CTO524380 DDJ524380:DDK524380 DNF524380:DNG524380 DXB524380:DXC524380 EGX524380:EGY524380 EQT524380:EQU524380 FAP524380:FAQ524380 FKL524380:FKM524380 FUH524380:FUI524380 GED524380:GEE524380 GNZ524380:GOA524380 GXV524380:GXW524380 HHR524380:HHS524380 HRN524380:HRO524380 IBJ524380:IBK524380 ILF524380:ILG524380 IVB524380:IVC524380 JEX524380:JEY524380 JOT524380:JOU524380 JYP524380:JYQ524380 KIL524380:KIM524380 KSH524380:KSI524380 LCD524380:LCE524380 LLZ524380:LMA524380 LVV524380:LVW524380 MFR524380:MFS524380 MPN524380:MPO524380 MZJ524380:MZK524380 NJF524380:NJG524380 NTB524380:NTC524380 OCX524380:OCY524380 OMT524380:OMU524380 OWP524380:OWQ524380 PGL524380:PGM524380 PQH524380:PQI524380 QAD524380:QAE524380 QJZ524380:QKA524380 QTV524380:QTW524380 RDR524380:RDS524380 RNN524380:RNO524380 RXJ524380:RXK524380 SHF524380:SHG524380 SRB524380:SRC524380 TAX524380:TAY524380 TKT524380:TKU524380 TUP524380:TUQ524380 UEL524380:UEM524380 UOH524380:UOI524380 UYD524380:UYE524380 VHZ524380:VIA524380 VRV524380:VRW524380 WBR524380:WBS524380 WLN524380:WLO524380 WVJ524380:WVK524380 D589916:E589916 IX589916:IY589916 ST589916:SU589916 ACP589916:ACQ589916 AML589916:AMM589916 AWH589916:AWI589916 BGD589916:BGE589916 BPZ589916:BQA589916 BZV589916:BZW589916 CJR589916:CJS589916 CTN589916:CTO589916 DDJ589916:DDK589916 DNF589916:DNG589916 DXB589916:DXC589916 EGX589916:EGY589916 EQT589916:EQU589916 FAP589916:FAQ589916 FKL589916:FKM589916 FUH589916:FUI589916 GED589916:GEE589916 GNZ589916:GOA589916 GXV589916:GXW589916 HHR589916:HHS589916 HRN589916:HRO589916 IBJ589916:IBK589916 ILF589916:ILG589916 IVB589916:IVC589916 JEX589916:JEY589916 JOT589916:JOU589916 JYP589916:JYQ589916 KIL589916:KIM589916 KSH589916:KSI589916 LCD589916:LCE589916 LLZ589916:LMA589916 LVV589916:LVW589916 MFR589916:MFS589916 MPN589916:MPO589916 MZJ589916:MZK589916 NJF589916:NJG589916 NTB589916:NTC589916 OCX589916:OCY589916 OMT589916:OMU589916 OWP589916:OWQ589916 PGL589916:PGM589916 PQH589916:PQI589916 QAD589916:QAE589916 QJZ589916:QKA589916 QTV589916:QTW589916 RDR589916:RDS589916 RNN589916:RNO589916 RXJ589916:RXK589916 SHF589916:SHG589916 SRB589916:SRC589916 TAX589916:TAY589916 TKT589916:TKU589916 TUP589916:TUQ589916 UEL589916:UEM589916 UOH589916:UOI589916 UYD589916:UYE589916 VHZ589916:VIA589916 VRV589916:VRW589916 WBR589916:WBS589916 WLN589916:WLO589916 WVJ589916:WVK589916 D655452:E655452 IX655452:IY655452 ST655452:SU655452 ACP655452:ACQ655452 AML655452:AMM655452 AWH655452:AWI655452 BGD655452:BGE655452 BPZ655452:BQA655452 BZV655452:BZW655452 CJR655452:CJS655452 CTN655452:CTO655452 DDJ655452:DDK655452 DNF655452:DNG655452 DXB655452:DXC655452 EGX655452:EGY655452 EQT655452:EQU655452 FAP655452:FAQ655452 FKL655452:FKM655452 FUH655452:FUI655452 GED655452:GEE655452 GNZ655452:GOA655452 GXV655452:GXW655452 HHR655452:HHS655452 HRN655452:HRO655452 IBJ655452:IBK655452 ILF655452:ILG655452 IVB655452:IVC655452 JEX655452:JEY655452 JOT655452:JOU655452 JYP655452:JYQ655452 KIL655452:KIM655452 KSH655452:KSI655452 LCD655452:LCE655452 LLZ655452:LMA655452 LVV655452:LVW655452 MFR655452:MFS655452 MPN655452:MPO655452 MZJ655452:MZK655452 NJF655452:NJG655452 NTB655452:NTC655452 OCX655452:OCY655452 OMT655452:OMU655452 OWP655452:OWQ655452 PGL655452:PGM655452 PQH655452:PQI655452 QAD655452:QAE655452 QJZ655452:QKA655452 QTV655452:QTW655452 RDR655452:RDS655452 RNN655452:RNO655452 RXJ655452:RXK655452 SHF655452:SHG655452 SRB655452:SRC655452 TAX655452:TAY655452 TKT655452:TKU655452 TUP655452:TUQ655452 UEL655452:UEM655452 UOH655452:UOI655452 UYD655452:UYE655452 VHZ655452:VIA655452 VRV655452:VRW655452 WBR655452:WBS655452 WLN655452:WLO655452 WVJ655452:WVK655452 D720988:E720988 IX720988:IY720988 ST720988:SU720988 ACP720988:ACQ720988 AML720988:AMM720988 AWH720988:AWI720988 BGD720988:BGE720988 BPZ720988:BQA720988 BZV720988:BZW720988 CJR720988:CJS720988 CTN720988:CTO720988 DDJ720988:DDK720988 DNF720988:DNG720988 DXB720988:DXC720988 EGX720988:EGY720988 EQT720988:EQU720988 FAP720988:FAQ720988 FKL720988:FKM720988 FUH720988:FUI720988 GED720988:GEE720988 GNZ720988:GOA720988 GXV720988:GXW720988 HHR720988:HHS720988 HRN720988:HRO720988 IBJ720988:IBK720988 ILF720988:ILG720988 IVB720988:IVC720988 JEX720988:JEY720988 JOT720988:JOU720988 JYP720988:JYQ720988 KIL720988:KIM720988 KSH720988:KSI720988 LCD720988:LCE720988 LLZ720988:LMA720988 LVV720988:LVW720988 MFR720988:MFS720988 MPN720988:MPO720988 MZJ720988:MZK720988 NJF720988:NJG720988 NTB720988:NTC720988 OCX720988:OCY720988 OMT720988:OMU720988 OWP720988:OWQ720988 PGL720988:PGM720988 PQH720988:PQI720988 QAD720988:QAE720988 QJZ720988:QKA720988 QTV720988:QTW720988 RDR720988:RDS720988 RNN720988:RNO720988 RXJ720988:RXK720988 SHF720988:SHG720988 SRB720988:SRC720988 TAX720988:TAY720988 TKT720988:TKU720988 TUP720988:TUQ720988 UEL720988:UEM720988 UOH720988:UOI720988 UYD720988:UYE720988 VHZ720988:VIA720988 VRV720988:VRW720988 WBR720988:WBS720988 WLN720988:WLO720988 WVJ720988:WVK720988 D786524:E786524 IX786524:IY786524 ST786524:SU786524 ACP786524:ACQ786524 AML786524:AMM786524 AWH786524:AWI786524 BGD786524:BGE786524 BPZ786524:BQA786524 BZV786524:BZW786524 CJR786524:CJS786524 CTN786524:CTO786524 DDJ786524:DDK786524 DNF786524:DNG786524 DXB786524:DXC786524 EGX786524:EGY786524 EQT786524:EQU786524 FAP786524:FAQ786524 FKL786524:FKM786524 FUH786524:FUI786524 GED786524:GEE786524 GNZ786524:GOA786524 GXV786524:GXW786524 HHR786524:HHS786524 HRN786524:HRO786524 IBJ786524:IBK786524 ILF786524:ILG786524 IVB786524:IVC786524 JEX786524:JEY786524 JOT786524:JOU786524 JYP786524:JYQ786524 KIL786524:KIM786524 KSH786524:KSI786524 LCD786524:LCE786524 LLZ786524:LMA786524 LVV786524:LVW786524 MFR786524:MFS786524 MPN786524:MPO786524 MZJ786524:MZK786524 NJF786524:NJG786524 NTB786524:NTC786524 OCX786524:OCY786524 OMT786524:OMU786524 OWP786524:OWQ786524 PGL786524:PGM786524 PQH786524:PQI786524 QAD786524:QAE786524 QJZ786524:QKA786524 QTV786524:QTW786524 RDR786524:RDS786524 RNN786524:RNO786524 RXJ786524:RXK786524 SHF786524:SHG786524 SRB786524:SRC786524 TAX786524:TAY786524 TKT786524:TKU786524 TUP786524:TUQ786524 UEL786524:UEM786524 UOH786524:UOI786524 UYD786524:UYE786524 VHZ786524:VIA786524 VRV786524:VRW786524 WBR786524:WBS786524 WLN786524:WLO786524 WVJ786524:WVK786524 D852060:E852060 IX852060:IY852060 ST852060:SU852060 ACP852060:ACQ852060 AML852060:AMM852060 AWH852060:AWI852060 BGD852060:BGE852060 BPZ852060:BQA852060 BZV852060:BZW852060 CJR852060:CJS852060 CTN852060:CTO852060 DDJ852060:DDK852060 DNF852060:DNG852060 DXB852060:DXC852060 EGX852060:EGY852060 EQT852060:EQU852060 FAP852060:FAQ852060 FKL852060:FKM852060 FUH852060:FUI852060 GED852060:GEE852060 GNZ852060:GOA852060 GXV852060:GXW852060 HHR852060:HHS852060 HRN852060:HRO852060 IBJ852060:IBK852060 ILF852060:ILG852060 IVB852060:IVC852060 JEX852060:JEY852060 JOT852060:JOU852060 JYP852060:JYQ852060 KIL852060:KIM852060 KSH852060:KSI852060 LCD852060:LCE852060 LLZ852060:LMA852060 LVV852060:LVW852060 MFR852060:MFS852060 MPN852060:MPO852060 MZJ852060:MZK852060 NJF852060:NJG852060 NTB852060:NTC852060 OCX852060:OCY852060 OMT852060:OMU852060 OWP852060:OWQ852060 PGL852060:PGM852060 PQH852060:PQI852060 QAD852060:QAE852060 QJZ852060:QKA852060 QTV852060:QTW852060 RDR852060:RDS852060 RNN852060:RNO852060 RXJ852060:RXK852060 SHF852060:SHG852060 SRB852060:SRC852060 TAX852060:TAY852060 TKT852060:TKU852060 TUP852060:TUQ852060 UEL852060:UEM852060 UOH852060:UOI852060 UYD852060:UYE852060 VHZ852060:VIA852060 VRV852060:VRW852060 WBR852060:WBS852060 WLN852060:WLO852060 WVJ852060:WVK852060 D917596:E917596 IX917596:IY917596 ST917596:SU917596 ACP917596:ACQ917596 AML917596:AMM917596 AWH917596:AWI917596 BGD917596:BGE917596 BPZ917596:BQA917596 BZV917596:BZW917596 CJR917596:CJS917596 CTN917596:CTO917596 DDJ917596:DDK917596 DNF917596:DNG917596 DXB917596:DXC917596 EGX917596:EGY917596 EQT917596:EQU917596 FAP917596:FAQ917596 FKL917596:FKM917596 FUH917596:FUI917596 GED917596:GEE917596 GNZ917596:GOA917596 GXV917596:GXW917596 HHR917596:HHS917596 HRN917596:HRO917596 IBJ917596:IBK917596 ILF917596:ILG917596 IVB917596:IVC917596 JEX917596:JEY917596 JOT917596:JOU917596 JYP917596:JYQ917596 KIL917596:KIM917596 KSH917596:KSI917596 LCD917596:LCE917596 LLZ917596:LMA917596 LVV917596:LVW917596 MFR917596:MFS917596 MPN917596:MPO917596 MZJ917596:MZK917596 NJF917596:NJG917596 NTB917596:NTC917596 OCX917596:OCY917596 OMT917596:OMU917596 OWP917596:OWQ917596 PGL917596:PGM917596 PQH917596:PQI917596 QAD917596:QAE917596 QJZ917596:QKA917596 QTV917596:QTW917596 RDR917596:RDS917596 RNN917596:RNO917596 RXJ917596:RXK917596 SHF917596:SHG917596 SRB917596:SRC917596 TAX917596:TAY917596 TKT917596:TKU917596 TUP917596:TUQ917596 UEL917596:UEM917596 UOH917596:UOI917596 UYD917596:UYE917596 VHZ917596:VIA917596 VRV917596:VRW917596 WBR917596:WBS917596 WLN917596:WLO917596 WVJ917596:WVK917596 D983132:E983132 IX983132:IY983132 ST983132:SU983132 ACP983132:ACQ983132 AML983132:AMM983132 AWH983132:AWI983132 BGD983132:BGE983132 BPZ983132:BQA983132 BZV983132:BZW983132 CJR983132:CJS983132 CTN983132:CTO983132 DDJ983132:DDK983132 DNF983132:DNG983132 DXB983132:DXC983132 EGX983132:EGY983132 EQT983132:EQU983132 FAP983132:FAQ983132 FKL983132:FKM983132 FUH983132:FUI983132 GED983132:GEE983132 GNZ983132:GOA983132 GXV983132:GXW983132 HHR983132:HHS983132 HRN983132:HRO983132 IBJ983132:IBK983132 ILF983132:ILG983132 IVB983132:IVC983132 JEX983132:JEY983132 JOT983132:JOU983132 JYP983132:JYQ983132 KIL983132:KIM983132 KSH983132:KSI983132 LCD983132:LCE983132 LLZ983132:LMA983132 LVV983132:LVW983132 MFR983132:MFS983132 MPN983132:MPO983132 MZJ983132:MZK983132 NJF983132:NJG983132 NTB983132:NTC983132 OCX983132:OCY983132 OMT983132:OMU983132 OWP983132:OWQ983132 PGL983132:PGM983132 PQH983132:PQI983132 QAD983132:QAE983132 QJZ983132:QKA983132 QTV983132:QTW983132 RDR983132:RDS983132 RNN983132:RNO983132 RXJ983132:RXK983132 SHF983132:SHG983132 SRB983132:SRC983132 TAX983132:TAY983132 TKT983132:TKU983132 TUP983132:TUQ983132 UEL983132:UEM983132 UOH983132:UOI983132 UYD983132:UYE983132 VHZ983132:VIA983132 VRV983132:VRW983132 WBR983132:WBS983132 WLN983132:WLO983132 WVJ983132:WVK983132 WLO983161 IX88:IY91 ST88:SU91 ACP88:ACQ91 AML88:AMM91 AWH88:AWI91 BGD88:BGE91 BPZ88:BQA91 BZV88:BZW91 CJR88:CJS91 CTN88:CTO91 DDJ88:DDK91 DNF88:DNG91 DXB88:DXC91 EGX88:EGY91 EQT88:EQU91 FAP88:FAQ91 FKL88:FKM91 FUH88:FUI91 GED88:GEE91 GNZ88:GOA91 GXV88:GXW91 HHR88:HHS91 HRN88:HRO91 IBJ88:IBK91 ILF88:ILG91 IVB88:IVC91 JEX88:JEY91 JOT88:JOU91 JYP88:JYQ91 KIL88:KIM91 KSH88:KSI91 LCD88:LCE91 LLZ88:LMA91 LVV88:LVW91 MFR88:MFS91 MPN88:MPO91 MZJ88:MZK91 NJF88:NJG91 NTB88:NTC91 OCX88:OCY91 OMT88:OMU91 OWP88:OWQ91 PGL88:PGM91 PQH88:PQI91 QAD88:QAE91 QJZ88:QKA91 QTV88:QTW91 RDR88:RDS91 RNN88:RNO91 RXJ88:RXK91 SHF88:SHG91 SRB88:SRC91 TAX88:TAY91 TKT88:TKU91 TUP88:TUQ91 UEL88:UEM91 UOH88:UOI91 UYD88:UYE91 VHZ88:VIA91 VRV88:VRW91 WBR88:WBS91 WLN88:WLO91 WVJ88:WVK91 D65645:E65647 IX65645:IY65647 ST65645:SU65647 ACP65645:ACQ65647 AML65645:AMM65647 AWH65645:AWI65647 BGD65645:BGE65647 BPZ65645:BQA65647 BZV65645:BZW65647 CJR65645:CJS65647 CTN65645:CTO65647 DDJ65645:DDK65647 DNF65645:DNG65647 DXB65645:DXC65647 EGX65645:EGY65647 EQT65645:EQU65647 FAP65645:FAQ65647 FKL65645:FKM65647 FUH65645:FUI65647 GED65645:GEE65647 GNZ65645:GOA65647 GXV65645:GXW65647 HHR65645:HHS65647 HRN65645:HRO65647 IBJ65645:IBK65647 ILF65645:ILG65647 IVB65645:IVC65647 JEX65645:JEY65647 JOT65645:JOU65647 JYP65645:JYQ65647 KIL65645:KIM65647 KSH65645:KSI65647 LCD65645:LCE65647 LLZ65645:LMA65647 LVV65645:LVW65647 MFR65645:MFS65647 MPN65645:MPO65647 MZJ65645:MZK65647 NJF65645:NJG65647 NTB65645:NTC65647 OCX65645:OCY65647 OMT65645:OMU65647 OWP65645:OWQ65647 PGL65645:PGM65647 PQH65645:PQI65647 QAD65645:QAE65647 QJZ65645:QKA65647 QTV65645:QTW65647 RDR65645:RDS65647 RNN65645:RNO65647 RXJ65645:RXK65647 SHF65645:SHG65647 SRB65645:SRC65647 TAX65645:TAY65647 TKT65645:TKU65647 TUP65645:TUQ65647 UEL65645:UEM65647 UOH65645:UOI65647 UYD65645:UYE65647 VHZ65645:VIA65647 VRV65645:VRW65647 WBR65645:WBS65647 WLN65645:WLO65647 WVJ65645:WVK65647 D131181:E131183 IX131181:IY131183 ST131181:SU131183 ACP131181:ACQ131183 AML131181:AMM131183 AWH131181:AWI131183 BGD131181:BGE131183 BPZ131181:BQA131183 BZV131181:BZW131183 CJR131181:CJS131183 CTN131181:CTO131183 DDJ131181:DDK131183 DNF131181:DNG131183 DXB131181:DXC131183 EGX131181:EGY131183 EQT131181:EQU131183 FAP131181:FAQ131183 FKL131181:FKM131183 FUH131181:FUI131183 GED131181:GEE131183 GNZ131181:GOA131183 GXV131181:GXW131183 HHR131181:HHS131183 HRN131181:HRO131183 IBJ131181:IBK131183 ILF131181:ILG131183 IVB131181:IVC131183 JEX131181:JEY131183 JOT131181:JOU131183 JYP131181:JYQ131183 KIL131181:KIM131183 KSH131181:KSI131183 LCD131181:LCE131183 LLZ131181:LMA131183 LVV131181:LVW131183 MFR131181:MFS131183 MPN131181:MPO131183 MZJ131181:MZK131183 NJF131181:NJG131183 NTB131181:NTC131183 OCX131181:OCY131183 OMT131181:OMU131183 OWP131181:OWQ131183 PGL131181:PGM131183 PQH131181:PQI131183 QAD131181:QAE131183 QJZ131181:QKA131183 QTV131181:QTW131183 RDR131181:RDS131183 RNN131181:RNO131183 RXJ131181:RXK131183 SHF131181:SHG131183 SRB131181:SRC131183 TAX131181:TAY131183 TKT131181:TKU131183 TUP131181:TUQ131183 UEL131181:UEM131183 UOH131181:UOI131183 UYD131181:UYE131183 VHZ131181:VIA131183 VRV131181:VRW131183 WBR131181:WBS131183 WLN131181:WLO131183 WVJ131181:WVK131183 D196717:E196719 IX196717:IY196719 ST196717:SU196719 ACP196717:ACQ196719 AML196717:AMM196719 AWH196717:AWI196719 BGD196717:BGE196719 BPZ196717:BQA196719 BZV196717:BZW196719 CJR196717:CJS196719 CTN196717:CTO196719 DDJ196717:DDK196719 DNF196717:DNG196719 DXB196717:DXC196719 EGX196717:EGY196719 EQT196717:EQU196719 FAP196717:FAQ196719 FKL196717:FKM196719 FUH196717:FUI196719 GED196717:GEE196719 GNZ196717:GOA196719 GXV196717:GXW196719 HHR196717:HHS196719 HRN196717:HRO196719 IBJ196717:IBK196719 ILF196717:ILG196719 IVB196717:IVC196719 JEX196717:JEY196719 JOT196717:JOU196719 JYP196717:JYQ196719 KIL196717:KIM196719 KSH196717:KSI196719 LCD196717:LCE196719 LLZ196717:LMA196719 LVV196717:LVW196719 MFR196717:MFS196719 MPN196717:MPO196719 MZJ196717:MZK196719 NJF196717:NJG196719 NTB196717:NTC196719 OCX196717:OCY196719 OMT196717:OMU196719 OWP196717:OWQ196719 PGL196717:PGM196719 PQH196717:PQI196719 QAD196717:QAE196719 QJZ196717:QKA196719 QTV196717:QTW196719 RDR196717:RDS196719 RNN196717:RNO196719 RXJ196717:RXK196719 SHF196717:SHG196719 SRB196717:SRC196719 TAX196717:TAY196719 TKT196717:TKU196719 TUP196717:TUQ196719 UEL196717:UEM196719 UOH196717:UOI196719 UYD196717:UYE196719 VHZ196717:VIA196719 VRV196717:VRW196719 WBR196717:WBS196719 WLN196717:WLO196719 WVJ196717:WVK196719 D262253:E262255 IX262253:IY262255 ST262253:SU262255 ACP262253:ACQ262255 AML262253:AMM262255 AWH262253:AWI262255 BGD262253:BGE262255 BPZ262253:BQA262255 BZV262253:BZW262255 CJR262253:CJS262255 CTN262253:CTO262255 DDJ262253:DDK262255 DNF262253:DNG262255 DXB262253:DXC262255 EGX262253:EGY262255 EQT262253:EQU262255 FAP262253:FAQ262255 FKL262253:FKM262255 FUH262253:FUI262255 GED262253:GEE262255 GNZ262253:GOA262255 GXV262253:GXW262255 HHR262253:HHS262255 HRN262253:HRO262255 IBJ262253:IBK262255 ILF262253:ILG262255 IVB262253:IVC262255 JEX262253:JEY262255 JOT262253:JOU262255 JYP262253:JYQ262255 KIL262253:KIM262255 KSH262253:KSI262255 LCD262253:LCE262255 LLZ262253:LMA262255 LVV262253:LVW262255 MFR262253:MFS262255 MPN262253:MPO262255 MZJ262253:MZK262255 NJF262253:NJG262255 NTB262253:NTC262255 OCX262253:OCY262255 OMT262253:OMU262255 OWP262253:OWQ262255 PGL262253:PGM262255 PQH262253:PQI262255 QAD262253:QAE262255 QJZ262253:QKA262255 QTV262253:QTW262255 RDR262253:RDS262255 RNN262253:RNO262255 RXJ262253:RXK262255 SHF262253:SHG262255 SRB262253:SRC262255 TAX262253:TAY262255 TKT262253:TKU262255 TUP262253:TUQ262255 UEL262253:UEM262255 UOH262253:UOI262255 UYD262253:UYE262255 VHZ262253:VIA262255 VRV262253:VRW262255 WBR262253:WBS262255 WLN262253:WLO262255 WVJ262253:WVK262255 D327789:E327791 IX327789:IY327791 ST327789:SU327791 ACP327789:ACQ327791 AML327789:AMM327791 AWH327789:AWI327791 BGD327789:BGE327791 BPZ327789:BQA327791 BZV327789:BZW327791 CJR327789:CJS327791 CTN327789:CTO327791 DDJ327789:DDK327791 DNF327789:DNG327791 DXB327789:DXC327791 EGX327789:EGY327791 EQT327789:EQU327791 FAP327789:FAQ327791 FKL327789:FKM327791 FUH327789:FUI327791 GED327789:GEE327791 GNZ327789:GOA327791 GXV327789:GXW327791 HHR327789:HHS327791 HRN327789:HRO327791 IBJ327789:IBK327791 ILF327789:ILG327791 IVB327789:IVC327791 JEX327789:JEY327791 JOT327789:JOU327791 JYP327789:JYQ327791 KIL327789:KIM327791 KSH327789:KSI327791 LCD327789:LCE327791 LLZ327789:LMA327791 LVV327789:LVW327791 MFR327789:MFS327791 MPN327789:MPO327791 MZJ327789:MZK327791 NJF327789:NJG327791 NTB327789:NTC327791 OCX327789:OCY327791 OMT327789:OMU327791 OWP327789:OWQ327791 PGL327789:PGM327791 PQH327789:PQI327791 QAD327789:QAE327791 QJZ327789:QKA327791 QTV327789:QTW327791 RDR327789:RDS327791 RNN327789:RNO327791 RXJ327789:RXK327791 SHF327789:SHG327791 SRB327789:SRC327791 TAX327789:TAY327791 TKT327789:TKU327791 TUP327789:TUQ327791 UEL327789:UEM327791 UOH327789:UOI327791 UYD327789:UYE327791 VHZ327789:VIA327791 VRV327789:VRW327791 WBR327789:WBS327791 WLN327789:WLO327791 WVJ327789:WVK327791 D393325:E393327 IX393325:IY393327 ST393325:SU393327 ACP393325:ACQ393327 AML393325:AMM393327 AWH393325:AWI393327 BGD393325:BGE393327 BPZ393325:BQA393327 BZV393325:BZW393327 CJR393325:CJS393327 CTN393325:CTO393327 DDJ393325:DDK393327 DNF393325:DNG393327 DXB393325:DXC393327 EGX393325:EGY393327 EQT393325:EQU393327 FAP393325:FAQ393327 FKL393325:FKM393327 FUH393325:FUI393327 GED393325:GEE393327 GNZ393325:GOA393327 GXV393325:GXW393327 HHR393325:HHS393327 HRN393325:HRO393327 IBJ393325:IBK393327 ILF393325:ILG393327 IVB393325:IVC393327 JEX393325:JEY393327 JOT393325:JOU393327 JYP393325:JYQ393327 KIL393325:KIM393327 KSH393325:KSI393327 LCD393325:LCE393327 LLZ393325:LMA393327 LVV393325:LVW393327 MFR393325:MFS393327 MPN393325:MPO393327 MZJ393325:MZK393327 NJF393325:NJG393327 NTB393325:NTC393327 OCX393325:OCY393327 OMT393325:OMU393327 OWP393325:OWQ393327 PGL393325:PGM393327 PQH393325:PQI393327 QAD393325:QAE393327 QJZ393325:QKA393327 QTV393325:QTW393327 RDR393325:RDS393327 RNN393325:RNO393327 RXJ393325:RXK393327 SHF393325:SHG393327 SRB393325:SRC393327 TAX393325:TAY393327 TKT393325:TKU393327 TUP393325:TUQ393327 UEL393325:UEM393327 UOH393325:UOI393327 UYD393325:UYE393327 VHZ393325:VIA393327 VRV393325:VRW393327 WBR393325:WBS393327 WLN393325:WLO393327 WVJ393325:WVK393327 D458861:E458863 IX458861:IY458863 ST458861:SU458863 ACP458861:ACQ458863 AML458861:AMM458863 AWH458861:AWI458863 BGD458861:BGE458863 BPZ458861:BQA458863 BZV458861:BZW458863 CJR458861:CJS458863 CTN458861:CTO458863 DDJ458861:DDK458863 DNF458861:DNG458863 DXB458861:DXC458863 EGX458861:EGY458863 EQT458861:EQU458863 FAP458861:FAQ458863 FKL458861:FKM458863 FUH458861:FUI458863 GED458861:GEE458863 GNZ458861:GOA458863 GXV458861:GXW458863 HHR458861:HHS458863 HRN458861:HRO458863 IBJ458861:IBK458863 ILF458861:ILG458863 IVB458861:IVC458863 JEX458861:JEY458863 JOT458861:JOU458863 JYP458861:JYQ458863 KIL458861:KIM458863 KSH458861:KSI458863 LCD458861:LCE458863 LLZ458861:LMA458863 LVV458861:LVW458863 MFR458861:MFS458863 MPN458861:MPO458863 MZJ458861:MZK458863 NJF458861:NJG458863 NTB458861:NTC458863 OCX458861:OCY458863 OMT458861:OMU458863 OWP458861:OWQ458863 PGL458861:PGM458863 PQH458861:PQI458863 QAD458861:QAE458863 QJZ458861:QKA458863 QTV458861:QTW458863 RDR458861:RDS458863 RNN458861:RNO458863 RXJ458861:RXK458863 SHF458861:SHG458863 SRB458861:SRC458863 TAX458861:TAY458863 TKT458861:TKU458863 TUP458861:TUQ458863 UEL458861:UEM458863 UOH458861:UOI458863 UYD458861:UYE458863 VHZ458861:VIA458863 VRV458861:VRW458863 WBR458861:WBS458863 WLN458861:WLO458863 WVJ458861:WVK458863 D524397:E524399 IX524397:IY524399 ST524397:SU524399 ACP524397:ACQ524399 AML524397:AMM524399 AWH524397:AWI524399 BGD524397:BGE524399 BPZ524397:BQA524399 BZV524397:BZW524399 CJR524397:CJS524399 CTN524397:CTO524399 DDJ524397:DDK524399 DNF524397:DNG524399 DXB524397:DXC524399 EGX524397:EGY524399 EQT524397:EQU524399 FAP524397:FAQ524399 FKL524397:FKM524399 FUH524397:FUI524399 GED524397:GEE524399 GNZ524397:GOA524399 GXV524397:GXW524399 HHR524397:HHS524399 HRN524397:HRO524399 IBJ524397:IBK524399 ILF524397:ILG524399 IVB524397:IVC524399 JEX524397:JEY524399 JOT524397:JOU524399 JYP524397:JYQ524399 KIL524397:KIM524399 KSH524397:KSI524399 LCD524397:LCE524399 LLZ524397:LMA524399 LVV524397:LVW524399 MFR524397:MFS524399 MPN524397:MPO524399 MZJ524397:MZK524399 NJF524397:NJG524399 NTB524397:NTC524399 OCX524397:OCY524399 OMT524397:OMU524399 OWP524397:OWQ524399 PGL524397:PGM524399 PQH524397:PQI524399 QAD524397:QAE524399 QJZ524397:QKA524399 QTV524397:QTW524399 RDR524397:RDS524399 RNN524397:RNO524399 RXJ524397:RXK524399 SHF524397:SHG524399 SRB524397:SRC524399 TAX524397:TAY524399 TKT524397:TKU524399 TUP524397:TUQ524399 UEL524397:UEM524399 UOH524397:UOI524399 UYD524397:UYE524399 VHZ524397:VIA524399 VRV524397:VRW524399 WBR524397:WBS524399 WLN524397:WLO524399 WVJ524397:WVK524399 D589933:E589935 IX589933:IY589935 ST589933:SU589935 ACP589933:ACQ589935 AML589933:AMM589935 AWH589933:AWI589935 BGD589933:BGE589935 BPZ589933:BQA589935 BZV589933:BZW589935 CJR589933:CJS589935 CTN589933:CTO589935 DDJ589933:DDK589935 DNF589933:DNG589935 DXB589933:DXC589935 EGX589933:EGY589935 EQT589933:EQU589935 FAP589933:FAQ589935 FKL589933:FKM589935 FUH589933:FUI589935 GED589933:GEE589935 GNZ589933:GOA589935 GXV589933:GXW589935 HHR589933:HHS589935 HRN589933:HRO589935 IBJ589933:IBK589935 ILF589933:ILG589935 IVB589933:IVC589935 JEX589933:JEY589935 JOT589933:JOU589935 JYP589933:JYQ589935 KIL589933:KIM589935 KSH589933:KSI589935 LCD589933:LCE589935 LLZ589933:LMA589935 LVV589933:LVW589935 MFR589933:MFS589935 MPN589933:MPO589935 MZJ589933:MZK589935 NJF589933:NJG589935 NTB589933:NTC589935 OCX589933:OCY589935 OMT589933:OMU589935 OWP589933:OWQ589935 PGL589933:PGM589935 PQH589933:PQI589935 QAD589933:QAE589935 QJZ589933:QKA589935 QTV589933:QTW589935 RDR589933:RDS589935 RNN589933:RNO589935 RXJ589933:RXK589935 SHF589933:SHG589935 SRB589933:SRC589935 TAX589933:TAY589935 TKT589933:TKU589935 TUP589933:TUQ589935 UEL589933:UEM589935 UOH589933:UOI589935 UYD589933:UYE589935 VHZ589933:VIA589935 VRV589933:VRW589935 WBR589933:WBS589935 WLN589933:WLO589935 WVJ589933:WVK589935 D655469:E655471 IX655469:IY655471 ST655469:SU655471 ACP655469:ACQ655471 AML655469:AMM655471 AWH655469:AWI655471 BGD655469:BGE655471 BPZ655469:BQA655471 BZV655469:BZW655471 CJR655469:CJS655471 CTN655469:CTO655471 DDJ655469:DDK655471 DNF655469:DNG655471 DXB655469:DXC655471 EGX655469:EGY655471 EQT655469:EQU655471 FAP655469:FAQ655471 FKL655469:FKM655471 FUH655469:FUI655471 GED655469:GEE655471 GNZ655469:GOA655471 GXV655469:GXW655471 HHR655469:HHS655471 HRN655469:HRO655471 IBJ655469:IBK655471 ILF655469:ILG655471 IVB655469:IVC655471 JEX655469:JEY655471 JOT655469:JOU655471 JYP655469:JYQ655471 KIL655469:KIM655471 KSH655469:KSI655471 LCD655469:LCE655471 LLZ655469:LMA655471 LVV655469:LVW655471 MFR655469:MFS655471 MPN655469:MPO655471 MZJ655469:MZK655471 NJF655469:NJG655471 NTB655469:NTC655471 OCX655469:OCY655471 OMT655469:OMU655471 OWP655469:OWQ655471 PGL655469:PGM655471 PQH655469:PQI655471 QAD655469:QAE655471 QJZ655469:QKA655471 QTV655469:QTW655471 RDR655469:RDS655471 RNN655469:RNO655471 RXJ655469:RXK655471 SHF655469:SHG655471 SRB655469:SRC655471 TAX655469:TAY655471 TKT655469:TKU655471 TUP655469:TUQ655471 UEL655469:UEM655471 UOH655469:UOI655471 UYD655469:UYE655471 VHZ655469:VIA655471 VRV655469:VRW655471 WBR655469:WBS655471 WLN655469:WLO655471 WVJ655469:WVK655471 D721005:E721007 IX721005:IY721007 ST721005:SU721007 ACP721005:ACQ721007 AML721005:AMM721007 AWH721005:AWI721007 BGD721005:BGE721007 BPZ721005:BQA721007 BZV721005:BZW721007 CJR721005:CJS721007 CTN721005:CTO721007 DDJ721005:DDK721007 DNF721005:DNG721007 DXB721005:DXC721007 EGX721005:EGY721007 EQT721005:EQU721007 FAP721005:FAQ721007 FKL721005:FKM721007 FUH721005:FUI721007 GED721005:GEE721007 GNZ721005:GOA721007 GXV721005:GXW721007 HHR721005:HHS721007 HRN721005:HRO721007 IBJ721005:IBK721007 ILF721005:ILG721007 IVB721005:IVC721007 JEX721005:JEY721007 JOT721005:JOU721007 JYP721005:JYQ721007 KIL721005:KIM721007 KSH721005:KSI721007 LCD721005:LCE721007 LLZ721005:LMA721007 LVV721005:LVW721007 MFR721005:MFS721007 MPN721005:MPO721007 MZJ721005:MZK721007 NJF721005:NJG721007 NTB721005:NTC721007 OCX721005:OCY721007 OMT721005:OMU721007 OWP721005:OWQ721007 PGL721005:PGM721007 PQH721005:PQI721007 QAD721005:QAE721007 QJZ721005:QKA721007 QTV721005:QTW721007 RDR721005:RDS721007 RNN721005:RNO721007 RXJ721005:RXK721007 SHF721005:SHG721007 SRB721005:SRC721007 TAX721005:TAY721007 TKT721005:TKU721007 TUP721005:TUQ721007 UEL721005:UEM721007 UOH721005:UOI721007 UYD721005:UYE721007 VHZ721005:VIA721007 VRV721005:VRW721007 WBR721005:WBS721007 WLN721005:WLO721007 WVJ721005:WVK721007 D786541:E786543 IX786541:IY786543 ST786541:SU786543 ACP786541:ACQ786543 AML786541:AMM786543 AWH786541:AWI786543 BGD786541:BGE786543 BPZ786541:BQA786543 BZV786541:BZW786543 CJR786541:CJS786543 CTN786541:CTO786543 DDJ786541:DDK786543 DNF786541:DNG786543 DXB786541:DXC786543 EGX786541:EGY786543 EQT786541:EQU786543 FAP786541:FAQ786543 FKL786541:FKM786543 FUH786541:FUI786543 GED786541:GEE786543 GNZ786541:GOA786543 GXV786541:GXW786543 HHR786541:HHS786543 HRN786541:HRO786543 IBJ786541:IBK786543 ILF786541:ILG786543 IVB786541:IVC786543 JEX786541:JEY786543 JOT786541:JOU786543 JYP786541:JYQ786543 KIL786541:KIM786543 KSH786541:KSI786543 LCD786541:LCE786543 LLZ786541:LMA786543 LVV786541:LVW786543 MFR786541:MFS786543 MPN786541:MPO786543 MZJ786541:MZK786543 NJF786541:NJG786543 NTB786541:NTC786543 OCX786541:OCY786543 OMT786541:OMU786543 OWP786541:OWQ786543 PGL786541:PGM786543 PQH786541:PQI786543 QAD786541:QAE786543 QJZ786541:QKA786543 QTV786541:QTW786543 RDR786541:RDS786543 RNN786541:RNO786543 RXJ786541:RXK786543 SHF786541:SHG786543 SRB786541:SRC786543 TAX786541:TAY786543 TKT786541:TKU786543 TUP786541:TUQ786543 UEL786541:UEM786543 UOH786541:UOI786543 UYD786541:UYE786543 VHZ786541:VIA786543 VRV786541:VRW786543 WBR786541:WBS786543 WLN786541:WLO786543 WVJ786541:WVK786543 D852077:E852079 IX852077:IY852079 ST852077:SU852079 ACP852077:ACQ852079 AML852077:AMM852079 AWH852077:AWI852079 BGD852077:BGE852079 BPZ852077:BQA852079 BZV852077:BZW852079 CJR852077:CJS852079 CTN852077:CTO852079 DDJ852077:DDK852079 DNF852077:DNG852079 DXB852077:DXC852079 EGX852077:EGY852079 EQT852077:EQU852079 FAP852077:FAQ852079 FKL852077:FKM852079 FUH852077:FUI852079 GED852077:GEE852079 GNZ852077:GOA852079 GXV852077:GXW852079 HHR852077:HHS852079 HRN852077:HRO852079 IBJ852077:IBK852079 ILF852077:ILG852079 IVB852077:IVC852079 JEX852077:JEY852079 JOT852077:JOU852079 JYP852077:JYQ852079 KIL852077:KIM852079 KSH852077:KSI852079 LCD852077:LCE852079 LLZ852077:LMA852079 LVV852077:LVW852079 MFR852077:MFS852079 MPN852077:MPO852079 MZJ852077:MZK852079 NJF852077:NJG852079 NTB852077:NTC852079 OCX852077:OCY852079 OMT852077:OMU852079 OWP852077:OWQ852079 PGL852077:PGM852079 PQH852077:PQI852079 QAD852077:QAE852079 QJZ852077:QKA852079 QTV852077:QTW852079 RDR852077:RDS852079 RNN852077:RNO852079 RXJ852077:RXK852079 SHF852077:SHG852079 SRB852077:SRC852079 TAX852077:TAY852079 TKT852077:TKU852079 TUP852077:TUQ852079 UEL852077:UEM852079 UOH852077:UOI852079 UYD852077:UYE852079 VHZ852077:VIA852079 VRV852077:VRW852079 WBR852077:WBS852079 WLN852077:WLO852079 WVJ852077:WVK852079 D917613:E917615 IX917613:IY917615 ST917613:SU917615 ACP917613:ACQ917615 AML917613:AMM917615 AWH917613:AWI917615 BGD917613:BGE917615 BPZ917613:BQA917615 BZV917613:BZW917615 CJR917613:CJS917615 CTN917613:CTO917615 DDJ917613:DDK917615 DNF917613:DNG917615 DXB917613:DXC917615 EGX917613:EGY917615 EQT917613:EQU917615 FAP917613:FAQ917615 FKL917613:FKM917615 FUH917613:FUI917615 GED917613:GEE917615 GNZ917613:GOA917615 GXV917613:GXW917615 HHR917613:HHS917615 HRN917613:HRO917615 IBJ917613:IBK917615 ILF917613:ILG917615 IVB917613:IVC917615 JEX917613:JEY917615 JOT917613:JOU917615 JYP917613:JYQ917615 KIL917613:KIM917615 KSH917613:KSI917615 LCD917613:LCE917615 LLZ917613:LMA917615 LVV917613:LVW917615 MFR917613:MFS917615 MPN917613:MPO917615 MZJ917613:MZK917615 NJF917613:NJG917615 NTB917613:NTC917615 OCX917613:OCY917615 OMT917613:OMU917615 OWP917613:OWQ917615 PGL917613:PGM917615 PQH917613:PQI917615 QAD917613:QAE917615 QJZ917613:QKA917615 QTV917613:QTW917615 RDR917613:RDS917615 RNN917613:RNO917615 RXJ917613:RXK917615 SHF917613:SHG917615 SRB917613:SRC917615 TAX917613:TAY917615 TKT917613:TKU917615 TUP917613:TUQ917615 UEL917613:UEM917615 UOH917613:UOI917615 UYD917613:UYE917615 VHZ917613:VIA917615 VRV917613:VRW917615 WBR917613:WBS917615 WLN917613:WLO917615 WVJ917613:WVK917615 D983149:E983151 IX983149:IY983151 ST983149:SU983151 ACP983149:ACQ983151 AML983149:AMM983151 AWH983149:AWI983151 BGD983149:BGE983151 BPZ983149:BQA983151 BZV983149:BZW983151 CJR983149:CJS983151 CTN983149:CTO983151 DDJ983149:DDK983151 DNF983149:DNG983151 DXB983149:DXC983151 EGX983149:EGY983151 EQT983149:EQU983151 FAP983149:FAQ983151 FKL983149:FKM983151 FUH983149:FUI983151 GED983149:GEE983151 GNZ983149:GOA983151 GXV983149:GXW983151 HHR983149:HHS983151 HRN983149:HRO983151 IBJ983149:IBK983151 ILF983149:ILG983151 IVB983149:IVC983151 JEX983149:JEY983151 JOT983149:JOU983151 JYP983149:JYQ983151 KIL983149:KIM983151 KSH983149:KSI983151 LCD983149:LCE983151 LLZ983149:LMA983151 LVV983149:LVW983151 MFR983149:MFS983151 MPN983149:MPO983151 MZJ983149:MZK983151 NJF983149:NJG983151 NTB983149:NTC983151 OCX983149:OCY983151 OMT983149:OMU983151 OWP983149:OWQ983151 PGL983149:PGM983151 PQH983149:PQI983151 QAD983149:QAE983151 QJZ983149:QKA983151 QTV983149:QTW983151 RDR983149:RDS983151 RNN983149:RNO983151 RXJ983149:RXK983151 SHF983149:SHG983151 SRB983149:SRC983151 TAX983149:TAY983151 TKT983149:TKU983151 TUP983149:TUQ983151 UEL983149:UEM983151 UOH983149:UOI983151 UYD983149:UYE983151 VHZ983149:VIA983151 VRV983149:VRW983151 WBR983149:WBS983151 WLN983149:WLO983151 WVJ983149:WVK983151 IY107:IY108 SU107:SU108 ACQ107:ACQ108 AMM107:AMM108 AWI107:AWI108 BGE107:BGE108 BQA107:BQA108 BZW107:BZW108 CJS107:CJS108 CTO107:CTO108 DDK107:DDK108 DNG107:DNG108 DXC107:DXC108 EGY107:EGY108 EQU107:EQU108 FAQ107:FAQ108 FKM107:FKM108 FUI107:FUI108 GEE107:GEE108 GOA107:GOA108 GXW107:GXW108 HHS107:HHS108 HRO107:HRO108 IBK107:IBK108 ILG107:ILG108 IVC107:IVC108 JEY107:JEY108 JOU107:JOU108 JYQ107:JYQ108 KIM107:KIM108 KSI107:KSI108 LCE107:LCE108 LMA107:LMA108 LVW107:LVW108 MFS107:MFS108 MPO107:MPO108 MZK107:MZK108 NJG107:NJG108 NTC107:NTC108 OCY107:OCY108 OMU107:OMU108 OWQ107:OWQ108 PGM107:PGM108 PQI107:PQI108 QAE107:QAE108 QKA107:QKA108 QTW107:QTW108 RDS107:RDS108 RNO107:RNO108 RXK107:RXK108 SHG107:SHG108 SRC107:SRC108 TAY107:TAY108 TKU107:TKU108 TUQ107:TUQ108 UEM107:UEM108 UOI107:UOI108 UYE107:UYE108 VIA107:VIA108 VRW107:VRW108 WBS107:WBS108 WLO107:WLO108 WVK107:WVK108 IY65657 SU65657 ACQ65657 AMM65657 AWI65657 BGE65657 BQA65657 BZW65657 CJS65657 CTO65657 DDK65657 DNG65657 DXC65657 EGY65657 EQU65657 FAQ65657 FKM65657 FUI65657 GEE65657 GOA65657 GXW65657 HHS65657 HRO65657 IBK65657 ILG65657 IVC65657 JEY65657 JOU65657 JYQ65657 KIM65657 KSI65657 LCE65657 LMA65657 LVW65657 MFS65657 MPO65657 MZK65657 NJG65657 NTC65657 OCY65657 OMU65657 OWQ65657 PGM65657 PQI65657 QAE65657 QKA65657 QTW65657 RDS65657 RNO65657 RXK65657 SHG65657 SRC65657 TAY65657 TKU65657 TUQ65657 UEM65657 UOI65657 UYE65657 VIA65657 VRW65657 WBS65657 WLO65657 WVK65657 IY131193 SU131193 ACQ131193 AMM131193 AWI131193 BGE131193 BQA131193 BZW131193 CJS131193 CTO131193 DDK131193 DNG131193 DXC131193 EGY131193 EQU131193 FAQ131193 FKM131193 FUI131193 GEE131193 GOA131193 GXW131193 HHS131193 HRO131193 IBK131193 ILG131193 IVC131193 JEY131193 JOU131193 JYQ131193 KIM131193 KSI131193 LCE131193 LMA131193 LVW131193 MFS131193 MPO131193 MZK131193 NJG131193 NTC131193 OCY131193 OMU131193 OWQ131193 PGM131193 PQI131193 QAE131193 QKA131193 QTW131193 RDS131193 RNO131193 RXK131193 SHG131193 SRC131193 TAY131193 TKU131193 TUQ131193 UEM131193 UOI131193 UYE131193 VIA131193 VRW131193 WBS131193 WLO131193 WVK131193 IY196729 SU196729 ACQ196729 AMM196729 AWI196729 BGE196729 BQA196729 BZW196729 CJS196729 CTO196729 DDK196729 DNG196729 DXC196729 EGY196729 EQU196729 FAQ196729 FKM196729 FUI196729 GEE196729 GOA196729 GXW196729 HHS196729 HRO196729 IBK196729 ILG196729 IVC196729 JEY196729 JOU196729 JYQ196729 KIM196729 KSI196729 LCE196729 LMA196729 LVW196729 MFS196729 MPO196729 MZK196729 NJG196729 NTC196729 OCY196729 OMU196729 OWQ196729 PGM196729 PQI196729 QAE196729 QKA196729 QTW196729 RDS196729 RNO196729 RXK196729 SHG196729 SRC196729 TAY196729 TKU196729 TUQ196729 UEM196729 UOI196729 UYE196729 VIA196729 VRW196729 WBS196729 WLO196729 WVK196729 IY262265 SU262265 ACQ262265 AMM262265 AWI262265 BGE262265 BQA262265 BZW262265 CJS262265 CTO262265 DDK262265 DNG262265 DXC262265 EGY262265 EQU262265 FAQ262265 FKM262265 FUI262265 GEE262265 GOA262265 GXW262265 HHS262265 HRO262265 IBK262265 ILG262265 IVC262265 JEY262265 JOU262265 JYQ262265 KIM262265 KSI262265 LCE262265 LMA262265 LVW262265 MFS262265 MPO262265 MZK262265 NJG262265 NTC262265 OCY262265 OMU262265 OWQ262265 PGM262265 PQI262265 QAE262265 QKA262265 QTW262265 RDS262265 RNO262265 RXK262265 SHG262265 SRC262265 TAY262265 TKU262265 TUQ262265 UEM262265 UOI262265 UYE262265 VIA262265 VRW262265 WBS262265 WLO262265 WVK262265 IY327801 SU327801 ACQ327801 AMM327801 AWI327801 BGE327801 BQA327801 BZW327801 CJS327801 CTO327801 DDK327801 DNG327801 DXC327801 EGY327801 EQU327801 FAQ327801 FKM327801 FUI327801 GEE327801 GOA327801 GXW327801 HHS327801 HRO327801 IBK327801 ILG327801 IVC327801 JEY327801 JOU327801 JYQ327801 KIM327801 KSI327801 LCE327801 LMA327801 LVW327801 MFS327801 MPO327801 MZK327801 NJG327801 NTC327801 OCY327801 OMU327801 OWQ327801 PGM327801 PQI327801 QAE327801 QKA327801 QTW327801 RDS327801 RNO327801 RXK327801 SHG327801 SRC327801 TAY327801 TKU327801 TUQ327801 UEM327801 UOI327801 UYE327801 VIA327801 VRW327801 WBS327801 WLO327801 WVK327801 IY393337 SU393337 ACQ393337 AMM393337 AWI393337 BGE393337 BQA393337 BZW393337 CJS393337 CTO393337 DDK393337 DNG393337 DXC393337 EGY393337 EQU393337 FAQ393337 FKM393337 FUI393337 GEE393337 GOA393337 GXW393337 HHS393337 HRO393337 IBK393337 ILG393337 IVC393337 JEY393337 JOU393337 JYQ393337 KIM393337 KSI393337 LCE393337 LMA393337 LVW393337 MFS393337 MPO393337 MZK393337 NJG393337 NTC393337 OCY393337 OMU393337 OWQ393337 PGM393337 PQI393337 QAE393337 QKA393337 QTW393337 RDS393337 RNO393337 RXK393337 SHG393337 SRC393337 TAY393337 TKU393337 TUQ393337 UEM393337 UOI393337 UYE393337 VIA393337 VRW393337 WBS393337 WLO393337 WVK393337 IY458873 SU458873 ACQ458873 AMM458873 AWI458873 BGE458873 BQA458873 BZW458873 CJS458873 CTO458873 DDK458873 DNG458873 DXC458873 EGY458873 EQU458873 FAQ458873 FKM458873 FUI458873 GEE458873 GOA458873 GXW458873 HHS458873 HRO458873 IBK458873 ILG458873 IVC458873 JEY458873 JOU458873 JYQ458873 KIM458873 KSI458873 LCE458873 LMA458873 LVW458873 MFS458873 MPO458873 MZK458873 NJG458873 NTC458873 OCY458873 OMU458873 OWQ458873 PGM458873 PQI458873 QAE458873 QKA458873 QTW458873 RDS458873 RNO458873 RXK458873 SHG458873 SRC458873 TAY458873 TKU458873 TUQ458873 UEM458873 UOI458873 UYE458873 VIA458873 VRW458873 WBS458873 WLO458873 WVK458873 IY524409 SU524409 ACQ524409 AMM524409 AWI524409 BGE524409 BQA524409 BZW524409 CJS524409 CTO524409 DDK524409 DNG524409 DXC524409 EGY524409 EQU524409 FAQ524409 FKM524409 FUI524409 GEE524409 GOA524409 GXW524409 HHS524409 HRO524409 IBK524409 ILG524409 IVC524409 JEY524409 JOU524409 JYQ524409 KIM524409 KSI524409 LCE524409 LMA524409 LVW524409 MFS524409 MPO524409 MZK524409 NJG524409 NTC524409 OCY524409 OMU524409 OWQ524409 PGM524409 PQI524409 QAE524409 QKA524409 QTW524409 RDS524409 RNO524409 RXK524409 SHG524409 SRC524409 TAY524409 TKU524409 TUQ524409 UEM524409 UOI524409 UYE524409 VIA524409 VRW524409 WBS524409 WLO524409 WVK524409 IY589945 SU589945 ACQ589945 AMM589945 AWI589945 BGE589945 BQA589945 BZW589945 CJS589945 CTO589945 DDK589945 DNG589945 DXC589945 EGY589945 EQU589945 FAQ589945 FKM589945 FUI589945 GEE589945 GOA589945 GXW589945 HHS589945 HRO589945 IBK589945 ILG589945 IVC589945 JEY589945 JOU589945 JYQ589945 KIM589945 KSI589945 LCE589945 LMA589945 LVW589945 MFS589945 MPO589945 MZK589945 NJG589945 NTC589945 OCY589945 OMU589945 OWQ589945 PGM589945 PQI589945 QAE589945 QKA589945 QTW589945 RDS589945 RNO589945 RXK589945 SHG589945 SRC589945 TAY589945 TKU589945 TUQ589945 UEM589945 UOI589945 UYE589945 VIA589945 VRW589945 WBS589945 WLO589945 WVK589945 IY655481 SU655481 ACQ655481 AMM655481 AWI655481 BGE655481 BQA655481 BZW655481 CJS655481 CTO655481 DDK655481 DNG655481 DXC655481 EGY655481 EQU655481 FAQ655481 FKM655481 FUI655481 GEE655481 GOA655481 GXW655481 HHS655481 HRO655481 IBK655481 ILG655481 IVC655481 JEY655481 JOU655481 JYQ655481 KIM655481 KSI655481 LCE655481 LMA655481 LVW655481 MFS655481 MPO655481 MZK655481 NJG655481 NTC655481 OCY655481 OMU655481 OWQ655481 PGM655481 PQI655481 QAE655481 QKA655481 QTW655481 RDS655481 RNO655481 RXK655481 SHG655481 SRC655481 TAY655481 TKU655481 TUQ655481 UEM655481 UOI655481 UYE655481 VIA655481 VRW655481 WBS655481 WLO655481 WVK655481 IY721017 SU721017 ACQ721017 AMM721017 AWI721017 BGE721017 BQA721017 BZW721017 CJS721017 CTO721017 DDK721017 DNG721017 DXC721017 EGY721017 EQU721017 FAQ721017 FKM721017 FUI721017 GEE721017 GOA721017 GXW721017 HHS721017 HRO721017 IBK721017 ILG721017 IVC721017 JEY721017 JOU721017 JYQ721017 KIM721017 KSI721017 LCE721017 LMA721017 LVW721017 MFS721017 MPO721017 MZK721017 NJG721017 NTC721017 OCY721017 OMU721017 OWQ721017 PGM721017 PQI721017 QAE721017 QKA721017 QTW721017 RDS721017 RNO721017 RXK721017 SHG721017 SRC721017 TAY721017 TKU721017 TUQ721017 UEM721017 UOI721017 UYE721017 VIA721017 VRW721017 WBS721017 WLO721017 WVK721017 IY786553 SU786553 ACQ786553 AMM786553 AWI786553 BGE786553 BQA786553 BZW786553 CJS786553 CTO786553 DDK786553 DNG786553 DXC786553 EGY786553 EQU786553 FAQ786553 FKM786553 FUI786553 GEE786553 GOA786553 GXW786553 HHS786553 HRO786553 IBK786553 ILG786553 IVC786553 JEY786553 JOU786553 JYQ786553 KIM786553 KSI786553 LCE786553 LMA786553 LVW786553 MFS786553 MPO786553 MZK786553 NJG786553 NTC786553 OCY786553 OMU786553 OWQ786553 PGM786553 PQI786553 QAE786553 QKA786553 QTW786553 RDS786553 RNO786553 RXK786553 SHG786553 SRC786553 TAY786553 TKU786553 TUQ786553 UEM786553 UOI786553 UYE786553 VIA786553 VRW786553 WBS786553 WLO786553 WVK786553 IY852089 SU852089 ACQ852089 AMM852089 AWI852089 BGE852089 BQA852089 BZW852089 CJS852089 CTO852089 DDK852089 DNG852089 DXC852089 EGY852089 EQU852089 FAQ852089 FKM852089 FUI852089 GEE852089 GOA852089 GXW852089 HHS852089 HRO852089 IBK852089 ILG852089 IVC852089 JEY852089 JOU852089 JYQ852089 KIM852089 KSI852089 LCE852089 LMA852089 LVW852089 MFS852089 MPO852089 MZK852089 NJG852089 NTC852089 OCY852089 OMU852089 OWQ852089 PGM852089 PQI852089 QAE852089 QKA852089 QTW852089 RDS852089 RNO852089 RXK852089 SHG852089 SRC852089 TAY852089 TKU852089 TUQ852089 UEM852089 UOI852089 UYE852089 VIA852089 VRW852089 WBS852089 WLO852089 WVK852089 IY917625 SU917625 ACQ917625 AMM917625 AWI917625 BGE917625 BQA917625 BZW917625 CJS917625 CTO917625 DDK917625 DNG917625 DXC917625 EGY917625 EQU917625 FAQ917625 FKM917625 FUI917625 GEE917625 GOA917625 GXW917625 HHS917625 HRO917625 IBK917625 ILG917625 IVC917625 JEY917625 JOU917625 JYQ917625 KIM917625 KSI917625 LCE917625 LMA917625 LVW917625 MFS917625 MPO917625 MZK917625 NJG917625 NTC917625 OCY917625 OMU917625 OWQ917625 PGM917625 PQI917625 QAE917625 QKA917625 QTW917625 RDS917625 RNO917625 RXK917625 SHG917625 SRC917625 TAY917625 TKU917625 TUQ917625 UEM917625 UOI917625 UYE917625 VIA917625 VRW917625 WBS917625 WLO917625 WVK917625 IY983161 SU983161 ACQ983161 AMM983161 AWI983161 BGE983161 BQA983161 BZW983161 CJS983161 CTO983161 DDK983161 DNG983161 DXC983161 EGY983161 EQU983161 FAQ983161 FKM983161 FUI983161 GEE983161 GOA983161 GXW983161 HHS983161 HRO983161 IBK983161 ILG983161 IVC983161 JEY983161 JOU983161 JYQ983161 KIM983161 KSI983161 LCE983161 LMA983161 LVW983161 MFS983161 MPO983161 MZK983161 NJG983161 NTC983161 OCY983161 OMU983161 OWQ983161 PGM983161 PQI983161 QAE983161 QKA983161 QTW983161 RDS983161 RNO983161 RXK983161 SHG983161 SRC983161 TAY983161 TKU983161 TUQ983161 UEM983161 UOI983161 UYE983161 VIA983161 VRW983161" xr:uid="{00000000-0002-0000-0300-000001000000}"/>
  </dataValidations>
  <pageMargins left="0.4" right="0.4" top="0.25" bottom="0.25" header="0.3" footer="0.3"/>
  <pageSetup scale="55" fitToHeight="0" orientation="portrait" r:id="rId1"/>
  <headerFooter>
    <oddFooter>&amp;R&amp;9Ver. Apr 2017</oddFooter>
  </headerFooter>
  <rowBreaks count="1" manualBreakCount="1">
    <brk id="86" max="16383" man="1"/>
  </rowBreaks>
  <legacyDrawing r:id="rId2"/>
  <extLst>
    <ext xmlns:x14="http://schemas.microsoft.com/office/spreadsheetml/2009/9/main" uri="{CCE6A557-97BC-4b89-ADB6-D9C93CAAB3DF}">
      <x14:dataValidations xmlns:xm="http://schemas.microsoft.com/office/excel/2006/main" disablePrompts="1" count="2">
        <x14:dataValidation type="whole" operator="lessThan" allowBlank="1" showErrorMessage="1" error="You must enter a whole number." xr:uid="{00000000-0002-0000-0300-000002000000}">
          <x14:formula1>
            <xm:f>1000000000</xm:f>
          </x14:formula1>
          <xm:sqref>EGX109:EGY123 IX127:IY131 ST127:SU131 ACP127:ACQ131 AML127:AMM131 AWH127:AWI131 BGD127:BGE131 BPZ127:BQA131 BZV127:BZW131 CJR127:CJS131 CTN127:CTO131 DDJ127:DDK131 DNF127:DNG131 DXB127:DXC131 EGX127:EGY131 EQT127:EQU131 FAP127:FAQ131 FKL127:FKM131 FUH127:FUI131 GED127:GEE131 GNZ127:GOA131 GXV127:GXW131 HHR127:HHS131 HRN127:HRO131 IBJ127:IBK131 ILF127:ILG131 IVB127:IVC131 JEX127:JEY131 JOT127:JOU131 JYP127:JYQ131 KIL127:KIM131 KSH127:KSI131 LCD127:LCE131 LLZ127:LMA131 LVV127:LVW131 MFR127:MFS131 MPN127:MPO131 MZJ127:MZK131 NJF127:NJG131 NTB127:NTC131 OCX127:OCY131 OMT127:OMU131 OWP127:OWQ131 PGL127:PGM131 PQH127:PQI131 QAD127:QAE131 QJZ127:QKA131 QTV127:QTW131 RDR127:RDS131 RNN127:RNO131 RXJ127:RXK131 SHF127:SHG131 SRB127:SRC131 TAX127:TAY131 TKT127:TKU131 TUP127:TUQ131 UEL127:UEM131 UOH127:UOI131 UYD127:UYE131 VHZ127:VIA131 VRV127:VRW131 WBR127:WBS131 WLN127:WLO131 WVJ127:WVK131 D65671:E65673 IX65671:IY65673 ST65671:SU65673 ACP65671:ACQ65673 AML65671:AMM65673 AWH65671:AWI65673 BGD65671:BGE65673 BPZ65671:BQA65673 BZV65671:BZW65673 CJR65671:CJS65673 CTN65671:CTO65673 DDJ65671:DDK65673 DNF65671:DNG65673 DXB65671:DXC65673 EGX65671:EGY65673 EQT65671:EQU65673 FAP65671:FAQ65673 FKL65671:FKM65673 FUH65671:FUI65673 GED65671:GEE65673 GNZ65671:GOA65673 GXV65671:GXW65673 HHR65671:HHS65673 HRN65671:HRO65673 IBJ65671:IBK65673 ILF65671:ILG65673 IVB65671:IVC65673 JEX65671:JEY65673 JOT65671:JOU65673 JYP65671:JYQ65673 KIL65671:KIM65673 KSH65671:KSI65673 LCD65671:LCE65673 LLZ65671:LMA65673 LVV65671:LVW65673 MFR65671:MFS65673 MPN65671:MPO65673 MZJ65671:MZK65673 NJF65671:NJG65673 NTB65671:NTC65673 OCX65671:OCY65673 OMT65671:OMU65673 OWP65671:OWQ65673 PGL65671:PGM65673 PQH65671:PQI65673 QAD65671:QAE65673 QJZ65671:QKA65673 QTV65671:QTW65673 RDR65671:RDS65673 RNN65671:RNO65673 RXJ65671:RXK65673 SHF65671:SHG65673 SRB65671:SRC65673 TAX65671:TAY65673 TKT65671:TKU65673 TUP65671:TUQ65673 UEL65671:UEM65673 UOH65671:UOI65673 UYD65671:UYE65673 VHZ65671:VIA65673 VRV65671:VRW65673 WBR65671:WBS65673 WLN65671:WLO65673 WVJ65671:WVK65673 D131207:E131209 IX131207:IY131209 ST131207:SU131209 ACP131207:ACQ131209 AML131207:AMM131209 AWH131207:AWI131209 BGD131207:BGE131209 BPZ131207:BQA131209 BZV131207:BZW131209 CJR131207:CJS131209 CTN131207:CTO131209 DDJ131207:DDK131209 DNF131207:DNG131209 DXB131207:DXC131209 EGX131207:EGY131209 EQT131207:EQU131209 FAP131207:FAQ131209 FKL131207:FKM131209 FUH131207:FUI131209 GED131207:GEE131209 GNZ131207:GOA131209 GXV131207:GXW131209 HHR131207:HHS131209 HRN131207:HRO131209 IBJ131207:IBK131209 ILF131207:ILG131209 IVB131207:IVC131209 JEX131207:JEY131209 JOT131207:JOU131209 JYP131207:JYQ131209 KIL131207:KIM131209 KSH131207:KSI131209 LCD131207:LCE131209 LLZ131207:LMA131209 LVV131207:LVW131209 MFR131207:MFS131209 MPN131207:MPO131209 MZJ131207:MZK131209 NJF131207:NJG131209 NTB131207:NTC131209 OCX131207:OCY131209 OMT131207:OMU131209 OWP131207:OWQ131209 PGL131207:PGM131209 PQH131207:PQI131209 QAD131207:QAE131209 QJZ131207:QKA131209 QTV131207:QTW131209 RDR131207:RDS131209 RNN131207:RNO131209 RXJ131207:RXK131209 SHF131207:SHG131209 SRB131207:SRC131209 TAX131207:TAY131209 TKT131207:TKU131209 TUP131207:TUQ131209 UEL131207:UEM131209 UOH131207:UOI131209 UYD131207:UYE131209 VHZ131207:VIA131209 VRV131207:VRW131209 WBR131207:WBS131209 WLN131207:WLO131209 WVJ131207:WVK131209 D196743:E196745 IX196743:IY196745 ST196743:SU196745 ACP196743:ACQ196745 AML196743:AMM196745 AWH196743:AWI196745 BGD196743:BGE196745 BPZ196743:BQA196745 BZV196743:BZW196745 CJR196743:CJS196745 CTN196743:CTO196745 DDJ196743:DDK196745 DNF196743:DNG196745 DXB196743:DXC196745 EGX196743:EGY196745 EQT196743:EQU196745 FAP196743:FAQ196745 FKL196743:FKM196745 FUH196743:FUI196745 GED196743:GEE196745 GNZ196743:GOA196745 GXV196743:GXW196745 HHR196743:HHS196745 HRN196743:HRO196745 IBJ196743:IBK196745 ILF196743:ILG196745 IVB196743:IVC196745 JEX196743:JEY196745 JOT196743:JOU196745 JYP196743:JYQ196745 KIL196743:KIM196745 KSH196743:KSI196745 LCD196743:LCE196745 LLZ196743:LMA196745 LVV196743:LVW196745 MFR196743:MFS196745 MPN196743:MPO196745 MZJ196743:MZK196745 NJF196743:NJG196745 NTB196743:NTC196745 OCX196743:OCY196745 OMT196743:OMU196745 OWP196743:OWQ196745 PGL196743:PGM196745 PQH196743:PQI196745 QAD196743:QAE196745 QJZ196743:QKA196745 QTV196743:QTW196745 RDR196743:RDS196745 RNN196743:RNO196745 RXJ196743:RXK196745 SHF196743:SHG196745 SRB196743:SRC196745 TAX196743:TAY196745 TKT196743:TKU196745 TUP196743:TUQ196745 UEL196743:UEM196745 UOH196743:UOI196745 UYD196743:UYE196745 VHZ196743:VIA196745 VRV196743:VRW196745 WBR196743:WBS196745 WLN196743:WLO196745 WVJ196743:WVK196745 D262279:E262281 IX262279:IY262281 ST262279:SU262281 ACP262279:ACQ262281 AML262279:AMM262281 AWH262279:AWI262281 BGD262279:BGE262281 BPZ262279:BQA262281 BZV262279:BZW262281 CJR262279:CJS262281 CTN262279:CTO262281 DDJ262279:DDK262281 DNF262279:DNG262281 DXB262279:DXC262281 EGX262279:EGY262281 EQT262279:EQU262281 FAP262279:FAQ262281 FKL262279:FKM262281 FUH262279:FUI262281 GED262279:GEE262281 GNZ262279:GOA262281 GXV262279:GXW262281 HHR262279:HHS262281 HRN262279:HRO262281 IBJ262279:IBK262281 ILF262279:ILG262281 IVB262279:IVC262281 JEX262279:JEY262281 JOT262279:JOU262281 JYP262279:JYQ262281 KIL262279:KIM262281 KSH262279:KSI262281 LCD262279:LCE262281 LLZ262279:LMA262281 LVV262279:LVW262281 MFR262279:MFS262281 MPN262279:MPO262281 MZJ262279:MZK262281 NJF262279:NJG262281 NTB262279:NTC262281 OCX262279:OCY262281 OMT262279:OMU262281 OWP262279:OWQ262281 PGL262279:PGM262281 PQH262279:PQI262281 QAD262279:QAE262281 QJZ262279:QKA262281 QTV262279:QTW262281 RDR262279:RDS262281 RNN262279:RNO262281 RXJ262279:RXK262281 SHF262279:SHG262281 SRB262279:SRC262281 TAX262279:TAY262281 TKT262279:TKU262281 TUP262279:TUQ262281 UEL262279:UEM262281 UOH262279:UOI262281 UYD262279:UYE262281 VHZ262279:VIA262281 VRV262279:VRW262281 WBR262279:WBS262281 WLN262279:WLO262281 WVJ262279:WVK262281 D327815:E327817 IX327815:IY327817 ST327815:SU327817 ACP327815:ACQ327817 AML327815:AMM327817 AWH327815:AWI327817 BGD327815:BGE327817 BPZ327815:BQA327817 BZV327815:BZW327817 CJR327815:CJS327817 CTN327815:CTO327817 DDJ327815:DDK327817 DNF327815:DNG327817 DXB327815:DXC327817 EGX327815:EGY327817 EQT327815:EQU327817 FAP327815:FAQ327817 FKL327815:FKM327817 FUH327815:FUI327817 GED327815:GEE327817 GNZ327815:GOA327817 GXV327815:GXW327817 HHR327815:HHS327817 HRN327815:HRO327817 IBJ327815:IBK327817 ILF327815:ILG327817 IVB327815:IVC327817 JEX327815:JEY327817 JOT327815:JOU327817 JYP327815:JYQ327817 KIL327815:KIM327817 KSH327815:KSI327817 LCD327815:LCE327817 LLZ327815:LMA327817 LVV327815:LVW327817 MFR327815:MFS327817 MPN327815:MPO327817 MZJ327815:MZK327817 NJF327815:NJG327817 NTB327815:NTC327817 OCX327815:OCY327817 OMT327815:OMU327817 OWP327815:OWQ327817 PGL327815:PGM327817 PQH327815:PQI327817 QAD327815:QAE327817 QJZ327815:QKA327817 QTV327815:QTW327817 RDR327815:RDS327817 RNN327815:RNO327817 RXJ327815:RXK327817 SHF327815:SHG327817 SRB327815:SRC327817 TAX327815:TAY327817 TKT327815:TKU327817 TUP327815:TUQ327817 UEL327815:UEM327817 UOH327815:UOI327817 UYD327815:UYE327817 VHZ327815:VIA327817 VRV327815:VRW327817 WBR327815:WBS327817 WLN327815:WLO327817 WVJ327815:WVK327817 D393351:E393353 IX393351:IY393353 ST393351:SU393353 ACP393351:ACQ393353 AML393351:AMM393353 AWH393351:AWI393353 BGD393351:BGE393353 BPZ393351:BQA393353 BZV393351:BZW393353 CJR393351:CJS393353 CTN393351:CTO393353 DDJ393351:DDK393353 DNF393351:DNG393353 DXB393351:DXC393353 EGX393351:EGY393353 EQT393351:EQU393353 FAP393351:FAQ393353 FKL393351:FKM393353 FUH393351:FUI393353 GED393351:GEE393353 GNZ393351:GOA393353 GXV393351:GXW393353 HHR393351:HHS393353 HRN393351:HRO393353 IBJ393351:IBK393353 ILF393351:ILG393353 IVB393351:IVC393353 JEX393351:JEY393353 JOT393351:JOU393353 JYP393351:JYQ393353 KIL393351:KIM393353 KSH393351:KSI393353 LCD393351:LCE393353 LLZ393351:LMA393353 LVV393351:LVW393353 MFR393351:MFS393353 MPN393351:MPO393353 MZJ393351:MZK393353 NJF393351:NJG393353 NTB393351:NTC393353 OCX393351:OCY393353 OMT393351:OMU393353 OWP393351:OWQ393353 PGL393351:PGM393353 PQH393351:PQI393353 QAD393351:QAE393353 QJZ393351:QKA393353 QTV393351:QTW393353 RDR393351:RDS393353 RNN393351:RNO393353 RXJ393351:RXK393353 SHF393351:SHG393353 SRB393351:SRC393353 TAX393351:TAY393353 TKT393351:TKU393353 TUP393351:TUQ393353 UEL393351:UEM393353 UOH393351:UOI393353 UYD393351:UYE393353 VHZ393351:VIA393353 VRV393351:VRW393353 WBR393351:WBS393353 WLN393351:WLO393353 WVJ393351:WVK393353 D458887:E458889 IX458887:IY458889 ST458887:SU458889 ACP458887:ACQ458889 AML458887:AMM458889 AWH458887:AWI458889 BGD458887:BGE458889 BPZ458887:BQA458889 BZV458887:BZW458889 CJR458887:CJS458889 CTN458887:CTO458889 DDJ458887:DDK458889 DNF458887:DNG458889 DXB458887:DXC458889 EGX458887:EGY458889 EQT458887:EQU458889 FAP458887:FAQ458889 FKL458887:FKM458889 FUH458887:FUI458889 GED458887:GEE458889 GNZ458887:GOA458889 GXV458887:GXW458889 HHR458887:HHS458889 HRN458887:HRO458889 IBJ458887:IBK458889 ILF458887:ILG458889 IVB458887:IVC458889 JEX458887:JEY458889 JOT458887:JOU458889 JYP458887:JYQ458889 KIL458887:KIM458889 KSH458887:KSI458889 LCD458887:LCE458889 LLZ458887:LMA458889 LVV458887:LVW458889 MFR458887:MFS458889 MPN458887:MPO458889 MZJ458887:MZK458889 NJF458887:NJG458889 NTB458887:NTC458889 OCX458887:OCY458889 OMT458887:OMU458889 OWP458887:OWQ458889 PGL458887:PGM458889 PQH458887:PQI458889 QAD458887:QAE458889 QJZ458887:QKA458889 QTV458887:QTW458889 RDR458887:RDS458889 RNN458887:RNO458889 RXJ458887:RXK458889 SHF458887:SHG458889 SRB458887:SRC458889 TAX458887:TAY458889 TKT458887:TKU458889 TUP458887:TUQ458889 UEL458887:UEM458889 UOH458887:UOI458889 UYD458887:UYE458889 VHZ458887:VIA458889 VRV458887:VRW458889 WBR458887:WBS458889 WLN458887:WLO458889 WVJ458887:WVK458889 D524423:E524425 IX524423:IY524425 ST524423:SU524425 ACP524423:ACQ524425 AML524423:AMM524425 AWH524423:AWI524425 BGD524423:BGE524425 BPZ524423:BQA524425 BZV524423:BZW524425 CJR524423:CJS524425 CTN524423:CTO524425 DDJ524423:DDK524425 DNF524423:DNG524425 DXB524423:DXC524425 EGX524423:EGY524425 EQT524423:EQU524425 FAP524423:FAQ524425 FKL524423:FKM524425 FUH524423:FUI524425 GED524423:GEE524425 GNZ524423:GOA524425 GXV524423:GXW524425 HHR524423:HHS524425 HRN524423:HRO524425 IBJ524423:IBK524425 ILF524423:ILG524425 IVB524423:IVC524425 JEX524423:JEY524425 JOT524423:JOU524425 JYP524423:JYQ524425 KIL524423:KIM524425 KSH524423:KSI524425 LCD524423:LCE524425 LLZ524423:LMA524425 LVV524423:LVW524425 MFR524423:MFS524425 MPN524423:MPO524425 MZJ524423:MZK524425 NJF524423:NJG524425 NTB524423:NTC524425 OCX524423:OCY524425 OMT524423:OMU524425 OWP524423:OWQ524425 PGL524423:PGM524425 PQH524423:PQI524425 QAD524423:QAE524425 QJZ524423:QKA524425 QTV524423:QTW524425 RDR524423:RDS524425 RNN524423:RNO524425 RXJ524423:RXK524425 SHF524423:SHG524425 SRB524423:SRC524425 TAX524423:TAY524425 TKT524423:TKU524425 TUP524423:TUQ524425 UEL524423:UEM524425 UOH524423:UOI524425 UYD524423:UYE524425 VHZ524423:VIA524425 VRV524423:VRW524425 WBR524423:WBS524425 WLN524423:WLO524425 WVJ524423:WVK524425 D589959:E589961 IX589959:IY589961 ST589959:SU589961 ACP589959:ACQ589961 AML589959:AMM589961 AWH589959:AWI589961 BGD589959:BGE589961 BPZ589959:BQA589961 BZV589959:BZW589961 CJR589959:CJS589961 CTN589959:CTO589961 DDJ589959:DDK589961 DNF589959:DNG589961 DXB589959:DXC589961 EGX589959:EGY589961 EQT589959:EQU589961 FAP589959:FAQ589961 FKL589959:FKM589961 FUH589959:FUI589961 GED589959:GEE589961 GNZ589959:GOA589961 GXV589959:GXW589961 HHR589959:HHS589961 HRN589959:HRO589961 IBJ589959:IBK589961 ILF589959:ILG589961 IVB589959:IVC589961 JEX589959:JEY589961 JOT589959:JOU589961 JYP589959:JYQ589961 KIL589959:KIM589961 KSH589959:KSI589961 LCD589959:LCE589961 LLZ589959:LMA589961 LVV589959:LVW589961 MFR589959:MFS589961 MPN589959:MPO589961 MZJ589959:MZK589961 NJF589959:NJG589961 NTB589959:NTC589961 OCX589959:OCY589961 OMT589959:OMU589961 OWP589959:OWQ589961 PGL589959:PGM589961 PQH589959:PQI589961 QAD589959:QAE589961 QJZ589959:QKA589961 QTV589959:QTW589961 RDR589959:RDS589961 RNN589959:RNO589961 RXJ589959:RXK589961 SHF589959:SHG589961 SRB589959:SRC589961 TAX589959:TAY589961 TKT589959:TKU589961 TUP589959:TUQ589961 UEL589959:UEM589961 UOH589959:UOI589961 UYD589959:UYE589961 VHZ589959:VIA589961 VRV589959:VRW589961 WBR589959:WBS589961 WLN589959:WLO589961 WVJ589959:WVK589961 D655495:E655497 IX655495:IY655497 ST655495:SU655497 ACP655495:ACQ655497 AML655495:AMM655497 AWH655495:AWI655497 BGD655495:BGE655497 BPZ655495:BQA655497 BZV655495:BZW655497 CJR655495:CJS655497 CTN655495:CTO655497 DDJ655495:DDK655497 DNF655495:DNG655497 DXB655495:DXC655497 EGX655495:EGY655497 EQT655495:EQU655497 FAP655495:FAQ655497 FKL655495:FKM655497 FUH655495:FUI655497 GED655495:GEE655497 GNZ655495:GOA655497 GXV655495:GXW655497 HHR655495:HHS655497 HRN655495:HRO655497 IBJ655495:IBK655497 ILF655495:ILG655497 IVB655495:IVC655497 JEX655495:JEY655497 JOT655495:JOU655497 JYP655495:JYQ655497 KIL655495:KIM655497 KSH655495:KSI655497 LCD655495:LCE655497 LLZ655495:LMA655497 LVV655495:LVW655497 MFR655495:MFS655497 MPN655495:MPO655497 MZJ655495:MZK655497 NJF655495:NJG655497 NTB655495:NTC655497 OCX655495:OCY655497 OMT655495:OMU655497 OWP655495:OWQ655497 PGL655495:PGM655497 PQH655495:PQI655497 QAD655495:QAE655497 QJZ655495:QKA655497 QTV655495:QTW655497 RDR655495:RDS655497 RNN655495:RNO655497 RXJ655495:RXK655497 SHF655495:SHG655497 SRB655495:SRC655497 TAX655495:TAY655497 TKT655495:TKU655497 TUP655495:TUQ655497 UEL655495:UEM655497 UOH655495:UOI655497 UYD655495:UYE655497 VHZ655495:VIA655497 VRV655495:VRW655497 WBR655495:WBS655497 WLN655495:WLO655497 WVJ655495:WVK655497 D721031:E721033 IX721031:IY721033 ST721031:SU721033 ACP721031:ACQ721033 AML721031:AMM721033 AWH721031:AWI721033 BGD721031:BGE721033 BPZ721031:BQA721033 BZV721031:BZW721033 CJR721031:CJS721033 CTN721031:CTO721033 DDJ721031:DDK721033 DNF721031:DNG721033 DXB721031:DXC721033 EGX721031:EGY721033 EQT721031:EQU721033 FAP721031:FAQ721033 FKL721031:FKM721033 FUH721031:FUI721033 GED721031:GEE721033 GNZ721031:GOA721033 GXV721031:GXW721033 HHR721031:HHS721033 HRN721031:HRO721033 IBJ721031:IBK721033 ILF721031:ILG721033 IVB721031:IVC721033 JEX721031:JEY721033 JOT721031:JOU721033 JYP721031:JYQ721033 KIL721031:KIM721033 KSH721031:KSI721033 LCD721031:LCE721033 LLZ721031:LMA721033 LVV721031:LVW721033 MFR721031:MFS721033 MPN721031:MPO721033 MZJ721031:MZK721033 NJF721031:NJG721033 NTB721031:NTC721033 OCX721031:OCY721033 OMT721031:OMU721033 OWP721031:OWQ721033 PGL721031:PGM721033 PQH721031:PQI721033 QAD721031:QAE721033 QJZ721031:QKA721033 QTV721031:QTW721033 RDR721031:RDS721033 RNN721031:RNO721033 RXJ721031:RXK721033 SHF721031:SHG721033 SRB721031:SRC721033 TAX721031:TAY721033 TKT721031:TKU721033 TUP721031:TUQ721033 UEL721031:UEM721033 UOH721031:UOI721033 UYD721031:UYE721033 VHZ721031:VIA721033 VRV721031:VRW721033 WBR721031:WBS721033 WLN721031:WLO721033 WVJ721031:WVK721033 D786567:E786569 IX786567:IY786569 ST786567:SU786569 ACP786567:ACQ786569 AML786567:AMM786569 AWH786567:AWI786569 BGD786567:BGE786569 BPZ786567:BQA786569 BZV786567:BZW786569 CJR786567:CJS786569 CTN786567:CTO786569 DDJ786567:DDK786569 DNF786567:DNG786569 DXB786567:DXC786569 EGX786567:EGY786569 EQT786567:EQU786569 FAP786567:FAQ786569 FKL786567:FKM786569 FUH786567:FUI786569 GED786567:GEE786569 GNZ786567:GOA786569 GXV786567:GXW786569 HHR786567:HHS786569 HRN786567:HRO786569 IBJ786567:IBK786569 ILF786567:ILG786569 IVB786567:IVC786569 JEX786567:JEY786569 JOT786567:JOU786569 JYP786567:JYQ786569 KIL786567:KIM786569 KSH786567:KSI786569 LCD786567:LCE786569 LLZ786567:LMA786569 LVV786567:LVW786569 MFR786567:MFS786569 MPN786567:MPO786569 MZJ786567:MZK786569 NJF786567:NJG786569 NTB786567:NTC786569 OCX786567:OCY786569 OMT786567:OMU786569 OWP786567:OWQ786569 PGL786567:PGM786569 PQH786567:PQI786569 QAD786567:QAE786569 QJZ786567:QKA786569 QTV786567:QTW786569 RDR786567:RDS786569 RNN786567:RNO786569 RXJ786567:RXK786569 SHF786567:SHG786569 SRB786567:SRC786569 TAX786567:TAY786569 TKT786567:TKU786569 TUP786567:TUQ786569 UEL786567:UEM786569 UOH786567:UOI786569 UYD786567:UYE786569 VHZ786567:VIA786569 VRV786567:VRW786569 WBR786567:WBS786569 WLN786567:WLO786569 WVJ786567:WVK786569 D852103:E852105 IX852103:IY852105 ST852103:SU852105 ACP852103:ACQ852105 AML852103:AMM852105 AWH852103:AWI852105 BGD852103:BGE852105 BPZ852103:BQA852105 BZV852103:BZW852105 CJR852103:CJS852105 CTN852103:CTO852105 DDJ852103:DDK852105 DNF852103:DNG852105 DXB852103:DXC852105 EGX852103:EGY852105 EQT852103:EQU852105 FAP852103:FAQ852105 FKL852103:FKM852105 FUH852103:FUI852105 GED852103:GEE852105 GNZ852103:GOA852105 GXV852103:GXW852105 HHR852103:HHS852105 HRN852103:HRO852105 IBJ852103:IBK852105 ILF852103:ILG852105 IVB852103:IVC852105 JEX852103:JEY852105 JOT852103:JOU852105 JYP852103:JYQ852105 KIL852103:KIM852105 KSH852103:KSI852105 LCD852103:LCE852105 LLZ852103:LMA852105 LVV852103:LVW852105 MFR852103:MFS852105 MPN852103:MPO852105 MZJ852103:MZK852105 NJF852103:NJG852105 NTB852103:NTC852105 OCX852103:OCY852105 OMT852103:OMU852105 OWP852103:OWQ852105 PGL852103:PGM852105 PQH852103:PQI852105 QAD852103:QAE852105 QJZ852103:QKA852105 QTV852103:QTW852105 RDR852103:RDS852105 RNN852103:RNO852105 RXJ852103:RXK852105 SHF852103:SHG852105 SRB852103:SRC852105 TAX852103:TAY852105 TKT852103:TKU852105 TUP852103:TUQ852105 UEL852103:UEM852105 UOH852103:UOI852105 UYD852103:UYE852105 VHZ852103:VIA852105 VRV852103:VRW852105 WBR852103:WBS852105 WLN852103:WLO852105 WVJ852103:WVK852105 D917639:E917641 IX917639:IY917641 ST917639:SU917641 ACP917639:ACQ917641 AML917639:AMM917641 AWH917639:AWI917641 BGD917639:BGE917641 BPZ917639:BQA917641 BZV917639:BZW917641 CJR917639:CJS917641 CTN917639:CTO917641 DDJ917639:DDK917641 DNF917639:DNG917641 DXB917639:DXC917641 EGX917639:EGY917641 EQT917639:EQU917641 FAP917639:FAQ917641 FKL917639:FKM917641 FUH917639:FUI917641 GED917639:GEE917641 GNZ917639:GOA917641 GXV917639:GXW917641 HHR917639:HHS917641 HRN917639:HRO917641 IBJ917639:IBK917641 ILF917639:ILG917641 IVB917639:IVC917641 JEX917639:JEY917641 JOT917639:JOU917641 JYP917639:JYQ917641 KIL917639:KIM917641 KSH917639:KSI917641 LCD917639:LCE917641 LLZ917639:LMA917641 LVV917639:LVW917641 MFR917639:MFS917641 MPN917639:MPO917641 MZJ917639:MZK917641 NJF917639:NJG917641 NTB917639:NTC917641 OCX917639:OCY917641 OMT917639:OMU917641 OWP917639:OWQ917641 PGL917639:PGM917641 PQH917639:PQI917641 QAD917639:QAE917641 QJZ917639:QKA917641 QTV917639:QTW917641 RDR917639:RDS917641 RNN917639:RNO917641 RXJ917639:RXK917641 SHF917639:SHG917641 SRB917639:SRC917641 TAX917639:TAY917641 TKT917639:TKU917641 TUP917639:TUQ917641 UEL917639:UEM917641 UOH917639:UOI917641 UYD917639:UYE917641 VHZ917639:VIA917641 VRV917639:VRW917641 WBR917639:WBS917641 WLN917639:WLO917641 WVJ917639:WVK917641 D983175:E983177 IX983175:IY983177 ST983175:SU983177 ACP983175:ACQ983177 AML983175:AMM983177 AWH983175:AWI983177 BGD983175:BGE983177 BPZ983175:BQA983177 BZV983175:BZW983177 CJR983175:CJS983177 CTN983175:CTO983177 DDJ983175:DDK983177 DNF983175:DNG983177 DXB983175:DXC983177 EGX983175:EGY983177 EQT983175:EQU983177 FAP983175:FAQ983177 FKL983175:FKM983177 FUH983175:FUI983177 GED983175:GEE983177 GNZ983175:GOA983177 GXV983175:GXW983177 HHR983175:HHS983177 HRN983175:HRO983177 IBJ983175:IBK983177 ILF983175:ILG983177 IVB983175:IVC983177 JEX983175:JEY983177 JOT983175:JOU983177 JYP983175:JYQ983177 KIL983175:KIM983177 KSH983175:KSI983177 LCD983175:LCE983177 LLZ983175:LMA983177 LVV983175:LVW983177 MFR983175:MFS983177 MPN983175:MPO983177 MZJ983175:MZK983177 NJF983175:NJG983177 NTB983175:NTC983177 OCX983175:OCY983177 OMT983175:OMU983177 OWP983175:OWQ983177 PGL983175:PGM983177 PQH983175:PQI983177 QAD983175:QAE983177 QJZ983175:QKA983177 QTV983175:QTW983177 RDR983175:RDS983177 RNN983175:RNO983177 RXJ983175:RXK983177 SHF983175:SHG983177 SRB983175:SRC983177 TAX983175:TAY983177 TKT983175:TKU983177 TUP983175:TUQ983177 UEL983175:UEM983177 UOH983175:UOI983177 UYD983175:UYE983177 VHZ983175:VIA983177 VRV983175:VRW983177 WBR983175:WBS983177 WLN983175:WLO983177 WVJ983175:WVK983177 DXB109:DXC123 IX20:IY26 ST20:SU26 ACP20:ACQ26 AML20:AMM26 AWH20:AWI26 BGD20:BGE26 BPZ20:BQA26 BZV20:BZW26 CJR20:CJS26 CTN20:CTO26 DDJ20:DDK26 DNF20:DNG26 DXB20:DXC26 EGX20:EGY26 EQT20:EQU26 FAP20:FAQ26 FKL20:FKM26 FUH20:FUI26 GED20:GEE26 GNZ20:GOA26 GXV20:GXW26 HHR20:HHS26 HRN20:HRO26 IBJ20:IBK26 ILF20:ILG26 IVB20:IVC26 JEX20:JEY26 JOT20:JOU26 JYP20:JYQ26 KIL20:KIM26 KSH20:KSI26 LCD20:LCE26 LLZ20:LMA26 LVV20:LVW26 MFR20:MFS26 MPN20:MPO26 MZJ20:MZK26 NJF20:NJG26 NTB20:NTC26 OCX20:OCY26 OMT20:OMU26 OWP20:OWQ26 PGL20:PGM26 PQH20:PQI26 QAD20:QAE26 QJZ20:QKA26 QTV20:QTW26 RDR20:RDS26 RNN20:RNO26 RXJ20:RXK26 SHF20:SHG26 SRB20:SRC26 TAX20:TAY26 TKT20:TKU26 TUP20:TUQ26 UEL20:UEM26 UOH20:UOI26 UYD20:UYE26 VHZ20:VIA26 VRV20:VRW26 WBR20:WBS26 WLN20:WLO26 WVJ20:WVK26 D65572:E65578 IX65572:IY65578 ST65572:SU65578 ACP65572:ACQ65578 AML65572:AMM65578 AWH65572:AWI65578 BGD65572:BGE65578 BPZ65572:BQA65578 BZV65572:BZW65578 CJR65572:CJS65578 CTN65572:CTO65578 DDJ65572:DDK65578 DNF65572:DNG65578 DXB65572:DXC65578 EGX65572:EGY65578 EQT65572:EQU65578 FAP65572:FAQ65578 FKL65572:FKM65578 FUH65572:FUI65578 GED65572:GEE65578 GNZ65572:GOA65578 GXV65572:GXW65578 HHR65572:HHS65578 HRN65572:HRO65578 IBJ65572:IBK65578 ILF65572:ILG65578 IVB65572:IVC65578 JEX65572:JEY65578 JOT65572:JOU65578 JYP65572:JYQ65578 KIL65572:KIM65578 KSH65572:KSI65578 LCD65572:LCE65578 LLZ65572:LMA65578 LVV65572:LVW65578 MFR65572:MFS65578 MPN65572:MPO65578 MZJ65572:MZK65578 NJF65572:NJG65578 NTB65572:NTC65578 OCX65572:OCY65578 OMT65572:OMU65578 OWP65572:OWQ65578 PGL65572:PGM65578 PQH65572:PQI65578 QAD65572:QAE65578 QJZ65572:QKA65578 QTV65572:QTW65578 RDR65572:RDS65578 RNN65572:RNO65578 RXJ65572:RXK65578 SHF65572:SHG65578 SRB65572:SRC65578 TAX65572:TAY65578 TKT65572:TKU65578 TUP65572:TUQ65578 UEL65572:UEM65578 UOH65572:UOI65578 UYD65572:UYE65578 VHZ65572:VIA65578 VRV65572:VRW65578 WBR65572:WBS65578 WLN65572:WLO65578 WVJ65572:WVK65578 D131108:E131114 IX131108:IY131114 ST131108:SU131114 ACP131108:ACQ131114 AML131108:AMM131114 AWH131108:AWI131114 BGD131108:BGE131114 BPZ131108:BQA131114 BZV131108:BZW131114 CJR131108:CJS131114 CTN131108:CTO131114 DDJ131108:DDK131114 DNF131108:DNG131114 DXB131108:DXC131114 EGX131108:EGY131114 EQT131108:EQU131114 FAP131108:FAQ131114 FKL131108:FKM131114 FUH131108:FUI131114 GED131108:GEE131114 GNZ131108:GOA131114 GXV131108:GXW131114 HHR131108:HHS131114 HRN131108:HRO131114 IBJ131108:IBK131114 ILF131108:ILG131114 IVB131108:IVC131114 JEX131108:JEY131114 JOT131108:JOU131114 JYP131108:JYQ131114 KIL131108:KIM131114 KSH131108:KSI131114 LCD131108:LCE131114 LLZ131108:LMA131114 LVV131108:LVW131114 MFR131108:MFS131114 MPN131108:MPO131114 MZJ131108:MZK131114 NJF131108:NJG131114 NTB131108:NTC131114 OCX131108:OCY131114 OMT131108:OMU131114 OWP131108:OWQ131114 PGL131108:PGM131114 PQH131108:PQI131114 QAD131108:QAE131114 QJZ131108:QKA131114 QTV131108:QTW131114 RDR131108:RDS131114 RNN131108:RNO131114 RXJ131108:RXK131114 SHF131108:SHG131114 SRB131108:SRC131114 TAX131108:TAY131114 TKT131108:TKU131114 TUP131108:TUQ131114 UEL131108:UEM131114 UOH131108:UOI131114 UYD131108:UYE131114 VHZ131108:VIA131114 VRV131108:VRW131114 WBR131108:WBS131114 WLN131108:WLO131114 WVJ131108:WVK131114 D196644:E196650 IX196644:IY196650 ST196644:SU196650 ACP196644:ACQ196650 AML196644:AMM196650 AWH196644:AWI196650 BGD196644:BGE196650 BPZ196644:BQA196650 BZV196644:BZW196650 CJR196644:CJS196650 CTN196644:CTO196650 DDJ196644:DDK196650 DNF196644:DNG196650 DXB196644:DXC196650 EGX196644:EGY196650 EQT196644:EQU196650 FAP196644:FAQ196650 FKL196644:FKM196650 FUH196644:FUI196650 GED196644:GEE196650 GNZ196644:GOA196650 GXV196644:GXW196650 HHR196644:HHS196650 HRN196644:HRO196650 IBJ196644:IBK196650 ILF196644:ILG196650 IVB196644:IVC196650 JEX196644:JEY196650 JOT196644:JOU196650 JYP196644:JYQ196650 KIL196644:KIM196650 KSH196644:KSI196650 LCD196644:LCE196650 LLZ196644:LMA196650 LVV196644:LVW196650 MFR196644:MFS196650 MPN196644:MPO196650 MZJ196644:MZK196650 NJF196644:NJG196650 NTB196644:NTC196650 OCX196644:OCY196650 OMT196644:OMU196650 OWP196644:OWQ196650 PGL196644:PGM196650 PQH196644:PQI196650 QAD196644:QAE196650 QJZ196644:QKA196650 QTV196644:QTW196650 RDR196644:RDS196650 RNN196644:RNO196650 RXJ196644:RXK196650 SHF196644:SHG196650 SRB196644:SRC196650 TAX196644:TAY196650 TKT196644:TKU196650 TUP196644:TUQ196650 UEL196644:UEM196650 UOH196644:UOI196650 UYD196644:UYE196650 VHZ196644:VIA196650 VRV196644:VRW196650 WBR196644:WBS196650 WLN196644:WLO196650 WVJ196644:WVK196650 D262180:E262186 IX262180:IY262186 ST262180:SU262186 ACP262180:ACQ262186 AML262180:AMM262186 AWH262180:AWI262186 BGD262180:BGE262186 BPZ262180:BQA262186 BZV262180:BZW262186 CJR262180:CJS262186 CTN262180:CTO262186 DDJ262180:DDK262186 DNF262180:DNG262186 DXB262180:DXC262186 EGX262180:EGY262186 EQT262180:EQU262186 FAP262180:FAQ262186 FKL262180:FKM262186 FUH262180:FUI262186 GED262180:GEE262186 GNZ262180:GOA262186 GXV262180:GXW262186 HHR262180:HHS262186 HRN262180:HRO262186 IBJ262180:IBK262186 ILF262180:ILG262186 IVB262180:IVC262186 JEX262180:JEY262186 JOT262180:JOU262186 JYP262180:JYQ262186 KIL262180:KIM262186 KSH262180:KSI262186 LCD262180:LCE262186 LLZ262180:LMA262186 LVV262180:LVW262186 MFR262180:MFS262186 MPN262180:MPO262186 MZJ262180:MZK262186 NJF262180:NJG262186 NTB262180:NTC262186 OCX262180:OCY262186 OMT262180:OMU262186 OWP262180:OWQ262186 PGL262180:PGM262186 PQH262180:PQI262186 QAD262180:QAE262186 QJZ262180:QKA262186 QTV262180:QTW262186 RDR262180:RDS262186 RNN262180:RNO262186 RXJ262180:RXK262186 SHF262180:SHG262186 SRB262180:SRC262186 TAX262180:TAY262186 TKT262180:TKU262186 TUP262180:TUQ262186 UEL262180:UEM262186 UOH262180:UOI262186 UYD262180:UYE262186 VHZ262180:VIA262186 VRV262180:VRW262186 WBR262180:WBS262186 WLN262180:WLO262186 WVJ262180:WVK262186 D327716:E327722 IX327716:IY327722 ST327716:SU327722 ACP327716:ACQ327722 AML327716:AMM327722 AWH327716:AWI327722 BGD327716:BGE327722 BPZ327716:BQA327722 BZV327716:BZW327722 CJR327716:CJS327722 CTN327716:CTO327722 DDJ327716:DDK327722 DNF327716:DNG327722 DXB327716:DXC327722 EGX327716:EGY327722 EQT327716:EQU327722 FAP327716:FAQ327722 FKL327716:FKM327722 FUH327716:FUI327722 GED327716:GEE327722 GNZ327716:GOA327722 GXV327716:GXW327722 HHR327716:HHS327722 HRN327716:HRO327722 IBJ327716:IBK327722 ILF327716:ILG327722 IVB327716:IVC327722 JEX327716:JEY327722 JOT327716:JOU327722 JYP327716:JYQ327722 KIL327716:KIM327722 KSH327716:KSI327722 LCD327716:LCE327722 LLZ327716:LMA327722 LVV327716:LVW327722 MFR327716:MFS327722 MPN327716:MPO327722 MZJ327716:MZK327722 NJF327716:NJG327722 NTB327716:NTC327722 OCX327716:OCY327722 OMT327716:OMU327722 OWP327716:OWQ327722 PGL327716:PGM327722 PQH327716:PQI327722 QAD327716:QAE327722 QJZ327716:QKA327722 QTV327716:QTW327722 RDR327716:RDS327722 RNN327716:RNO327722 RXJ327716:RXK327722 SHF327716:SHG327722 SRB327716:SRC327722 TAX327716:TAY327722 TKT327716:TKU327722 TUP327716:TUQ327722 UEL327716:UEM327722 UOH327716:UOI327722 UYD327716:UYE327722 VHZ327716:VIA327722 VRV327716:VRW327722 WBR327716:WBS327722 WLN327716:WLO327722 WVJ327716:WVK327722 D393252:E393258 IX393252:IY393258 ST393252:SU393258 ACP393252:ACQ393258 AML393252:AMM393258 AWH393252:AWI393258 BGD393252:BGE393258 BPZ393252:BQA393258 BZV393252:BZW393258 CJR393252:CJS393258 CTN393252:CTO393258 DDJ393252:DDK393258 DNF393252:DNG393258 DXB393252:DXC393258 EGX393252:EGY393258 EQT393252:EQU393258 FAP393252:FAQ393258 FKL393252:FKM393258 FUH393252:FUI393258 GED393252:GEE393258 GNZ393252:GOA393258 GXV393252:GXW393258 HHR393252:HHS393258 HRN393252:HRO393258 IBJ393252:IBK393258 ILF393252:ILG393258 IVB393252:IVC393258 JEX393252:JEY393258 JOT393252:JOU393258 JYP393252:JYQ393258 KIL393252:KIM393258 KSH393252:KSI393258 LCD393252:LCE393258 LLZ393252:LMA393258 LVV393252:LVW393258 MFR393252:MFS393258 MPN393252:MPO393258 MZJ393252:MZK393258 NJF393252:NJG393258 NTB393252:NTC393258 OCX393252:OCY393258 OMT393252:OMU393258 OWP393252:OWQ393258 PGL393252:PGM393258 PQH393252:PQI393258 QAD393252:QAE393258 QJZ393252:QKA393258 QTV393252:QTW393258 RDR393252:RDS393258 RNN393252:RNO393258 RXJ393252:RXK393258 SHF393252:SHG393258 SRB393252:SRC393258 TAX393252:TAY393258 TKT393252:TKU393258 TUP393252:TUQ393258 UEL393252:UEM393258 UOH393252:UOI393258 UYD393252:UYE393258 VHZ393252:VIA393258 VRV393252:VRW393258 WBR393252:WBS393258 WLN393252:WLO393258 WVJ393252:WVK393258 D458788:E458794 IX458788:IY458794 ST458788:SU458794 ACP458788:ACQ458794 AML458788:AMM458794 AWH458788:AWI458794 BGD458788:BGE458794 BPZ458788:BQA458794 BZV458788:BZW458794 CJR458788:CJS458794 CTN458788:CTO458794 DDJ458788:DDK458794 DNF458788:DNG458794 DXB458788:DXC458794 EGX458788:EGY458794 EQT458788:EQU458794 FAP458788:FAQ458794 FKL458788:FKM458794 FUH458788:FUI458794 GED458788:GEE458794 GNZ458788:GOA458794 GXV458788:GXW458794 HHR458788:HHS458794 HRN458788:HRO458794 IBJ458788:IBK458794 ILF458788:ILG458794 IVB458788:IVC458794 JEX458788:JEY458794 JOT458788:JOU458794 JYP458788:JYQ458794 KIL458788:KIM458794 KSH458788:KSI458794 LCD458788:LCE458794 LLZ458788:LMA458794 LVV458788:LVW458794 MFR458788:MFS458794 MPN458788:MPO458794 MZJ458788:MZK458794 NJF458788:NJG458794 NTB458788:NTC458794 OCX458788:OCY458794 OMT458788:OMU458794 OWP458788:OWQ458794 PGL458788:PGM458794 PQH458788:PQI458794 QAD458788:QAE458794 QJZ458788:QKA458794 QTV458788:QTW458794 RDR458788:RDS458794 RNN458788:RNO458794 RXJ458788:RXK458794 SHF458788:SHG458794 SRB458788:SRC458794 TAX458788:TAY458794 TKT458788:TKU458794 TUP458788:TUQ458794 UEL458788:UEM458794 UOH458788:UOI458794 UYD458788:UYE458794 VHZ458788:VIA458794 VRV458788:VRW458794 WBR458788:WBS458794 WLN458788:WLO458794 WVJ458788:WVK458794 D524324:E524330 IX524324:IY524330 ST524324:SU524330 ACP524324:ACQ524330 AML524324:AMM524330 AWH524324:AWI524330 BGD524324:BGE524330 BPZ524324:BQA524330 BZV524324:BZW524330 CJR524324:CJS524330 CTN524324:CTO524330 DDJ524324:DDK524330 DNF524324:DNG524330 DXB524324:DXC524330 EGX524324:EGY524330 EQT524324:EQU524330 FAP524324:FAQ524330 FKL524324:FKM524330 FUH524324:FUI524330 GED524324:GEE524330 GNZ524324:GOA524330 GXV524324:GXW524330 HHR524324:HHS524330 HRN524324:HRO524330 IBJ524324:IBK524330 ILF524324:ILG524330 IVB524324:IVC524330 JEX524324:JEY524330 JOT524324:JOU524330 JYP524324:JYQ524330 KIL524324:KIM524330 KSH524324:KSI524330 LCD524324:LCE524330 LLZ524324:LMA524330 LVV524324:LVW524330 MFR524324:MFS524330 MPN524324:MPO524330 MZJ524324:MZK524330 NJF524324:NJG524330 NTB524324:NTC524330 OCX524324:OCY524330 OMT524324:OMU524330 OWP524324:OWQ524330 PGL524324:PGM524330 PQH524324:PQI524330 QAD524324:QAE524330 QJZ524324:QKA524330 QTV524324:QTW524330 RDR524324:RDS524330 RNN524324:RNO524330 RXJ524324:RXK524330 SHF524324:SHG524330 SRB524324:SRC524330 TAX524324:TAY524330 TKT524324:TKU524330 TUP524324:TUQ524330 UEL524324:UEM524330 UOH524324:UOI524330 UYD524324:UYE524330 VHZ524324:VIA524330 VRV524324:VRW524330 WBR524324:WBS524330 WLN524324:WLO524330 WVJ524324:WVK524330 D589860:E589866 IX589860:IY589866 ST589860:SU589866 ACP589860:ACQ589866 AML589860:AMM589866 AWH589860:AWI589866 BGD589860:BGE589866 BPZ589860:BQA589866 BZV589860:BZW589866 CJR589860:CJS589866 CTN589860:CTO589866 DDJ589860:DDK589866 DNF589860:DNG589866 DXB589860:DXC589866 EGX589860:EGY589866 EQT589860:EQU589866 FAP589860:FAQ589866 FKL589860:FKM589866 FUH589860:FUI589866 GED589860:GEE589866 GNZ589860:GOA589866 GXV589860:GXW589866 HHR589860:HHS589866 HRN589860:HRO589866 IBJ589860:IBK589866 ILF589860:ILG589866 IVB589860:IVC589866 JEX589860:JEY589866 JOT589860:JOU589866 JYP589860:JYQ589866 KIL589860:KIM589866 KSH589860:KSI589866 LCD589860:LCE589866 LLZ589860:LMA589866 LVV589860:LVW589866 MFR589860:MFS589866 MPN589860:MPO589866 MZJ589860:MZK589866 NJF589860:NJG589866 NTB589860:NTC589866 OCX589860:OCY589866 OMT589860:OMU589866 OWP589860:OWQ589866 PGL589860:PGM589866 PQH589860:PQI589866 QAD589860:QAE589866 QJZ589860:QKA589866 QTV589860:QTW589866 RDR589860:RDS589866 RNN589860:RNO589866 RXJ589860:RXK589866 SHF589860:SHG589866 SRB589860:SRC589866 TAX589860:TAY589866 TKT589860:TKU589866 TUP589860:TUQ589866 UEL589860:UEM589866 UOH589860:UOI589866 UYD589860:UYE589866 VHZ589860:VIA589866 VRV589860:VRW589866 WBR589860:WBS589866 WLN589860:WLO589866 WVJ589860:WVK589866 D655396:E655402 IX655396:IY655402 ST655396:SU655402 ACP655396:ACQ655402 AML655396:AMM655402 AWH655396:AWI655402 BGD655396:BGE655402 BPZ655396:BQA655402 BZV655396:BZW655402 CJR655396:CJS655402 CTN655396:CTO655402 DDJ655396:DDK655402 DNF655396:DNG655402 DXB655396:DXC655402 EGX655396:EGY655402 EQT655396:EQU655402 FAP655396:FAQ655402 FKL655396:FKM655402 FUH655396:FUI655402 GED655396:GEE655402 GNZ655396:GOA655402 GXV655396:GXW655402 HHR655396:HHS655402 HRN655396:HRO655402 IBJ655396:IBK655402 ILF655396:ILG655402 IVB655396:IVC655402 JEX655396:JEY655402 JOT655396:JOU655402 JYP655396:JYQ655402 KIL655396:KIM655402 KSH655396:KSI655402 LCD655396:LCE655402 LLZ655396:LMA655402 LVV655396:LVW655402 MFR655396:MFS655402 MPN655396:MPO655402 MZJ655396:MZK655402 NJF655396:NJG655402 NTB655396:NTC655402 OCX655396:OCY655402 OMT655396:OMU655402 OWP655396:OWQ655402 PGL655396:PGM655402 PQH655396:PQI655402 QAD655396:QAE655402 QJZ655396:QKA655402 QTV655396:QTW655402 RDR655396:RDS655402 RNN655396:RNO655402 RXJ655396:RXK655402 SHF655396:SHG655402 SRB655396:SRC655402 TAX655396:TAY655402 TKT655396:TKU655402 TUP655396:TUQ655402 UEL655396:UEM655402 UOH655396:UOI655402 UYD655396:UYE655402 VHZ655396:VIA655402 VRV655396:VRW655402 WBR655396:WBS655402 WLN655396:WLO655402 WVJ655396:WVK655402 D720932:E720938 IX720932:IY720938 ST720932:SU720938 ACP720932:ACQ720938 AML720932:AMM720938 AWH720932:AWI720938 BGD720932:BGE720938 BPZ720932:BQA720938 BZV720932:BZW720938 CJR720932:CJS720938 CTN720932:CTO720938 DDJ720932:DDK720938 DNF720932:DNG720938 DXB720932:DXC720938 EGX720932:EGY720938 EQT720932:EQU720938 FAP720932:FAQ720938 FKL720932:FKM720938 FUH720932:FUI720938 GED720932:GEE720938 GNZ720932:GOA720938 GXV720932:GXW720938 HHR720932:HHS720938 HRN720932:HRO720938 IBJ720932:IBK720938 ILF720932:ILG720938 IVB720932:IVC720938 JEX720932:JEY720938 JOT720932:JOU720938 JYP720932:JYQ720938 KIL720932:KIM720938 KSH720932:KSI720938 LCD720932:LCE720938 LLZ720932:LMA720938 LVV720932:LVW720938 MFR720932:MFS720938 MPN720932:MPO720938 MZJ720932:MZK720938 NJF720932:NJG720938 NTB720932:NTC720938 OCX720932:OCY720938 OMT720932:OMU720938 OWP720932:OWQ720938 PGL720932:PGM720938 PQH720932:PQI720938 QAD720932:QAE720938 QJZ720932:QKA720938 QTV720932:QTW720938 RDR720932:RDS720938 RNN720932:RNO720938 RXJ720932:RXK720938 SHF720932:SHG720938 SRB720932:SRC720938 TAX720932:TAY720938 TKT720932:TKU720938 TUP720932:TUQ720938 UEL720932:UEM720938 UOH720932:UOI720938 UYD720932:UYE720938 VHZ720932:VIA720938 VRV720932:VRW720938 WBR720932:WBS720938 WLN720932:WLO720938 WVJ720932:WVK720938 D786468:E786474 IX786468:IY786474 ST786468:SU786474 ACP786468:ACQ786474 AML786468:AMM786474 AWH786468:AWI786474 BGD786468:BGE786474 BPZ786468:BQA786474 BZV786468:BZW786474 CJR786468:CJS786474 CTN786468:CTO786474 DDJ786468:DDK786474 DNF786468:DNG786474 DXB786468:DXC786474 EGX786468:EGY786474 EQT786468:EQU786474 FAP786468:FAQ786474 FKL786468:FKM786474 FUH786468:FUI786474 GED786468:GEE786474 GNZ786468:GOA786474 GXV786468:GXW786474 HHR786468:HHS786474 HRN786468:HRO786474 IBJ786468:IBK786474 ILF786468:ILG786474 IVB786468:IVC786474 JEX786468:JEY786474 JOT786468:JOU786474 JYP786468:JYQ786474 KIL786468:KIM786474 KSH786468:KSI786474 LCD786468:LCE786474 LLZ786468:LMA786474 LVV786468:LVW786474 MFR786468:MFS786474 MPN786468:MPO786474 MZJ786468:MZK786474 NJF786468:NJG786474 NTB786468:NTC786474 OCX786468:OCY786474 OMT786468:OMU786474 OWP786468:OWQ786474 PGL786468:PGM786474 PQH786468:PQI786474 QAD786468:QAE786474 QJZ786468:QKA786474 QTV786468:QTW786474 RDR786468:RDS786474 RNN786468:RNO786474 RXJ786468:RXK786474 SHF786468:SHG786474 SRB786468:SRC786474 TAX786468:TAY786474 TKT786468:TKU786474 TUP786468:TUQ786474 UEL786468:UEM786474 UOH786468:UOI786474 UYD786468:UYE786474 VHZ786468:VIA786474 VRV786468:VRW786474 WBR786468:WBS786474 WLN786468:WLO786474 WVJ786468:WVK786474 D852004:E852010 IX852004:IY852010 ST852004:SU852010 ACP852004:ACQ852010 AML852004:AMM852010 AWH852004:AWI852010 BGD852004:BGE852010 BPZ852004:BQA852010 BZV852004:BZW852010 CJR852004:CJS852010 CTN852004:CTO852010 DDJ852004:DDK852010 DNF852004:DNG852010 DXB852004:DXC852010 EGX852004:EGY852010 EQT852004:EQU852010 FAP852004:FAQ852010 FKL852004:FKM852010 FUH852004:FUI852010 GED852004:GEE852010 GNZ852004:GOA852010 GXV852004:GXW852010 HHR852004:HHS852010 HRN852004:HRO852010 IBJ852004:IBK852010 ILF852004:ILG852010 IVB852004:IVC852010 JEX852004:JEY852010 JOT852004:JOU852010 JYP852004:JYQ852010 KIL852004:KIM852010 KSH852004:KSI852010 LCD852004:LCE852010 LLZ852004:LMA852010 LVV852004:LVW852010 MFR852004:MFS852010 MPN852004:MPO852010 MZJ852004:MZK852010 NJF852004:NJG852010 NTB852004:NTC852010 OCX852004:OCY852010 OMT852004:OMU852010 OWP852004:OWQ852010 PGL852004:PGM852010 PQH852004:PQI852010 QAD852004:QAE852010 QJZ852004:QKA852010 QTV852004:QTW852010 RDR852004:RDS852010 RNN852004:RNO852010 RXJ852004:RXK852010 SHF852004:SHG852010 SRB852004:SRC852010 TAX852004:TAY852010 TKT852004:TKU852010 TUP852004:TUQ852010 UEL852004:UEM852010 UOH852004:UOI852010 UYD852004:UYE852010 VHZ852004:VIA852010 VRV852004:VRW852010 WBR852004:WBS852010 WLN852004:WLO852010 WVJ852004:WVK852010 D917540:E917546 IX917540:IY917546 ST917540:SU917546 ACP917540:ACQ917546 AML917540:AMM917546 AWH917540:AWI917546 BGD917540:BGE917546 BPZ917540:BQA917546 BZV917540:BZW917546 CJR917540:CJS917546 CTN917540:CTO917546 DDJ917540:DDK917546 DNF917540:DNG917546 DXB917540:DXC917546 EGX917540:EGY917546 EQT917540:EQU917546 FAP917540:FAQ917546 FKL917540:FKM917546 FUH917540:FUI917546 GED917540:GEE917546 GNZ917540:GOA917546 GXV917540:GXW917546 HHR917540:HHS917546 HRN917540:HRO917546 IBJ917540:IBK917546 ILF917540:ILG917546 IVB917540:IVC917546 JEX917540:JEY917546 JOT917540:JOU917546 JYP917540:JYQ917546 KIL917540:KIM917546 KSH917540:KSI917546 LCD917540:LCE917546 LLZ917540:LMA917546 LVV917540:LVW917546 MFR917540:MFS917546 MPN917540:MPO917546 MZJ917540:MZK917546 NJF917540:NJG917546 NTB917540:NTC917546 OCX917540:OCY917546 OMT917540:OMU917546 OWP917540:OWQ917546 PGL917540:PGM917546 PQH917540:PQI917546 QAD917540:QAE917546 QJZ917540:QKA917546 QTV917540:QTW917546 RDR917540:RDS917546 RNN917540:RNO917546 RXJ917540:RXK917546 SHF917540:SHG917546 SRB917540:SRC917546 TAX917540:TAY917546 TKT917540:TKU917546 TUP917540:TUQ917546 UEL917540:UEM917546 UOH917540:UOI917546 UYD917540:UYE917546 VHZ917540:VIA917546 VRV917540:VRW917546 WBR917540:WBS917546 WLN917540:WLO917546 WVJ917540:WVK917546 D983076:E983082 IX983076:IY983082 ST983076:SU983082 ACP983076:ACQ983082 AML983076:AMM983082 AWH983076:AWI983082 BGD983076:BGE983082 BPZ983076:BQA983082 BZV983076:BZW983082 CJR983076:CJS983082 CTN983076:CTO983082 DDJ983076:DDK983082 DNF983076:DNG983082 DXB983076:DXC983082 EGX983076:EGY983082 EQT983076:EQU983082 FAP983076:FAQ983082 FKL983076:FKM983082 FUH983076:FUI983082 GED983076:GEE983082 GNZ983076:GOA983082 GXV983076:GXW983082 HHR983076:HHS983082 HRN983076:HRO983082 IBJ983076:IBK983082 ILF983076:ILG983082 IVB983076:IVC983082 JEX983076:JEY983082 JOT983076:JOU983082 JYP983076:JYQ983082 KIL983076:KIM983082 KSH983076:KSI983082 LCD983076:LCE983082 LLZ983076:LMA983082 LVV983076:LVW983082 MFR983076:MFS983082 MPN983076:MPO983082 MZJ983076:MZK983082 NJF983076:NJG983082 NTB983076:NTC983082 OCX983076:OCY983082 OMT983076:OMU983082 OWP983076:OWQ983082 PGL983076:PGM983082 PQH983076:PQI983082 QAD983076:QAE983082 QJZ983076:QKA983082 QTV983076:QTW983082 RDR983076:RDS983082 RNN983076:RNO983082 RXJ983076:RXK983082 SHF983076:SHG983082 SRB983076:SRC983082 TAX983076:TAY983082 TKT983076:TKU983082 TUP983076:TUQ983082 UEL983076:UEM983082 UOH983076:UOI983082 UYD983076:UYE983082 VHZ983076:VIA983082 VRV983076:VRW983082 WBR983076:WBS983082 WLN983076:WLO983082 WVJ983076:WVK983082 D65581:E65584 IX65581:IY65584 ST65581:SU65584 ACP65581:ACQ65584 AML65581:AMM65584 AWH65581:AWI65584 BGD65581:BGE65584 BPZ65581:BQA65584 BZV65581:BZW65584 CJR65581:CJS65584 CTN65581:CTO65584 DDJ65581:DDK65584 DNF65581:DNG65584 DXB65581:DXC65584 EGX65581:EGY65584 EQT65581:EQU65584 FAP65581:FAQ65584 FKL65581:FKM65584 FUH65581:FUI65584 GED65581:GEE65584 GNZ65581:GOA65584 GXV65581:GXW65584 HHR65581:HHS65584 HRN65581:HRO65584 IBJ65581:IBK65584 ILF65581:ILG65584 IVB65581:IVC65584 JEX65581:JEY65584 JOT65581:JOU65584 JYP65581:JYQ65584 KIL65581:KIM65584 KSH65581:KSI65584 LCD65581:LCE65584 LLZ65581:LMA65584 LVV65581:LVW65584 MFR65581:MFS65584 MPN65581:MPO65584 MZJ65581:MZK65584 NJF65581:NJG65584 NTB65581:NTC65584 OCX65581:OCY65584 OMT65581:OMU65584 OWP65581:OWQ65584 PGL65581:PGM65584 PQH65581:PQI65584 QAD65581:QAE65584 QJZ65581:QKA65584 QTV65581:QTW65584 RDR65581:RDS65584 RNN65581:RNO65584 RXJ65581:RXK65584 SHF65581:SHG65584 SRB65581:SRC65584 TAX65581:TAY65584 TKT65581:TKU65584 TUP65581:TUQ65584 UEL65581:UEM65584 UOH65581:UOI65584 UYD65581:UYE65584 VHZ65581:VIA65584 VRV65581:VRW65584 WBR65581:WBS65584 WLN65581:WLO65584 WVJ65581:WVK65584 D131117:E131120 IX131117:IY131120 ST131117:SU131120 ACP131117:ACQ131120 AML131117:AMM131120 AWH131117:AWI131120 BGD131117:BGE131120 BPZ131117:BQA131120 BZV131117:BZW131120 CJR131117:CJS131120 CTN131117:CTO131120 DDJ131117:DDK131120 DNF131117:DNG131120 DXB131117:DXC131120 EGX131117:EGY131120 EQT131117:EQU131120 FAP131117:FAQ131120 FKL131117:FKM131120 FUH131117:FUI131120 GED131117:GEE131120 GNZ131117:GOA131120 GXV131117:GXW131120 HHR131117:HHS131120 HRN131117:HRO131120 IBJ131117:IBK131120 ILF131117:ILG131120 IVB131117:IVC131120 JEX131117:JEY131120 JOT131117:JOU131120 JYP131117:JYQ131120 KIL131117:KIM131120 KSH131117:KSI131120 LCD131117:LCE131120 LLZ131117:LMA131120 LVV131117:LVW131120 MFR131117:MFS131120 MPN131117:MPO131120 MZJ131117:MZK131120 NJF131117:NJG131120 NTB131117:NTC131120 OCX131117:OCY131120 OMT131117:OMU131120 OWP131117:OWQ131120 PGL131117:PGM131120 PQH131117:PQI131120 QAD131117:QAE131120 QJZ131117:QKA131120 QTV131117:QTW131120 RDR131117:RDS131120 RNN131117:RNO131120 RXJ131117:RXK131120 SHF131117:SHG131120 SRB131117:SRC131120 TAX131117:TAY131120 TKT131117:TKU131120 TUP131117:TUQ131120 UEL131117:UEM131120 UOH131117:UOI131120 UYD131117:UYE131120 VHZ131117:VIA131120 VRV131117:VRW131120 WBR131117:WBS131120 WLN131117:WLO131120 WVJ131117:WVK131120 D196653:E196656 IX196653:IY196656 ST196653:SU196656 ACP196653:ACQ196656 AML196653:AMM196656 AWH196653:AWI196656 BGD196653:BGE196656 BPZ196653:BQA196656 BZV196653:BZW196656 CJR196653:CJS196656 CTN196653:CTO196656 DDJ196653:DDK196656 DNF196653:DNG196656 DXB196653:DXC196656 EGX196653:EGY196656 EQT196653:EQU196656 FAP196653:FAQ196656 FKL196653:FKM196656 FUH196653:FUI196656 GED196653:GEE196656 GNZ196653:GOA196656 GXV196653:GXW196656 HHR196653:HHS196656 HRN196653:HRO196656 IBJ196653:IBK196656 ILF196653:ILG196656 IVB196653:IVC196656 JEX196653:JEY196656 JOT196653:JOU196656 JYP196653:JYQ196656 KIL196653:KIM196656 KSH196653:KSI196656 LCD196653:LCE196656 LLZ196653:LMA196656 LVV196653:LVW196656 MFR196653:MFS196656 MPN196653:MPO196656 MZJ196653:MZK196656 NJF196653:NJG196656 NTB196653:NTC196656 OCX196653:OCY196656 OMT196653:OMU196656 OWP196653:OWQ196656 PGL196653:PGM196656 PQH196653:PQI196656 QAD196653:QAE196656 QJZ196653:QKA196656 QTV196653:QTW196656 RDR196653:RDS196656 RNN196653:RNO196656 RXJ196653:RXK196656 SHF196653:SHG196656 SRB196653:SRC196656 TAX196653:TAY196656 TKT196653:TKU196656 TUP196653:TUQ196656 UEL196653:UEM196656 UOH196653:UOI196656 UYD196653:UYE196656 VHZ196653:VIA196656 VRV196653:VRW196656 WBR196653:WBS196656 WLN196653:WLO196656 WVJ196653:WVK196656 D262189:E262192 IX262189:IY262192 ST262189:SU262192 ACP262189:ACQ262192 AML262189:AMM262192 AWH262189:AWI262192 BGD262189:BGE262192 BPZ262189:BQA262192 BZV262189:BZW262192 CJR262189:CJS262192 CTN262189:CTO262192 DDJ262189:DDK262192 DNF262189:DNG262192 DXB262189:DXC262192 EGX262189:EGY262192 EQT262189:EQU262192 FAP262189:FAQ262192 FKL262189:FKM262192 FUH262189:FUI262192 GED262189:GEE262192 GNZ262189:GOA262192 GXV262189:GXW262192 HHR262189:HHS262192 HRN262189:HRO262192 IBJ262189:IBK262192 ILF262189:ILG262192 IVB262189:IVC262192 JEX262189:JEY262192 JOT262189:JOU262192 JYP262189:JYQ262192 KIL262189:KIM262192 KSH262189:KSI262192 LCD262189:LCE262192 LLZ262189:LMA262192 LVV262189:LVW262192 MFR262189:MFS262192 MPN262189:MPO262192 MZJ262189:MZK262192 NJF262189:NJG262192 NTB262189:NTC262192 OCX262189:OCY262192 OMT262189:OMU262192 OWP262189:OWQ262192 PGL262189:PGM262192 PQH262189:PQI262192 QAD262189:QAE262192 QJZ262189:QKA262192 QTV262189:QTW262192 RDR262189:RDS262192 RNN262189:RNO262192 RXJ262189:RXK262192 SHF262189:SHG262192 SRB262189:SRC262192 TAX262189:TAY262192 TKT262189:TKU262192 TUP262189:TUQ262192 UEL262189:UEM262192 UOH262189:UOI262192 UYD262189:UYE262192 VHZ262189:VIA262192 VRV262189:VRW262192 WBR262189:WBS262192 WLN262189:WLO262192 WVJ262189:WVK262192 D327725:E327728 IX327725:IY327728 ST327725:SU327728 ACP327725:ACQ327728 AML327725:AMM327728 AWH327725:AWI327728 BGD327725:BGE327728 BPZ327725:BQA327728 BZV327725:BZW327728 CJR327725:CJS327728 CTN327725:CTO327728 DDJ327725:DDK327728 DNF327725:DNG327728 DXB327725:DXC327728 EGX327725:EGY327728 EQT327725:EQU327728 FAP327725:FAQ327728 FKL327725:FKM327728 FUH327725:FUI327728 GED327725:GEE327728 GNZ327725:GOA327728 GXV327725:GXW327728 HHR327725:HHS327728 HRN327725:HRO327728 IBJ327725:IBK327728 ILF327725:ILG327728 IVB327725:IVC327728 JEX327725:JEY327728 JOT327725:JOU327728 JYP327725:JYQ327728 KIL327725:KIM327728 KSH327725:KSI327728 LCD327725:LCE327728 LLZ327725:LMA327728 LVV327725:LVW327728 MFR327725:MFS327728 MPN327725:MPO327728 MZJ327725:MZK327728 NJF327725:NJG327728 NTB327725:NTC327728 OCX327725:OCY327728 OMT327725:OMU327728 OWP327725:OWQ327728 PGL327725:PGM327728 PQH327725:PQI327728 QAD327725:QAE327728 QJZ327725:QKA327728 QTV327725:QTW327728 RDR327725:RDS327728 RNN327725:RNO327728 RXJ327725:RXK327728 SHF327725:SHG327728 SRB327725:SRC327728 TAX327725:TAY327728 TKT327725:TKU327728 TUP327725:TUQ327728 UEL327725:UEM327728 UOH327725:UOI327728 UYD327725:UYE327728 VHZ327725:VIA327728 VRV327725:VRW327728 WBR327725:WBS327728 WLN327725:WLO327728 WVJ327725:WVK327728 D393261:E393264 IX393261:IY393264 ST393261:SU393264 ACP393261:ACQ393264 AML393261:AMM393264 AWH393261:AWI393264 BGD393261:BGE393264 BPZ393261:BQA393264 BZV393261:BZW393264 CJR393261:CJS393264 CTN393261:CTO393264 DDJ393261:DDK393264 DNF393261:DNG393264 DXB393261:DXC393264 EGX393261:EGY393264 EQT393261:EQU393264 FAP393261:FAQ393264 FKL393261:FKM393264 FUH393261:FUI393264 GED393261:GEE393264 GNZ393261:GOA393264 GXV393261:GXW393264 HHR393261:HHS393264 HRN393261:HRO393264 IBJ393261:IBK393264 ILF393261:ILG393264 IVB393261:IVC393264 JEX393261:JEY393264 JOT393261:JOU393264 JYP393261:JYQ393264 KIL393261:KIM393264 KSH393261:KSI393264 LCD393261:LCE393264 LLZ393261:LMA393264 LVV393261:LVW393264 MFR393261:MFS393264 MPN393261:MPO393264 MZJ393261:MZK393264 NJF393261:NJG393264 NTB393261:NTC393264 OCX393261:OCY393264 OMT393261:OMU393264 OWP393261:OWQ393264 PGL393261:PGM393264 PQH393261:PQI393264 QAD393261:QAE393264 QJZ393261:QKA393264 QTV393261:QTW393264 RDR393261:RDS393264 RNN393261:RNO393264 RXJ393261:RXK393264 SHF393261:SHG393264 SRB393261:SRC393264 TAX393261:TAY393264 TKT393261:TKU393264 TUP393261:TUQ393264 UEL393261:UEM393264 UOH393261:UOI393264 UYD393261:UYE393264 VHZ393261:VIA393264 VRV393261:VRW393264 WBR393261:WBS393264 WLN393261:WLO393264 WVJ393261:WVK393264 D458797:E458800 IX458797:IY458800 ST458797:SU458800 ACP458797:ACQ458800 AML458797:AMM458800 AWH458797:AWI458800 BGD458797:BGE458800 BPZ458797:BQA458800 BZV458797:BZW458800 CJR458797:CJS458800 CTN458797:CTO458800 DDJ458797:DDK458800 DNF458797:DNG458800 DXB458797:DXC458800 EGX458797:EGY458800 EQT458797:EQU458800 FAP458797:FAQ458800 FKL458797:FKM458800 FUH458797:FUI458800 GED458797:GEE458800 GNZ458797:GOA458800 GXV458797:GXW458800 HHR458797:HHS458800 HRN458797:HRO458800 IBJ458797:IBK458800 ILF458797:ILG458800 IVB458797:IVC458800 JEX458797:JEY458800 JOT458797:JOU458800 JYP458797:JYQ458800 KIL458797:KIM458800 KSH458797:KSI458800 LCD458797:LCE458800 LLZ458797:LMA458800 LVV458797:LVW458800 MFR458797:MFS458800 MPN458797:MPO458800 MZJ458797:MZK458800 NJF458797:NJG458800 NTB458797:NTC458800 OCX458797:OCY458800 OMT458797:OMU458800 OWP458797:OWQ458800 PGL458797:PGM458800 PQH458797:PQI458800 QAD458797:QAE458800 QJZ458797:QKA458800 QTV458797:QTW458800 RDR458797:RDS458800 RNN458797:RNO458800 RXJ458797:RXK458800 SHF458797:SHG458800 SRB458797:SRC458800 TAX458797:TAY458800 TKT458797:TKU458800 TUP458797:TUQ458800 UEL458797:UEM458800 UOH458797:UOI458800 UYD458797:UYE458800 VHZ458797:VIA458800 VRV458797:VRW458800 WBR458797:WBS458800 WLN458797:WLO458800 WVJ458797:WVK458800 D524333:E524336 IX524333:IY524336 ST524333:SU524336 ACP524333:ACQ524336 AML524333:AMM524336 AWH524333:AWI524336 BGD524333:BGE524336 BPZ524333:BQA524336 BZV524333:BZW524336 CJR524333:CJS524336 CTN524333:CTO524336 DDJ524333:DDK524336 DNF524333:DNG524336 DXB524333:DXC524336 EGX524333:EGY524336 EQT524333:EQU524336 FAP524333:FAQ524336 FKL524333:FKM524336 FUH524333:FUI524336 GED524333:GEE524336 GNZ524333:GOA524336 GXV524333:GXW524336 HHR524333:HHS524336 HRN524333:HRO524336 IBJ524333:IBK524336 ILF524333:ILG524336 IVB524333:IVC524336 JEX524333:JEY524336 JOT524333:JOU524336 JYP524333:JYQ524336 KIL524333:KIM524336 KSH524333:KSI524336 LCD524333:LCE524336 LLZ524333:LMA524336 LVV524333:LVW524336 MFR524333:MFS524336 MPN524333:MPO524336 MZJ524333:MZK524336 NJF524333:NJG524336 NTB524333:NTC524336 OCX524333:OCY524336 OMT524333:OMU524336 OWP524333:OWQ524336 PGL524333:PGM524336 PQH524333:PQI524336 QAD524333:QAE524336 QJZ524333:QKA524336 QTV524333:QTW524336 RDR524333:RDS524336 RNN524333:RNO524336 RXJ524333:RXK524336 SHF524333:SHG524336 SRB524333:SRC524336 TAX524333:TAY524336 TKT524333:TKU524336 TUP524333:TUQ524336 UEL524333:UEM524336 UOH524333:UOI524336 UYD524333:UYE524336 VHZ524333:VIA524336 VRV524333:VRW524336 WBR524333:WBS524336 WLN524333:WLO524336 WVJ524333:WVK524336 D589869:E589872 IX589869:IY589872 ST589869:SU589872 ACP589869:ACQ589872 AML589869:AMM589872 AWH589869:AWI589872 BGD589869:BGE589872 BPZ589869:BQA589872 BZV589869:BZW589872 CJR589869:CJS589872 CTN589869:CTO589872 DDJ589869:DDK589872 DNF589869:DNG589872 DXB589869:DXC589872 EGX589869:EGY589872 EQT589869:EQU589872 FAP589869:FAQ589872 FKL589869:FKM589872 FUH589869:FUI589872 GED589869:GEE589872 GNZ589869:GOA589872 GXV589869:GXW589872 HHR589869:HHS589872 HRN589869:HRO589872 IBJ589869:IBK589872 ILF589869:ILG589872 IVB589869:IVC589872 JEX589869:JEY589872 JOT589869:JOU589872 JYP589869:JYQ589872 KIL589869:KIM589872 KSH589869:KSI589872 LCD589869:LCE589872 LLZ589869:LMA589872 LVV589869:LVW589872 MFR589869:MFS589872 MPN589869:MPO589872 MZJ589869:MZK589872 NJF589869:NJG589872 NTB589869:NTC589872 OCX589869:OCY589872 OMT589869:OMU589872 OWP589869:OWQ589872 PGL589869:PGM589872 PQH589869:PQI589872 QAD589869:QAE589872 QJZ589869:QKA589872 QTV589869:QTW589872 RDR589869:RDS589872 RNN589869:RNO589872 RXJ589869:RXK589872 SHF589869:SHG589872 SRB589869:SRC589872 TAX589869:TAY589872 TKT589869:TKU589872 TUP589869:TUQ589872 UEL589869:UEM589872 UOH589869:UOI589872 UYD589869:UYE589872 VHZ589869:VIA589872 VRV589869:VRW589872 WBR589869:WBS589872 WLN589869:WLO589872 WVJ589869:WVK589872 D655405:E655408 IX655405:IY655408 ST655405:SU655408 ACP655405:ACQ655408 AML655405:AMM655408 AWH655405:AWI655408 BGD655405:BGE655408 BPZ655405:BQA655408 BZV655405:BZW655408 CJR655405:CJS655408 CTN655405:CTO655408 DDJ655405:DDK655408 DNF655405:DNG655408 DXB655405:DXC655408 EGX655405:EGY655408 EQT655405:EQU655408 FAP655405:FAQ655408 FKL655405:FKM655408 FUH655405:FUI655408 GED655405:GEE655408 GNZ655405:GOA655408 GXV655405:GXW655408 HHR655405:HHS655408 HRN655405:HRO655408 IBJ655405:IBK655408 ILF655405:ILG655408 IVB655405:IVC655408 JEX655405:JEY655408 JOT655405:JOU655408 JYP655405:JYQ655408 KIL655405:KIM655408 KSH655405:KSI655408 LCD655405:LCE655408 LLZ655405:LMA655408 LVV655405:LVW655408 MFR655405:MFS655408 MPN655405:MPO655408 MZJ655405:MZK655408 NJF655405:NJG655408 NTB655405:NTC655408 OCX655405:OCY655408 OMT655405:OMU655408 OWP655405:OWQ655408 PGL655405:PGM655408 PQH655405:PQI655408 QAD655405:QAE655408 QJZ655405:QKA655408 QTV655405:QTW655408 RDR655405:RDS655408 RNN655405:RNO655408 RXJ655405:RXK655408 SHF655405:SHG655408 SRB655405:SRC655408 TAX655405:TAY655408 TKT655405:TKU655408 TUP655405:TUQ655408 UEL655405:UEM655408 UOH655405:UOI655408 UYD655405:UYE655408 VHZ655405:VIA655408 VRV655405:VRW655408 WBR655405:WBS655408 WLN655405:WLO655408 WVJ655405:WVK655408 D720941:E720944 IX720941:IY720944 ST720941:SU720944 ACP720941:ACQ720944 AML720941:AMM720944 AWH720941:AWI720944 BGD720941:BGE720944 BPZ720941:BQA720944 BZV720941:BZW720944 CJR720941:CJS720944 CTN720941:CTO720944 DDJ720941:DDK720944 DNF720941:DNG720944 DXB720941:DXC720944 EGX720941:EGY720944 EQT720941:EQU720944 FAP720941:FAQ720944 FKL720941:FKM720944 FUH720941:FUI720944 GED720941:GEE720944 GNZ720941:GOA720944 GXV720941:GXW720944 HHR720941:HHS720944 HRN720941:HRO720944 IBJ720941:IBK720944 ILF720941:ILG720944 IVB720941:IVC720944 JEX720941:JEY720944 JOT720941:JOU720944 JYP720941:JYQ720944 KIL720941:KIM720944 KSH720941:KSI720944 LCD720941:LCE720944 LLZ720941:LMA720944 LVV720941:LVW720944 MFR720941:MFS720944 MPN720941:MPO720944 MZJ720941:MZK720944 NJF720941:NJG720944 NTB720941:NTC720944 OCX720941:OCY720944 OMT720941:OMU720944 OWP720941:OWQ720944 PGL720941:PGM720944 PQH720941:PQI720944 QAD720941:QAE720944 QJZ720941:QKA720944 QTV720941:QTW720944 RDR720941:RDS720944 RNN720941:RNO720944 RXJ720941:RXK720944 SHF720941:SHG720944 SRB720941:SRC720944 TAX720941:TAY720944 TKT720941:TKU720944 TUP720941:TUQ720944 UEL720941:UEM720944 UOH720941:UOI720944 UYD720941:UYE720944 VHZ720941:VIA720944 VRV720941:VRW720944 WBR720941:WBS720944 WLN720941:WLO720944 WVJ720941:WVK720944 D786477:E786480 IX786477:IY786480 ST786477:SU786480 ACP786477:ACQ786480 AML786477:AMM786480 AWH786477:AWI786480 BGD786477:BGE786480 BPZ786477:BQA786480 BZV786477:BZW786480 CJR786477:CJS786480 CTN786477:CTO786480 DDJ786477:DDK786480 DNF786477:DNG786480 DXB786477:DXC786480 EGX786477:EGY786480 EQT786477:EQU786480 FAP786477:FAQ786480 FKL786477:FKM786480 FUH786477:FUI786480 GED786477:GEE786480 GNZ786477:GOA786480 GXV786477:GXW786480 HHR786477:HHS786480 HRN786477:HRO786480 IBJ786477:IBK786480 ILF786477:ILG786480 IVB786477:IVC786480 JEX786477:JEY786480 JOT786477:JOU786480 JYP786477:JYQ786480 KIL786477:KIM786480 KSH786477:KSI786480 LCD786477:LCE786480 LLZ786477:LMA786480 LVV786477:LVW786480 MFR786477:MFS786480 MPN786477:MPO786480 MZJ786477:MZK786480 NJF786477:NJG786480 NTB786477:NTC786480 OCX786477:OCY786480 OMT786477:OMU786480 OWP786477:OWQ786480 PGL786477:PGM786480 PQH786477:PQI786480 QAD786477:QAE786480 QJZ786477:QKA786480 QTV786477:QTW786480 RDR786477:RDS786480 RNN786477:RNO786480 RXJ786477:RXK786480 SHF786477:SHG786480 SRB786477:SRC786480 TAX786477:TAY786480 TKT786477:TKU786480 TUP786477:TUQ786480 UEL786477:UEM786480 UOH786477:UOI786480 UYD786477:UYE786480 VHZ786477:VIA786480 VRV786477:VRW786480 WBR786477:WBS786480 WLN786477:WLO786480 WVJ786477:WVK786480 D852013:E852016 IX852013:IY852016 ST852013:SU852016 ACP852013:ACQ852016 AML852013:AMM852016 AWH852013:AWI852016 BGD852013:BGE852016 BPZ852013:BQA852016 BZV852013:BZW852016 CJR852013:CJS852016 CTN852013:CTO852016 DDJ852013:DDK852016 DNF852013:DNG852016 DXB852013:DXC852016 EGX852013:EGY852016 EQT852013:EQU852016 FAP852013:FAQ852016 FKL852013:FKM852016 FUH852013:FUI852016 GED852013:GEE852016 GNZ852013:GOA852016 GXV852013:GXW852016 HHR852013:HHS852016 HRN852013:HRO852016 IBJ852013:IBK852016 ILF852013:ILG852016 IVB852013:IVC852016 JEX852013:JEY852016 JOT852013:JOU852016 JYP852013:JYQ852016 KIL852013:KIM852016 KSH852013:KSI852016 LCD852013:LCE852016 LLZ852013:LMA852016 LVV852013:LVW852016 MFR852013:MFS852016 MPN852013:MPO852016 MZJ852013:MZK852016 NJF852013:NJG852016 NTB852013:NTC852016 OCX852013:OCY852016 OMT852013:OMU852016 OWP852013:OWQ852016 PGL852013:PGM852016 PQH852013:PQI852016 QAD852013:QAE852016 QJZ852013:QKA852016 QTV852013:QTW852016 RDR852013:RDS852016 RNN852013:RNO852016 RXJ852013:RXK852016 SHF852013:SHG852016 SRB852013:SRC852016 TAX852013:TAY852016 TKT852013:TKU852016 TUP852013:TUQ852016 UEL852013:UEM852016 UOH852013:UOI852016 UYD852013:UYE852016 VHZ852013:VIA852016 VRV852013:VRW852016 WBR852013:WBS852016 WLN852013:WLO852016 WVJ852013:WVK852016 D917549:E917552 IX917549:IY917552 ST917549:SU917552 ACP917549:ACQ917552 AML917549:AMM917552 AWH917549:AWI917552 BGD917549:BGE917552 BPZ917549:BQA917552 BZV917549:BZW917552 CJR917549:CJS917552 CTN917549:CTO917552 DDJ917549:DDK917552 DNF917549:DNG917552 DXB917549:DXC917552 EGX917549:EGY917552 EQT917549:EQU917552 FAP917549:FAQ917552 FKL917549:FKM917552 FUH917549:FUI917552 GED917549:GEE917552 GNZ917549:GOA917552 GXV917549:GXW917552 HHR917549:HHS917552 HRN917549:HRO917552 IBJ917549:IBK917552 ILF917549:ILG917552 IVB917549:IVC917552 JEX917549:JEY917552 JOT917549:JOU917552 JYP917549:JYQ917552 KIL917549:KIM917552 KSH917549:KSI917552 LCD917549:LCE917552 LLZ917549:LMA917552 LVV917549:LVW917552 MFR917549:MFS917552 MPN917549:MPO917552 MZJ917549:MZK917552 NJF917549:NJG917552 NTB917549:NTC917552 OCX917549:OCY917552 OMT917549:OMU917552 OWP917549:OWQ917552 PGL917549:PGM917552 PQH917549:PQI917552 QAD917549:QAE917552 QJZ917549:QKA917552 QTV917549:QTW917552 RDR917549:RDS917552 RNN917549:RNO917552 RXJ917549:RXK917552 SHF917549:SHG917552 SRB917549:SRC917552 TAX917549:TAY917552 TKT917549:TKU917552 TUP917549:TUQ917552 UEL917549:UEM917552 UOH917549:UOI917552 UYD917549:UYE917552 VHZ917549:VIA917552 VRV917549:VRW917552 WBR917549:WBS917552 WLN917549:WLO917552 WVJ917549:WVK917552 D983085:E983088 IX983085:IY983088 ST983085:SU983088 ACP983085:ACQ983088 AML983085:AMM983088 AWH983085:AWI983088 BGD983085:BGE983088 BPZ983085:BQA983088 BZV983085:BZW983088 CJR983085:CJS983088 CTN983085:CTO983088 DDJ983085:DDK983088 DNF983085:DNG983088 DXB983085:DXC983088 EGX983085:EGY983088 EQT983085:EQU983088 FAP983085:FAQ983088 FKL983085:FKM983088 FUH983085:FUI983088 GED983085:GEE983088 GNZ983085:GOA983088 GXV983085:GXW983088 HHR983085:HHS983088 HRN983085:HRO983088 IBJ983085:IBK983088 ILF983085:ILG983088 IVB983085:IVC983088 JEX983085:JEY983088 JOT983085:JOU983088 JYP983085:JYQ983088 KIL983085:KIM983088 KSH983085:KSI983088 LCD983085:LCE983088 LLZ983085:LMA983088 LVV983085:LVW983088 MFR983085:MFS983088 MPN983085:MPO983088 MZJ983085:MZK983088 NJF983085:NJG983088 NTB983085:NTC983088 OCX983085:OCY983088 OMT983085:OMU983088 OWP983085:OWQ983088 PGL983085:PGM983088 PQH983085:PQI983088 QAD983085:QAE983088 QJZ983085:QKA983088 QTV983085:QTW983088 RDR983085:RDS983088 RNN983085:RNO983088 RXJ983085:RXK983088 SHF983085:SHG983088 SRB983085:SRC983088 TAX983085:TAY983088 TKT983085:TKU983088 TUP983085:TUQ983088 UEL983085:UEM983088 UOH983085:UOI983088 UYD983085:UYE983088 VHZ983085:VIA983088 VRV983085:VRW983088 WBR983085:WBS983088 WLN983085:WLO983088 WVJ983085:WVK983088 IX109:IY123 IX12:IY16 ST12:SU16 ACP12:ACQ16 AML12:AMM16 AWH12:AWI16 BGD12:BGE16 BPZ12:BQA16 BZV12:BZW16 CJR12:CJS16 CTN12:CTO16 DDJ12:DDK16 DNF12:DNG16 DXB12:DXC16 EGX12:EGY16 EQT12:EQU16 FAP12:FAQ16 FKL12:FKM16 FUH12:FUI16 GED12:GEE16 GNZ12:GOA16 GXV12:GXW16 HHR12:HHS16 HRN12:HRO16 IBJ12:IBK16 ILF12:ILG16 IVB12:IVC16 JEX12:JEY16 JOT12:JOU16 JYP12:JYQ16 KIL12:KIM16 KSH12:KSI16 LCD12:LCE16 LLZ12:LMA16 LVV12:LVW16 MFR12:MFS16 MPN12:MPO16 MZJ12:MZK16 NJF12:NJG16 NTB12:NTC16 OCX12:OCY16 OMT12:OMU16 OWP12:OWQ16 PGL12:PGM16 PQH12:PQI16 QAD12:QAE16 QJZ12:QKA16 QTV12:QTW16 RDR12:RDS16 RNN12:RNO16 RXJ12:RXK16 SHF12:SHG16 SRB12:SRC16 TAX12:TAY16 TKT12:TKU16 TUP12:TUQ16 UEL12:UEM16 UOH12:UOI16 UYD12:UYE16 VHZ12:VIA16 VRV12:VRW16 WBR12:WBS16 WLN12:WLO16 WVJ12:WVK16 D65566:E65567 IX65566:IY65567 ST65566:SU65567 ACP65566:ACQ65567 AML65566:AMM65567 AWH65566:AWI65567 BGD65566:BGE65567 BPZ65566:BQA65567 BZV65566:BZW65567 CJR65566:CJS65567 CTN65566:CTO65567 DDJ65566:DDK65567 DNF65566:DNG65567 DXB65566:DXC65567 EGX65566:EGY65567 EQT65566:EQU65567 FAP65566:FAQ65567 FKL65566:FKM65567 FUH65566:FUI65567 GED65566:GEE65567 GNZ65566:GOA65567 GXV65566:GXW65567 HHR65566:HHS65567 HRN65566:HRO65567 IBJ65566:IBK65567 ILF65566:ILG65567 IVB65566:IVC65567 JEX65566:JEY65567 JOT65566:JOU65567 JYP65566:JYQ65567 KIL65566:KIM65567 KSH65566:KSI65567 LCD65566:LCE65567 LLZ65566:LMA65567 LVV65566:LVW65567 MFR65566:MFS65567 MPN65566:MPO65567 MZJ65566:MZK65567 NJF65566:NJG65567 NTB65566:NTC65567 OCX65566:OCY65567 OMT65566:OMU65567 OWP65566:OWQ65567 PGL65566:PGM65567 PQH65566:PQI65567 QAD65566:QAE65567 QJZ65566:QKA65567 QTV65566:QTW65567 RDR65566:RDS65567 RNN65566:RNO65567 RXJ65566:RXK65567 SHF65566:SHG65567 SRB65566:SRC65567 TAX65566:TAY65567 TKT65566:TKU65567 TUP65566:TUQ65567 UEL65566:UEM65567 UOH65566:UOI65567 UYD65566:UYE65567 VHZ65566:VIA65567 VRV65566:VRW65567 WBR65566:WBS65567 WLN65566:WLO65567 WVJ65566:WVK65567 D131102:E131103 IX131102:IY131103 ST131102:SU131103 ACP131102:ACQ131103 AML131102:AMM131103 AWH131102:AWI131103 BGD131102:BGE131103 BPZ131102:BQA131103 BZV131102:BZW131103 CJR131102:CJS131103 CTN131102:CTO131103 DDJ131102:DDK131103 DNF131102:DNG131103 DXB131102:DXC131103 EGX131102:EGY131103 EQT131102:EQU131103 FAP131102:FAQ131103 FKL131102:FKM131103 FUH131102:FUI131103 GED131102:GEE131103 GNZ131102:GOA131103 GXV131102:GXW131103 HHR131102:HHS131103 HRN131102:HRO131103 IBJ131102:IBK131103 ILF131102:ILG131103 IVB131102:IVC131103 JEX131102:JEY131103 JOT131102:JOU131103 JYP131102:JYQ131103 KIL131102:KIM131103 KSH131102:KSI131103 LCD131102:LCE131103 LLZ131102:LMA131103 LVV131102:LVW131103 MFR131102:MFS131103 MPN131102:MPO131103 MZJ131102:MZK131103 NJF131102:NJG131103 NTB131102:NTC131103 OCX131102:OCY131103 OMT131102:OMU131103 OWP131102:OWQ131103 PGL131102:PGM131103 PQH131102:PQI131103 QAD131102:QAE131103 QJZ131102:QKA131103 QTV131102:QTW131103 RDR131102:RDS131103 RNN131102:RNO131103 RXJ131102:RXK131103 SHF131102:SHG131103 SRB131102:SRC131103 TAX131102:TAY131103 TKT131102:TKU131103 TUP131102:TUQ131103 UEL131102:UEM131103 UOH131102:UOI131103 UYD131102:UYE131103 VHZ131102:VIA131103 VRV131102:VRW131103 WBR131102:WBS131103 WLN131102:WLO131103 WVJ131102:WVK131103 D196638:E196639 IX196638:IY196639 ST196638:SU196639 ACP196638:ACQ196639 AML196638:AMM196639 AWH196638:AWI196639 BGD196638:BGE196639 BPZ196638:BQA196639 BZV196638:BZW196639 CJR196638:CJS196639 CTN196638:CTO196639 DDJ196638:DDK196639 DNF196638:DNG196639 DXB196638:DXC196639 EGX196638:EGY196639 EQT196638:EQU196639 FAP196638:FAQ196639 FKL196638:FKM196639 FUH196638:FUI196639 GED196638:GEE196639 GNZ196638:GOA196639 GXV196638:GXW196639 HHR196638:HHS196639 HRN196638:HRO196639 IBJ196638:IBK196639 ILF196638:ILG196639 IVB196638:IVC196639 JEX196638:JEY196639 JOT196638:JOU196639 JYP196638:JYQ196639 KIL196638:KIM196639 KSH196638:KSI196639 LCD196638:LCE196639 LLZ196638:LMA196639 LVV196638:LVW196639 MFR196638:MFS196639 MPN196638:MPO196639 MZJ196638:MZK196639 NJF196638:NJG196639 NTB196638:NTC196639 OCX196638:OCY196639 OMT196638:OMU196639 OWP196638:OWQ196639 PGL196638:PGM196639 PQH196638:PQI196639 QAD196638:QAE196639 QJZ196638:QKA196639 QTV196638:QTW196639 RDR196638:RDS196639 RNN196638:RNO196639 RXJ196638:RXK196639 SHF196638:SHG196639 SRB196638:SRC196639 TAX196638:TAY196639 TKT196638:TKU196639 TUP196638:TUQ196639 UEL196638:UEM196639 UOH196638:UOI196639 UYD196638:UYE196639 VHZ196638:VIA196639 VRV196638:VRW196639 WBR196638:WBS196639 WLN196638:WLO196639 WVJ196638:WVK196639 D262174:E262175 IX262174:IY262175 ST262174:SU262175 ACP262174:ACQ262175 AML262174:AMM262175 AWH262174:AWI262175 BGD262174:BGE262175 BPZ262174:BQA262175 BZV262174:BZW262175 CJR262174:CJS262175 CTN262174:CTO262175 DDJ262174:DDK262175 DNF262174:DNG262175 DXB262174:DXC262175 EGX262174:EGY262175 EQT262174:EQU262175 FAP262174:FAQ262175 FKL262174:FKM262175 FUH262174:FUI262175 GED262174:GEE262175 GNZ262174:GOA262175 GXV262174:GXW262175 HHR262174:HHS262175 HRN262174:HRO262175 IBJ262174:IBK262175 ILF262174:ILG262175 IVB262174:IVC262175 JEX262174:JEY262175 JOT262174:JOU262175 JYP262174:JYQ262175 KIL262174:KIM262175 KSH262174:KSI262175 LCD262174:LCE262175 LLZ262174:LMA262175 LVV262174:LVW262175 MFR262174:MFS262175 MPN262174:MPO262175 MZJ262174:MZK262175 NJF262174:NJG262175 NTB262174:NTC262175 OCX262174:OCY262175 OMT262174:OMU262175 OWP262174:OWQ262175 PGL262174:PGM262175 PQH262174:PQI262175 QAD262174:QAE262175 QJZ262174:QKA262175 QTV262174:QTW262175 RDR262174:RDS262175 RNN262174:RNO262175 RXJ262174:RXK262175 SHF262174:SHG262175 SRB262174:SRC262175 TAX262174:TAY262175 TKT262174:TKU262175 TUP262174:TUQ262175 UEL262174:UEM262175 UOH262174:UOI262175 UYD262174:UYE262175 VHZ262174:VIA262175 VRV262174:VRW262175 WBR262174:WBS262175 WLN262174:WLO262175 WVJ262174:WVK262175 D327710:E327711 IX327710:IY327711 ST327710:SU327711 ACP327710:ACQ327711 AML327710:AMM327711 AWH327710:AWI327711 BGD327710:BGE327711 BPZ327710:BQA327711 BZV327710:BZW327711 CJR327710:CJS327711 CTN327710:CTO327711 DDJ327710:DDK327711 DNF327710:DNG327711 DXB327710:DXC327711 EGX327710:EGY327711 EQT327710:EQU327711 FAP327710:FAQ327711 FKL327710:FKM327711 FUH327710:FUI327711 GED327710:GEE327711 GNZ327710:GOA327711 GXV327710:GXW327711 HHR327710:HHS327711 HRN327710:HRO327711 IBJ327710:IBK327711 ILF327710:ILG327711 IVB327710:IVC327711 JEX327710:JEY327711 JOT327710:JOU327711 JYP327710:JYQ327711 KIL327710:KIM327711 KSH327710:KSI327711 LCD327710:LCE327711 LLZ327710:LMA327711 LVV327710:LVW327711 MFR327710:MFS327711 MPN327710:MPO327711 MZJ327710:MZK327711 NJF327710:NJG327711 NTB327710:NTC327711 OCX327710:OCY327711 OMT327710:OMU327711 OWP327710:OWQ327711 PGL327710:PGM327711 PQH327710:PQI327711 QAD327710:QAE327711 QJZ327710:QKA327711 QTV327710:QTW327711 RDR327710:RDS327711 RNN327710:RNO327711 RXJ327710:RXK327711 SHF327710:SHG327711 SRB327710:SRC327711 TAX327710:TAY327711 TKT327710:TKU327711 TUP327710:TUQ327711 UEL327710:UEM327711 UOH327710:UOI327711 UYD327710:UYE327711 VHZ327710:VIA327711 VRV327710:VRW327711 WBR327710:WBS327711 WLN327710:WLO327711 WVJ327710:WVK327711 D393246:E393247 IX393246:IY393247 ST393246:SU393247 ACP393246:ACQ393247 AML393246:AMM393247 AWH393246:AWI393247 BGD393246:BGE393247 BPZ393246:BQA393247 BZV393246:BZW393247 CJR393246:CJS393247 CTN393246:CTO393247 DDJ393246:DDK393247 DNF393246:DNG393247 DXB393246:DXC393247 EGX393246:EGY393247 EQT393246:EQU393247 FAP393246:FAQ393247 FKL393246:FKM393247 FUH393246:FUI393247 GED393246:GEE393247 GNZ393246:GOA393247 GXV393246:GXW393247 HHR393246:HHS393247 HRN393246:HRO393247 IBJ393246:IBK393247 ILF393246:ILG393247 IVB393246:IVC393247 JEX393246:JEY393247 JOT393246:JOU393247 JYP393246:JYQ393247 KIL393246:KIM393247 KSH393246:KSI393247 LCD393246:LCE393247 LLZ393246:LMA393247 LVV393246:LVW393247 MFR393246:MFS393247 MPN393246:MPO393247 MZJ393246:MZK393247 NJF393246:NJG393247 NTB393246:NTC393247 OCX393246:OCY393247 OMT393246:OMU393247 OWP393246:OWQ393247 PGL393246:PGM393247 PQH393246:PQI393247 QAD393246:QAE393247 QJZ393246:QKA393247 QTV393246:QTW393247 RDR393246:RDS393247 RNN393246:RNO393247 RXJ393246:RXK393247 SHF393246:SHG393247 SRB393246:SRC393247 TAX393246:TAY393247 TKT393246:TKU393247 TUP393246:TUQ393247 UEL393246:UEM393247 UOH393246:UOI393247 UYD393246:UYE393247 VHZ393246:VIA393247 VRV393246:VRW393247 WBR393246:WBS393247 WLN393246:WLO393247 WVJ393246:WVK393247 D458782:E458783 IX458782:IY458783 ST458782:SU458783 ACP458782:ACQ458783 AML458782:AMM458783 AWH458782:AWI458783 BGD458782:BGE458783 BPZ458782:BQA458783 BZV458782:BZW458783 CJR458782:CJS458783 CTN458782:CTO458783 DDJ458782:DDK458783 DNF458782:DNG458783 DXB458782:DXC458783 EGX458782:EGY458783 EQT458782:EQU458783 FAP458782:FAQ458783 FKL458782:FKM458783 FUH458782:FUI458783 GED458782:GEE458783 GNZ458782:GOA458783 GXV458782:GXW458783 HHR458782:HHS458783 HRN458782:HRO458783 IBJ458782:IBK458783 ILF458782:ILG458783 IVB458782:IVC458783 JEX458782:JEY458783 JOT458782:JOU458783 JYP458782:JYQ458783 KIL458782:KIM458783 KSH458782:KSI458783 LCD458782:LCE458783 LLZ458782:LMA458783 LVV458782:LVW458783 MFR458782:MFS458783 MPN458782:MPO458783 MZJ458782:MZK458783 NJF458782:NJG458783 NTB458782:NTC458783 OCX458782:OCY458783 OMT458782:OMU458783 OWP458782:OWQ458783 PGL458782:PGM458783 PQH458782:PQI458783 QAD458782:QAE458783 QJZ458782:QKA458783 QTV458782:QTW458783 RDR458782:RDS458783 RNN458782:RNO458783 RXJ458782:RXK458783 SHF458782:SHG458783 SRB458782:SRC458783 TAX458782:TAY458783 TKT458782:TKU458783 TUP458782:TUQ458783 UEL458782:UEM458783 UOH458782:UOI458783 UYD458782:UYE458783 VHZ458782:VIA458783 VRV458782:VRW458783 WBR458782:WBS458783 WLN458782:WLO458783 WVJ458782:WVK458783 D524318:E524319 IX524318:IY524319 ST524318:SU524319 ACP524318:ACQ524319 AML524318:AMM524319 AWH524318:AWI524319 BGD524318:BGE524319 BPZ524318:BQA524319 BZV524318:BZW524319 CJR524318:CJS524319 CTN524318:CTO524319 DDJ524318:DDK524319 DNF524318:DNG524319 DXB524318:DXC524319 EGX524318:EGY524319 EQT524318:EQU524319 FAP524318:FAQ524319 FKL524318:FKM524319 FUH524318:FUI524319 GED524318:GEE524319 GNZ524318:GOA524319 GXV524318:GXW524319 HHR524318:HHS524319 HRN524318:HRO524319 IBJ524318:IBK524319 ILF524318:ILG524319 IVB524318:IVC524319 JEX524318:JEY524319 JOT524318:JOU524319 JYP524318:JYQ524319 KIL524318:KIM524319 KSH524318:KSI524319 LCD524318:LCE524319 LLZ524318:LMA524319 LVV524318:LVW524319 MFR524318:MFS524319 MPN524318:MPO524319 MZJ524318:MZK524319 NJF524318:NJG524319 NTB524318:NTC524319 OCX524318:OCY524319 OMT524318:OMU524319 OWP524318:OWQ524319 PGL524318:PGM524319 PQH524318:PQI524319 QAD524318:QAE524319 QJZ524318:QKA524319 QTV524318:QTW524319 RDR524318:RDS524319 RNN524318:RNO524319 RXJ524318:RXK524319 SHF524318:SHG524319 SRB524318:SRC524319 TAX524318:TAY524319 TKT524318:TKU524319 TUP524318:TUQ524319 UEL524318:UEM524319 UOH524318:UOI524319 UYD524318:UYE524319 VHZ524318:VIA524319 VRV524318:VRW524319 WBR524318:WBS524319 WLN524318:WLO524319 WVJ524318:WVK524319 D589854:E589855 IX589854:IY589855 ST589854:SU589855 ACP589854:ACQ589855 AML589854:AMM589855 AWH589854:AWI589855 BGD589854:BGE589855 BPZ589854:BQA589855 BZV589854:BZW589855 CJR589854:CJS589855 CTN589854:CTO589855 DDJ589854:DDK589855 DNF589854:DNG589855 DXB589854:DXC589855 EGX589854:EGY589855 EQT589854:EQU589855 FAP589854:FAQ589855 FKL589854:FKM589855 FUH589854:FUI589855 GED589854:GEE589855 GNZ589854:GOA589855 GXV589854:GXW589855 HHR589854:HHS589855 HRN589854:HRO589855 IBJ589854:IBK589855 ILF589854:ILG589855 IVB589854:IVC589855 JEX589854:JEY589855 JOT589854:JOU589855 JYP589854:JYQ589855 KIL589854:KIM589855 KSH589854:KSI589855 LCD589854:LCE589855 LLZ589854:LMA589855 LVV589854:LVW589855 MFR589854:MFS589855 MPN589854:MPO589855 MZJ589854:MZK589855 NJF589854:NJG589855 NTB589854:NTC589855 OCX589854:OCY589855 OMT589854:OMU589855 OWP589854:OWQ589855 PGL589854:PGM589855 PQH589854:PQI589855 QAD589854:QAE589855 QJZ589854:QKA589855 QTV589854:QTW589855 RDR589854:RDS589855 RNN589854:RNO589855 RXJ589854:RXK589855 SHF589854:SHG589855 SRB589854:SRC589855 TAX589854:TAY589855 TKT589854:TKU589855 TUP589854:TUQ589855 UEL589854:UEM589855 UOH589854:UOI589855 UYD589854:UYE589855 VHZ589854:VIA589855 VRV589854:VRW589855 WBR589854:WBS589855 WLN589854:WLO589855 WVJ589854:WVK589855 D655390:E655391 IX655390:IY655391 ST655390:SU655391 ACP655390:ACQ655391 AML655390:AMM655391 AWH655390:AWI655391 BGD655390:BGE655391 BPZ655390:BQA655391 BZV655390:BZW655391 CJR655390:CJS655391 CTN655390:CTO655391 DDJ655390:DDK655391 DNF655390:DNG655391 DXB655390:DXC655391 EGX655390:EGY655391 EQT655390:EQU655391 FAP655390:FAQ655391 FKL655390:FKM655391 FUH655390:FUI655391 GED655390:GEE655391 GNZ655390:GOA655391 GXV655390:GXW655391 HHR655390:HHS655391 HRN655390:HRO655391 IBJ655390:IBK655391 ILF655390:ILG655391 IVB655390:IVC655391 JEX655390:JEY655391 JOT655390:JOU655391 JYP655390:JYQ655391 KIL655390:KIM655391 KSH655390:KSI655391 LCD655390:LCE655391 LLZ655390:LMA655391 LVV655390:LVW655391 MFR655390:MFS655391 MPN655390:MPO655391 MZJ655390:MZK655391 NJF655390:NJG655391 NTB655390:NTC655391 OCX655390:OCY655391 OMT655390:OMU655391 OWP655390:OWQ655391 PGL655390:PGM655391 PQH655390:PQI655391 QAD655390:QAE655391 QJZ655390:QKA655391 QTV655390:QTW655391 RDR655390:RDS655391 RNN655390:RNO655391 RXJ655390:RXK655391 SHF655390:SHG655391 SRB655390:SRC655391 TAX655390:TAY655391 TKT655390:TKU655391 TUP655390:TUQ655391 UEL655390:UEM655391 UOH655390:UOI655391 UYD655390:UYE655391 VHZ655390:VIA655391 VRV655390:VRW655391 WBR655390:WBS655391 WLN655390:WLO655391 WVJ655390:WVK655391 D720926:E720927 IX720926:IY720927 ST720926:SU720927 ACP720926:ACQ720927 AML720926:AMM720927 AWH720926:AWI720927 BGD720926:BGE720927 BPZ720926:BQA720927 BZV720926:BZW720927 CJR720926:CJS720927 CTN720926:CTO720927 DDJ720926:DDK720927 DNF720926:DNG720927 DXB720926:DXC720927 EGX720926:EGY720927 EQT720926:EQU720927 FAP720926:FAQ720927 FKL720926:FKM720927 FUH720926:FUI720927 GED720926:GEE720927 GNZ720926:GOA720927 GXV720926:GXW720927 HHR720926:HHS720927 HRN720926:HRO720927 IBJ720926:IBK720927 ILF720926:ILG720927 IVB720926:IVC720927 JEX720926:JEY720927 JOT720926:JOU720927 JYP720926:JYQ720927 KIL720926:KIM720927 KSH720926:KSI720927 LCD720926:LCE720927 LLZ720926:LMA720927 LVV720926:LVW720927 MFR720926:MFS720927 MPN720926:MPO720927 MZJ720926:MZK720927 NJF720926:NJG720927 NTB720926:NTC720927 OCX720926:OCY720927 OMT720926:OMU720927 OWP720926:OWQ720927 PGL720926:PGM720927 PQH720926:PQI720927 QAD720926:QAE720927 QJZ720926:QKA720927 QTV720926:QTW720927 RDR720926:RDS720927 RNN720926:RNO720927 RXJ720926:RXK720927 SHF720926:SHG720927 SRB720926:SRC720927 TAX720926:TAY720927 TKT720926:TKU720927 TUP720926:TUQ720927 UEL720926:UEM720927 UOH720926:UOI720927 UYD720926:UYE720927 VHZ720926:VIA720927 VRV720926:VRW720927 WBR720926:WBS720927 WLN720926:WLO720927 WVJ720926:WVK720927 D786462:E786463 IX786462:IY786463 ST786462:SU786463 ACP786462:ACQ786463 AML786462:AMM786463 AWH786462:AWI786463 BGD786462:BGE786463 BPZ786462:BQA786463 BZV786462:BZW786463 CJR786462:CJS786463 CTN786462:CTO786463 DDJ786462:DDK786463 DNF786462:DNG786463 DXB786462:DXC786463 EGX786462:EGY786463 EQT786462:EQU786463 FAP786462:FAQ786463 FKL786462:FKM786463 FUH786462:FUI786463 GED786462:GEE786463 GNZ786462:GOA786463 GXV786462:GXW786463 HHR786462:HHS786463 HRN786462:HRO786463 IBJ786462:IBK786463 ILF786462:ILG786463 IVB786462:IVC786463 JEX786462:JEY786463 JOT786462:JOU786463 JYP786462:JYQ786463 KIL786462:KIM786463 KSH786462:KSI786463 LCD786462:LCE786463 LLZ786462:LMA786463 LVV786462:LVW786463 MFR786462:MFS786463 MPN786462:MPO786463 MZJ786462:MZK786463 NJF786462:NJG786463 NTB786462:NTC786463 OCX786462:OCY786463 OMT786462:OMU786463 OWP786462:OWQ786463 PGL786462:PGM786463 PQH786462:PQI786463 QAD786462:QAE786463 QJZ786462:QKA786463 QTV786462:QTW786463 RDR786462:RDS786463 RNN786462:RNO786463 RXJ786462:RXK786463 SHF786462:SHG786463 SRB786462:SRC786463 TAX786462:TAY786463 TKT786462:TKU786463 TUP786462:TUQ786463 UEL786462:UEM786463 UOH786462:UOI786463 UYD786462:UYE786463 VHZ786462:VIA786463 VRV786462:VRW786463 WBR786462:WBS786463 WLN786462:WLO786463 WVJ786462:WVK786463 D851998:E851999 IX851998:IY851999 ST851998:SU851999 ACP851998:ACQ851999 AML851998:AMM851999 AWH851998:AWI851999 BGD851998:BGE851999 BPZ851998:BQA851999 BZV851998:BZW851999 CJR851998:CJS851999 CTN851998:CTO851999 DDJ851998:DDK851999 DNF851998:DNG851999 DXB851998:DXC851999 EGX851998:EGY851999 EQT851998:EQU851999 FAP851998:FAQ851999 FKL851998:FKM851999 FUH851998:FUI851999 GED851998:GEE851999 GNZ851998:GOA851999 GXV851998:GXW851999 HHR851998:HHS851999 HRN851998:HRO851999 IBJ851998:IBK851999 ILF851998:ILG851999 IVB851998:IVC851999 JEX851998:JEY851999 JOT851998:JOU851999 JYP851998:JYQ851999 KIL851998:KIM851999 KSH851998:KSI851999 LCD851998:LCE851999 LLZ851998:LMA851999 LVV851998:LVW851999 MFR851998:MFS851999 MPN851998:MPO851999 MZJ851998:MZK851999 NJF851998:NJG851999 NTB851998:NTC851999 OCX851998:OCY851999 OMT851998:OMU851999 OWP851998:OWQ851999 PGL851998:PGM851999 PQH851998:PQI851999 QAD851998:QAE851999 QJZ851998:QKA851999 QTV851998:QTW851999 RDR851998:RDS851999 RNN851998:RNO851999 RXJ851998:RXK851999 SHF851998:SHG851999 SRB851998:SRC851999 TAX851998:TAY851999 TKT851998:TKU851999 TUP851998:TUQ851999 UEL851998:UEM851999 UOH851998:UOI851999 UYD851998:UYE851999 VHZ851998:VIA851999 VRV851998:VRW851999 WBR851998:WBS851999 WLN851998:WLO851999 WVJ851998:WVK851999 D917534:E917535 IX917534:IY917535 ST917534:SU917535 ACP917534:ACQ917535 AML917534:AMM917535 AWH917534:AWI917535 BGD917534:BGE917535 BPZ917534:BQA917535 BZV917534:BZW917535 CJR917534:CJS917535 CTN917534:CTO917535 DDJ917534:DDK917535 DNF917534:DNG917535 DXB917534:DXC917535 EGX917534:EGY917535 EQT917534:EQU917535 FAP917534:FAQ917535 FKL917534:FKM917535 FUH917534:FUI917535 GED917534:GEE917535 GNZ917534:GOA917535 GXV917534:GXW917535 HHR917534:HHS917535 HRN917534:HRO917535 IBJ917534:IBK917535 ILF917534:ILG917535 IVB917534:IVC917535 JEX917534:JEY917535 JOT917534:JOU917535 JYP917534:JYQ917535 KIL917534:KIM917535 KSH917534:KSI917535 LCD917534:LCE917535 LLZ917534:LMA917535 LVV917534:LVW917535 MFR917534:MFS917535 MPN917534:MPO917535 MZJ917534:MZK917535 NJF917534:NJG917535 NTB917534:NTC917535 OCX917534:OCY917535 OMT917534:OMU917535 OWP917534:OWQ917535 PGL917534:PGM917535 PQH917534:PQI917535 QAD917534:QAE917535 QJZ917534:QKA917535 QTV917534:QTW917535 RDR917534:RDS917535 RNN917534:RNO917535 RXJ917534:RXK917535 SHF917534:SHG917535 SRB917534:SRC917535 TAX917534:TAY917535 TKT917534:TKU917535 TUP917534:TUQ917535 UEL917534:UEM917535 UOH917534:UOI917535 UYD917534:UYE917535 VHZ917534:VIA917535 VRV917534:VRW917535 WBR917534:WBS917535 WLN917534:WLO917535 WVJ917534:WVK917535 D983070:E983071 IX983070:IY983071 ST983070:SU983071 ACP983070:ACQ983071 AML983070:AMM983071 AWH983070:AWI983071 BGD983070:BGE983071 BPZ983070:BQA983071 BZV983070:BZW983071 CJR983070:CJS983071 CTN983070:CTO983071 DDJ983070:DDK983071 DNF983070:DNG983071 DXB983070:DXC983071 EGX983070:EGY983071 EQT983070:EQU983071 FAP983070:FAQ983071 FKL983070:FKM983071 FUH983070:FUI983071 GED983070:GEE983071 GNZ983070:GOA983071 GXV983070:GXW983071 HHR983070:HHS983071 HRN983070:HRO983071 IBJ983070:IBK983071 ILF983070:ILG983071 IVB983070:IVC983071 JEX983070:JEY983071 JOT983070:JOU983071 JYP983070:JYQ983071 KIL983070:KIM983071 KSH983070:KSI983071 LCD983070:LCE983071 LLZ983070:LMA983071 LVV983070:LVW983071 MFR983070:MFS983071 MPN983070:MPO983071 MZJ983070:MZK983071 NJF983070:NJG983071 NTB983070:NTC983071 OCX983070:OCY983071 OMT983070:OMU983071 OWP983070:OWQ983071 PGL983070:PGM983071 PQH983070:PQI983071 QAD983070:QAE983071 QJZ983070:QKA983071 QTV983070:QTW983071 RDR983070:RDS983071 RNN983070:RNO983071 RXJ983070:RXK983071 SHF983070:SHG983071 SRB983070:SRC983071 TAX983070:TAY983071 TKT983070:TKU983071 TUP983070:TUQ983071 UEL983070:UEM983071 UOH983070:UOI983071 UYD983070:UYE983071 VHZ983070:VIA983071 VRV983070:VRW983071 WBR983070:WBS983071 WLN983070:WLO983071 WVJ983070:WVK983071 DNF109:DNG123 IX9:IY10 ST9:SU10 ACP9:ACQ10 AML9:AMM10 AWH9:AWI10 BGD9:BGE10 BPZ9:BQA10 BZV9:BZW10 CJR9:CJS10 CTN9:CTO10 DDJ9:DDK10 DNF9:DNG10 DXB9:DXC10 EGX9:EGY10 EQT9:EQU10 FAP9:FAQ10 FKL9:FKM10 FUH9:FUI10 GED9:GEE10 GNZ9:GOA10 GXV9:GXW10 HHR9:HHS10 HRN9:HRO10 IBJ9:IBK10 ILF9:ILG10 IVB9:IVC10 JEX9:JEY10 JOT9:JOU10 JYP9:JYQ10 KIL9:KIM10 KSH9:KSI10 LCD9:LCE10 LLZ9:LMA10 LVV9:LVW10 MFR9:MFS10 MPN9:MPO10 MZJ9:MZK10 NJF9:NJG10 NTB9:NTC10 OCX9:OCY10 OMT9:OMU10 OWP9:OWQ10 PGL9:PGM10 PQH9:PQI10 QAD9:QAE10 QJZ9:QKA10 QTV9:QTW10 RDR9:RDS10 RNN9:RNO10 RXJ9:RXK10 SHF9:SHG10 SRB9:SRC10 TAX9:TAY10 TKT9:TKU10 TUP9:TUQ10 UEL9:UEM10 UOH9:UOI10 UYD9:UYE10 VHZ9:VIA10 VRV9:VRW10 WBR9:WBS10 WLN9:WLO10 WVJ9:WVK10 D65563:E65564 IX65563:IY65564 ST65563:SU65564 ACP65563:ACQ65564 AML65563:AMM65564 AWH65563:AWI65564 BGD65563:BGE65564 BPZ65563:BQA65564 BZV65563:BZW65564 CJR65563:CJS65564 CTN65563:CTO65564 DDJ65563:DDK65564 DNF65563:DNG65564 DXB65563:DXC65564 EGX65563:EGY65564 EQT65563:EQU65564 FAP65563:FAQ65564 FKL65563:FKM65564 FUH65563:FUI65564 GED65563:GEE65564 GNZ65563:GOA65564 GXV65563:GXW65564 HHR65563:HHS65564 HRN65563:HRO65564 IBJ65563:IBK65564 ILF65563:ILG65564 IVB65563:IVC65564 JEX65563:JEY65564 JOT65563:JOU65564 JYP65563:JYQ65564 KIL65563:KIM65564 KSH65563:KSI65564 LCD65563:LCE65564 LLZ65563:LMA65564 LVV65563:LVW65564 MFR65563:MFS65564 MPN65563:MPO65564 MZJ65563:MZK65564 NJF65563:NJG65564 NTB65563:NTC65564 OCX65563:OCY65564 OMT65563:OMU65564 OWP65563:OWQ65564 PGL65563:PGM65564 PQH65563:PQI65564 QAD65563:QAE65564 QJZ65563:QKA65564 QTV65563:QTW65564 RDR65563:RDS65564 RNN65563:RNO65564 RXJ65563:RXK65564 SHF65563:SHG65564 SRB65563:SRC65564 TAX65563:TAY65564 TKT65563:TKU65564 TUP65563:TUQ65564 UEL65563:UEM65564 UOH65563:UOI65564 UYD65563:UYE65564 VHZ65563:VIA65564 VRV65563:VRW65564 WBR65563:WBS65564 WLN65563:WLO65564 WVJ65563:WVK65564 D131099:E131100 IX131099:IY131100 ST131099:SU131100 ACP131099:ACQ131100 AML131099:AMM131100 AWH131099:AWI131100 BGD131099:BGE131100 BPZ131099:BQA131100 BZV131099:BZW131100 CJR131099:CJS131100 CTN131099:CTO131100 DDJ131099:DDK131100 DNF131099:DNG131100 DXB131099:DXC131100 EGX131099:EGY131100 EQT131099:EQU131100 FAP131099:FAQ131100 FKL131099:FKM131100 FUH131099:FUI131100 GED131099:GEE131100 GNZ131099:GOA131100 GXV131099:GXW131100 HHR131099:HHS131100 HRN131099:HRO131100 IBJ131099:IBK131100 ILF131099:ILG131100 IVB131099:IVC131100 JEX131099:JEY131100 JOT131099:JOU131100 JYP131099:JYQ131100 KIL131099:KIM131100 KSH131099:KSI131100 LCD131099:LCE131100 LLZ131099:LMA131100 LVV131099:LVW131100 MFR131099:MFS131100 MPN131099:MPO131100 MZJ131099:MZK131100 NJF131099:NJG131100 NTB131099:NTC131100 OCX131099:OCY131100 OMT131099:OMU131100 OWP131099:OWQ131100 PGL131099:PGM131100 PQH131099:PQI131100 QAD131099:QAE131100 QJZ131099:QKA131100 QTV131099:QTW131100 RDR131099:RDS131100 RNN131099:RNO131100 RXJ131099:RXK131100 SHF131099:SHG131100 SRB131099:SRC131100 TAX131099:TAY131100 TKT131099:TKU131100 TUP131099:TUQ131100 UEL131099:UEM131100 UOH131099:UOI131100 UYD131099:UYE131100 VHZ131099:VIA131100 VRV131099:VRW131100 WBR131099:WBS131100 WLN131099:WLO131100 WVJ131099:WVK131100 D196635:E196636 IX196635:IY196636 ST196635:SU196636 ACP196635:ACQ196636 AML196635:AMM196636 AWH196635:AWI196636 BGD196635:BGE196636 BPZ196635:BQA196636 BZV196635:BZW196636 CJR196635:CJS196636 CTN196635:CTO196636 DDJ196635:DDK196636 DNF196635:DNG196636 DXB196635:DXC196636 EGX196635:EGY196636 EQT196635:EQU196636 FAP196635:FAQ196636 FKL196635:FKM196636 FUH196635:FUI196636 GED196635:GEE196636 GNZ196635:GOA196636 GXV196635:GXW196636 HHR196635:HHS196636 HRN196635:HRO196636 IBJ196635:IBK196636 ILF196635:ILG196636 IVB196635:IVC196636 JEX196635:JEY196636 JOT196635:JOU196636 JYP196635:JYQ196636 KIL196635:KIM196636 KSH196635:KSI196636 LCD196635:LCE196636 LLZ196635:LMA196636 LVV196635:LVW196636 MFR196635:MFS196636 MPN196635:MPO196636 MZJ196635:MZK196636 NJF196635:NJG196636 NTB196635:NTC196636 OCX196635:OCY196636 OMT196635:OMU196636 OWP196635:OWQ196636 PGL196635:PGM196636 PQH196635:PQI196636 QAD196635:QAE196636 QJZ196635:QKA196636 QTV196635:QTW196636 RDR196635:RDS196636 RNN196635:RNO196636 RXJ196635:RXK196636 SHF196635:SHG196636 SRB196635:SRC196636 TAX196635:TAY196636 TKT196635:TKU196636 TUP196635:TUQ196636 UEL196635:UEM196636 UOH196635:UOI196636 UYD196635:UYE196636 VHZ196635:VIA196636 VRV196635:VRW196636 WBR196635:WBS196636 WLN196635:WLO196636 WVJ196635:WVK196636 D262171:E262172 IX262171:IY262172 ST262171:SU262172 ACP262171:ACQ262172 AML262171:AMM262172 AWH262171:AWI262172 BGD262171:BGE262172 BPZ262171:BQA262172 BZV262171:BZW262172 CJR262171:CJS262172 CTN262171:CTO262172 DDJ262171:DDK262172 DNF262171:DNG262172 DXB262171:DXC262172 EGX262171:EGY262172 EQT262171:EQU262172 FAP262171:FAQ262172 FKL262171:FKM262172 FUH262171:FUI262172 GED262171:GEE262172 GNZ262171:GOA262172 GXV262171:GXW262172 HHR262171:HHS262172 HRN262171:HRO262172 IBJ262171:IBK262172 ILF262171:ILG262172 IVB262171:IVC262172 JEX262171:JEY262172 JOT262171:JOU262172 JYP262171:JYQ262172 KIL262171:KIM262172 KSH262171:KSI262172 LCD262171:LCE262172 LLZ262171:LMA262172 LVV262171:LVW262172 MFR262171:MFS262172 MPN262171:MPO262172 MZJ262171:MZK262172 NJF262171:NJG262172 NTB262171:NTC262172 OCX262171:OCY262172 OMT262171:OMU262172 OWP262171:OWQ262172 PGL262171:PGM262172 PQH262171:PQI262172 QAD262171:QAE262172 QJZ262171:QKA262172 QTV262171:QTW262172 RDR262171:RDS262172 RNN262171:RNO262172 RXJ262171:RXK262172 SHF262171:SHG262172 SRB262171:SRC262172 TAX262171:TAY262172 TKT262171:TKU262172 TUP262171:TUQ262172 UEL262171:UEM262172 UOH262171:UOI262172 UYD262171:UYE262172 VHZ262171:VIA262172 VRV262171:VRW262172 WBR262171:WBS262172 WLN262171:WLO262172 WVJ262171:WVK262172 D327707:E327708 IX327707:IY327708 ST327707:SU327708 ACP327707:ACQ327708 AML327707:AMM327708 AWH327707:AWI327708 BGD327707:BGE327708 BPZ327707:BQA327708 BZV327707:BZW327708 CJR327707:CJS327708 CTN327707:CTO327708 DDJ327707:DDK327708 DNF327707:DNG327708 DXB327707:DXC327708 EGX327707:EGY327708 EQT327707:EQU327708 FAP327707:FAQ327708 FKL327707:FKM327708 FUH327707:FUI327708 GED327707:GEE327708 GNZ327707:GOA327708 GXV327707:GXW327708 HHR327707:HHS327708 HRN327707:HRO327708 IBJ327707:IBK327708 ILF327707:ILG327708 IVB327707:IVC327708 JEX327707:JEY327708 JOT327707:JOU327708 JYP327707:JYQ327708 KIL327707:KIM327708 KSH327707:KSI327708 LCD327707:LCE327708 LLZ327707:LMA327708 LVV327707:LVW327708 MFR327707:MFS327708 MPN327707:MPO327708 MZJ327707:MZK327708 NJF327707:NJG327708 NTB327707:NTC327708 OCX327707:OCY327708 OMT327707:OMU327708 OWP327707:OWQ327708 PGL327707:PGM327708 PQH327707:PQI327708 QAD327707:QAE327708 QJZ327707:QKA327708 QTV327707:QTW327708 RDR327707:RDS327708 RNN327707:RNO327708 RXJ327707:RXK327708 SHF327707:SHG327708 SRB327707:SRC327708 TAX327707:TAY327708 TKT327707:TKU327708 TUP327707:TUQ327708 UEL327707:UEM327708 UOH327707:UOI327708 UYD327707:UYE327708 VHZ327707:VIA327708 VRV327707:VRW327708 WBR327707:WBS327708 WLN327707:WLO327708 WVJ327707:WVK327708 D393243:E393244 IX393243:IY393244 ST393243:SU393244 ACP393243:ACQ393244 AML393243:AMM393244 AWH393243:AWI393244 BGD393243:BGE393244 BPZ393243:BQA393244 BZV393243:BZW393244 CJR393243:CJS393244 CTN393243:CTO393244 DDJ393243:DDK393244 DNF393243:DNG393244 DXB393243:DXC393244 EGX393243:EGY393244 EQT393243:EQU393244 FAP393243:FAQ393244 FKL393243:FKM393244 FUH393243:FUI393244 GED393243:GEE393244 GNZ393243:GOA393244 GXV393243:GXW393244 HHR393243:HHS393244 HRN393243:HRO393244 IBJ393243:IBK393244 ILF393243:ILG393244 IVB393243:IVC393244 JEX393243:JEY393244 JOT393243:JOU393244 JYP393243:JYQ393244 KIL393243:KIM393244 KSH393243:KSI393244 LCD393243:LCE393244 LLZ393243:LMA393244 LVV393243:LVW393244 MFR393243:MFS393244 MPN393243:MPO393244 MZJ393243:MZK393244 NJF393243:NJG393244 NTB393243:NTC393244 OCX393243:OCY393244 OMT393243:OMU393244 OWP393243:OWQ393244 PGL393243:PGM393244 PQH393243:PQI393244 QAD393243:QAE393244 QJZ393243:QKA393244 QTV393243:QTW393244 RDR393243:RDS393244 RNN393243:RNO393244 RXJ393243:RXK393244 SHF393243:SHG393244 SRB393243:SRC393244 TAX393243:TAY393244 TKT393243:TKU393244 TUP393243:TUQ393244 UEL393243:UEM393244 UOH393243:UOI393244 UYD393243:UYE393244 VHZ393243:VIA393244 VRV393243:VRW393244 WBR393243:WBS393244 WLN393243:WLO393244 WVJ393243:WVK393244 D458779:E458780 IX458779:IY458780 ST458779:SU458780 ACP458779:ACQ458780 AML458779:AMM458780 AWH458779:AWI458780 BGD458779:BGE458780 BPZ458779:BQA458780 BZV458779:BZW458780 CJR458779:CJS458780 CTN458779:CTO458780 DDJ458779:DDK458780 DNF458779:DNG458780 DXB458779:DXC458780 EGX458779:EGY458780 EQT458779:EQU458780 FAP458779:FAQ458780 FKL458779:FKM458780 FUH458779:FUI458780 GED458779:GEE458780 GNZ458779:GOA458780 GXV458779:GXW458780 HHR458779:HHS458780 HRN458779:HRO458780 IBJ458779:IBK458780 ILF458779:ILG458780 IVB458779:IVC458780 JEX458779:JEY458780 JOT458779:JOU458780 JYP458779:JYQ458780 KIL458779:KIM458780 KSH458779:KSI458780 LCD458779:LCE458780 LLZ458779:LMA458780 LVV458779:LVW458780 MFR458779:MFS458780 MPN458779:MPO458780 MZJ458779:MZK458780 NJF458779:NJG458780 NTB458779:NTC458780 OCX458779:OCY458780 OMT458779:OMU458780 OWP458779:OWQ458780 PGL458779:PGM458780 PQH458779:PQI458780 QAD458779:QAE458780 QJZ458779:QKA458780 QTV458779:QTW458780 RDR458779:RDS458780 RNN458779:RNO458780 RXJ458779:RXK458780 SHF458779:SHG458780 SRB458779:SRC458780 TAX458779:TAY458780 TKT458779:TKU458780 TUP458779:TUQ458780 UEL458779:UEM458780 UOH458779:UOI458780 UYD458779:UYE458780 VHZ458779:VIA458780 VRV458779:VRW458780 WBR458779:WBS458780 WLN458779:WLO458780 WVJ458779:WVK458780 D524315:E524316 IX524315:IY524316 ST524315:SU524316 ACP524315:ACQ524316 AML524315:AMM524316 AWH524315:AWI524316 BGD524315:BGE524316 BPZ524315:BQA524316 BZV524315:BZW524316 CJR524315:CJS524316 CTN524315:CTO524316 DDJ524315:DDK524316 DNF524315:DNG524316 DXB524315:DXC524316 EGX524315:EGY524316 EQT524315:EQU524316 FAP524315:FAQ524316 FKL524315:FKM524316 FUH524315:FUI524316 GED524315:GEE524316 GNZ524315:GOA524316 GXV524315:GXW524316 HHR524315:HHS524316 HRN524315:HRO524316 IBJ524315:IBK524316 ILF524315:ILG524316 IVB524315:IVC524316 JEX524315:JEY524316 JOT524315:JOU524316 JYP524315:JYQ524316 KIL524315:KIM524316 KSH524315:KSI524316 LCD524315:LCE524316 LLZ524315:LMA524316 LVV524315:LVW524316 MFR524315:MFS524316 MPN524315:MPO524316 MZJ524315:MZK524316 NJF524315:NJG524316 NTB524315:NTC524316 OCX524315:OCY524316 OMT524315:OMU524316 OWP524315:OWQ524316 PGL524315:PGM524316 PQH524315:PQI524316 QAD524315:QAE524316 QJZ524315:QKA524316 QTV524315:QTW524316 RDR524315:RDS524316 RNN524315:RNO524316 RXJ524315:RXK524316 SHF524315:SHG524316 SRB524315:SRC524316 TAX524315:TAY524316 TKT524315:TKU524316 TUP524315:TUQ524316 UEL524315:UEM524316 UOH524315:UOI524316 UYD524315:UYE524316 VHZ524315:VIA524316 VRV524315:VRW524316 WBR524315:WBS524316 WLN524315:WLO524316 WVJ524315:WVK524316 D589851:E589852 IX589851:IY589852 ST589851:SU589852 ACP589851:ACQ589852 AML589851:AMM589852 AWH589851:AWI589852 BGD589851:BGE589852 BPZ589851:BQA589852 BZV589851:BZW589852 CJR589851:CJS589852 CTN589851:CTO589852 DDJ589851:DDK589852 DNF589851:DNG589852 DXB589851:DXC589852 EGX589851:EGY589852 EQT589851:EQU589852 FAP589851:FAQ589852 FKL589851:FKM589852 FUH589851:FUI589852 GED589851:GEE589852 GNZ589851:GOA589852 GXV589851:GXW589852 HHR589851:HHS589852 HRN589851:HRO589852 IBJ589851:IBK589852 ILF589851:ILG589852 IVB589851:IVC589852 JEX589851:JEY589852 JOT589851:JOU589852 JYP589851:JYQ589852 KIL589851:KIM589852 KSH589851:KSI589852 LCD589851:LCE589852 LLZ589851:LMA589852 LVV589851:LVW589852 MFR589851:MFS589852 MPN589851:MPO589852 MZJ589851:MZK589852 NJF589851:NJG589852 NTB589851:NTC589852 OCX589851:OCY589852 OMT589851:OMU589852 OWP589851:OWQ589852 PGL589851:PGM589852 PQH589851:PQI589852 QAD589851:QAE589852 QJZ589851:QKA589852 QTV589851:QTW589852 RDR589851:RDS589852 RNN589851:RNO589852 RXJ589851:RXK589852 SHF589851:SHG589852 SRB589851:SRC589852 TAX589851:TAY589852 TKT589851:TKU589852 TUP589851:TUQ589852 UEL589851:UEM589852 UOH589851:UOI589852 UYD589851:UYE589852 VHZ589851:VIA589852 VRV589851:VRW589852 WBR589851:WBS589852 WLN589851:WLO589852 WVJ589851:WVK589852 D655387:E655388 IX655387:IY655388 ST655387:SU655388 ACP655387:ACQ655388 AML655387:AMM655388 AWH655387:AWI655388 BGD655387:BGE655388 BPZ655387:BQA655388 BZV655387:BZW655388 CJR655387:CJS655388 CTN655387:CTO655388 DDJ655387:DDK655388 DNF655387:DNG655388 DXB655387:DXC655388 EGX655387:EGY655388 EQT655387:EQU655388 FAP655387:FAQ655388 FKL655387:FKM655388 FUH655387:FUI655388 GED655387:GEE655388 GNZ655387:GOA655388 GXV655387:GXW655388 HHR655387:HHS655388 HRN655387:HRO655388 IBJ655387:IBK655388 ILF655387:ILG655388 IVB655387:IVC655388 JEX655387:JEY655388 JOT655387:JOU655388 JYP655387:JYQ655388 KIL655387:KIM655388 KSH655387:KSI655388 LCD655387:LCE655388 LLZ655387:LMA655388 LVV655387:LVW655388 MFR655387:MFS655388 MPN655387:MPO655388 MZJ655387:MZK655388 NJF655387:NJG655388 NTB655387:NTC655388 OCX655387:OCY655388 OMT655387:OMU655388 OWP655387:OWQ655388 PGL655387:PGM655388 PQH655387:PQI655388 QAD655387:QAE655388 QJZ655387:QKA655388 QTV655387:QTW655388 RDR655387:RDS655388 RNN655387:RNO655388 RXJ655387:RXK655388 SHF655387:SHG655388 SRB655387:SRC655388 TAX655387:TAY655388 TKT655387:TKU655388 TUP655387:TUQ655388 UEL655387:UEM655388 UOH655387:UOI655388 UYD655387:UYE655388 VHZ655387:VIA655388 VRV655387:VRW655388 WBR655387:WBS655388 WLN655387:WLO655388 WVJ655387:WVK655388 D720923:E720924 IX720923:IY720924 ST720923:SU720924 ACP720923:ACQ720924 AML720923:AMM720924 AWH720923:AWI720924 BGD720923:BGE720924 BPZ720923:BQA720924 BZV720923:BZW720924 CJR720923:CJS720924 CTN720923:CTO720924 DDJ720923:DDK720924 DNF720923:DNG720924 DXB720923:DXC720924 EGX720923:EGY720924 EQT720923:EQU720924 FAP720923:FAQ720924 FKL720923:FKM720924 FUH720923:FUI720924 GED720923:GEE720924 GNZ720923:GOA720924 GXV720923:GXW720924 HHR720923:HHS720924 HRN720923:HRO720924 IBJ720923:IBK720924 ILF720923:ILG720924 IVB720923:IVC720924 JEX720923:JEY720924 JOT720923:JOU720924 JYP720923:JYQ720924 KIL720923:KIM720924 KSH720923:KSI720924 LCD720923:LCE720924 LLZ720923:LMA720924 LVV720923:LVW720924 MFR720923:MFS720924 MPN720923:MPO720924 MZJ720923:MZK720924 NJF720923:NJG720924 NTB720923:NTC720924 OCX720923:OCY720924 OMT720923:OMU720924 OWP720923:OWQ720924 PGL720923:PGM720924 PQH720923:PQI720924 QAD720923:QAE720924 QJZ720923:QKA720924 QTV720923:QTW720924 RDR720923:RDS720924 RNN720923:RNO720924 RXJ720923:RXK720924 SHF720923:SHG720924 SRB720923:SRC720924 TAX720923:TAY720924 TKT720923:TKU720924 TUP720923:TUQ720924 UEL720923:UEM720924 UOH720923:UOI720924 UYD720923:UYE720924 VHZ720923:VIA720924 VRV720923:VRW720924 WBR720923:WBS720924 WLN720923:WLO720924 WVJ720923:WVK720924 D786459:E786460 IX786459:IY786460 ST786459:SU786460 ACP786459:ACQ786460 AML786459:AMM786460 AWH786459:AWI786460 BGD786459:BGE786460 BPZ786459:BQA786460 BZV786459:BZW786460 CJR786459:CJS786460 CTN786459:CTO786460 DDJ786459:DDK786460 DNF786459:DNG786460 DXB786459:DXC786460 EGX786459:EGY786460 EQT786459:EQU786460 FAP786459:FAQ786460 FKL786459:FKM786460 FUH786459:FUI786460 GED786459:GEE786460 GNZ786459:GOA786460 GXV786459:GXW786460 HHR786459:HHS786460 HRN786459:HRO786460 IBJ786459:IBK786460 ILF786459:ILG786460 IVB786459:IVC786460 JEX786459:JEY786460 JOT786459:JOU786460 JYP786459:JYQ786460 KIL786459:KIM786460 KSH786459:KSI786460 LCD786459:LCE786460 LLZ786459:LMA786460 LVV786459:LVW786460 MFR786459:MFS786460 MPN786459:MPO786460 MZJ786459:MZK786460 NJF786459:NJG786460 NTB786459:NTC786460 OCX786459:OCY786460 OMT786459:OMU786460 OWP786459:OWQ786460 PGL786459:PGM786460 PQH786459:PQI786460 QAD786459:QAE786460 QJZ786459:QKA786460 QTV786459:QTW786460 RDR786459:RDS786460 RNN786459:RNO786460 RXJ786459:RXK786460 SHF786459:SHG786460 SRB786459:SRC786460 TAX786459:TAY786460 TKT786459:TKU786460 TUP786459:TUQ786460 UEL786459:UEM786460 UOH786459:UOI786460 UYD786459:UYE786460 VHZ786459:VIA786460 VRV786459:VRW786460 WBR786459:WBS786460 WLN786459:WLO786460 WVJ786459:WVK786460 D851995:E851996 IX851995:IY851996 ST851995:SU851996 ACP851995:ACQ851996 AML851995:AMM851996 AWH851995:AWI851996 BGD851995:BGE851996 BPZ851995:BQA851996 BZV851995:BZW851996 CJR851995:CJS851996 CTN851995:CTO851996 DDJ851995:DDK851996 DNF851995:DNG851996 DXB851995:DXC851996 EGX851995:EGY851996 EQT851995:EQU851996 FAP851995:FAQ851996 FKL851995:FKM851996 FUH851995:FUI851996 GED851995:GEE851996 GNZ851995:GOA851996 GXV851995:GXW851996 HHR851995:HHS851996 HRN851995:HRO851996 IBJ851995:IBK851996 ILF851995:ILG851996 IVB851995:IVC851996 JEX851995:JEY851996 JOT851995:JOU851996 JYP851995:JYQ851996 KIL851995:KIM851996 KSH851995:KSI851996 LCD851995:LCE851996 LLZ851995:LMA851996 LVV851995:LVW851996 MFR851995:MFS851996 MPN851995:MPO851996 MZJ851995:MZK851996 NJF851995:NJG851996 NTB851995:NTC851996 OCX851995:OCY851996 OMT851995:OMU851996 OWP851995:OWQ851996 PGL851995:PGM851996 PQH851995:PQI851996 QAD851995:QAE851996 QJZ851995:QKA851996 QTV851995:QTW851996 RDR851995:RDS851996 RNN851995:RNO851996 RXJ851995:RXK851996 SHF851995:SHG851996 SRB851995:SRC851996 TAX851995:TAY851996 TKT851995:TKU851996 TUP851995:TUQ851996 UEL851995:UEM851996 UOH851995:UOI851996 UYD851995:UYE851996 VHZ851995:VIA851996 VRV851995:VRW851996 WBR851995:WBS851996 WLN851995:WLO851996 WVJ851995:WVK851996 D917531:E917532 IX917531:IY917532 ST917531:SU917532 ACP917531:ACQ917532 AML917531:AMM917532 AWH917531:AWI917532 BGD917531:BGE917532 BPZ917531:BQA917532 BZV917531:BZW917532 CJR917531:CJS917532 CTN917531:CTO917532 DDJ917531:DDK917532 DNF917531:DNG917532 DXB917531:DXC917532 EGX917531:EGY917532 EQT917531:EQU917532 FAP917531:FAQ917532 FKL917531:FKM917532 FUH917531:FUI917532 GED917531:GEE917532 GNZ917531:GOA917532 GXV917531:GXW917532 HHR917531:HHS917532 HRN917531:HRO917532 IBJ917531:IBK917532 ILF917531:ILG917532 IVB917531:IVC917532 JEX917531:JEY917532 JOT917531:JOU917532 JYP917531:JYQ917532 KIL917531:KIM917532 KSH917531:KSI917532 LCD917531:LCE917532 LLZ917531:LMA917532 LVV917531:LVW917532 MFR917531:MFS917532 MPN917531:MPO917532 MZJ917531:MZK917532 NJF917531:NJG917532 NTB917531:NTC917532 OCX917531:OCY917532 OMT917531:OMU917532 OWP917531:OWQ917532 PGL917531:PGM917532 PQH917531:PQI917532 QAD917531:QAE917532 QJZ917531:QKA917532 QTV917531:QTW917532 RDR917531:RDS917532 RNN917531:RNO917532 RXJ917531:RXK917532 SHF917531:SHG917532 SRB917531:SRC917532 TAX917531:TAY917532 TKT917531:TKU917532 TUP917531:TUQ917532 UEL917531:UEM917532 UOH917531:UOI917532 UYD917531:UYE917532 VHZ917531:VIA917532 VRV917531:VRW917532 WBR917531:WBS917532 WLN917531:WLO917532 WVJ917531:WVK917532 D983067:E983068 IX983067:IY983068 ST983067:SU983068 ACP983067:ACQ983068 AML983067:AMM983068 AWH983067:AWI983068 BGD983067:BGE983068 BPZ983067:BQA983068 BZV983067:BZW983068 CJR983067:CJS983068 CTN983067:CTO983068 DDJ983067:DDK983068 DNF983067:DNG983068 DXB983067:DXC983068 EGX983067:EGY983068 EQT983067:EQU983068 FAP983067:FAQ983068 FKL983067:FKM983068 FUH983067:FUI983068 GED983067:GEE983068 GNZ983067:GOA983068 GXV983067:GXW983068 HHR983067:HHS983068 HRN983067:HRO983068 IBJ983067:IBK983068 ILF983067:ILG983068 IVB983067:IVC983068 JEX983067:JEY983068 JOT983067:JOU983068 JYP983067:JYQ983068 KIL983067:KIM983068 KSH983067:KSI983068 LCD983067:LCE983068 LLZ983067:LMA983068 LVV983067:LVW983068 MFR983067:MFS983068 MPN983067:MPO983068 MZJ983067:MZK983068 NJF983067:NJG983068 NTB983067:NTC983068 OCX983067:OCY983068 OMT983067:OMU983068 OWP983067:OWQ983068 PGL983067:PGM983068 PQH983067:PQI983068 QAD983067:QAE983068 QJZ983067:QKA983068 QTV983067:QTW983068 RDR983067:RDS983068 RNN983067:RNO983068 RXJ983067:RXK983068 SHF983067:SHG983068 SRB983067:SRC983068 TAX983067:TAY983068 TKT983067:TKU983068 TUP983067:TUQ983068 UEL983067:UEM983068 UOH983067:UOI983068 UYD983067:UYE983068 VHZ983067:VIA983068 VRV983067:VRW983068 WBR983067:WBS983068 WLN983067:WLO983068 WVJ983067:WVK983068 D65590:E65598 IX65590:IY65598 ST65590:SU65598 ACP65590:ACQ65598 AML65590:AMM65598 AWH65590:AWI65598 BGD65590:BGE65598 BPZ65590:BQA65598 BZV65590:BZW65598 CJR65590:CJS65598 CTN65590:CTO65598 DDJ65590:DDK65598 DNF65590:DNG65598 DXB65590:DXC65598 EGX65590:EGY65598 EQT65590:EQU65598 FAP65590:FAQ65598 FKL65590:FKM65598 FUH65590:FUI65598 GED65590:GEE65598 GNZ65590:GOA65598 GXV65590:GXW65598 HHR65590:HHS65598 HRN65590:HRO65598 IBJ65590:IBK65598 ILF65590:ILG65598 IVB65590:IVC65598 JEX65590:JEY65598 JOT65590:JOU65598 JYP65590:JYQ65598 KIL65590:KIM65598 KSH65590:KSI65598 LCD65590:LCE65598 LLZ65590:LMA65598 LVV65590:LVW65598 MFR65590:MFS65598 MPN65590:MPO65598 MZJ65590:MZK65598 NJF65590:NJG65598 NTB65590:NTC65598 OCX65590:OCY65598 OMT65590:OMU65598 OWP65590:OWQ65598 PGL65590:PGM65598 PQH65590:PQI65598 QAD65590:QAE65598 QJZ65590:QKA65598 QTV65590:QTW65598 RDR65590:RDS65598 RNN65590:RNO65598 RXJ65590:RXK65598 SHF65590:SHG65598 SRB65590:SRC65598 TAX65590:TAY65598 TKT65590:TKU65598 TUP65590:TUQ65598 UEL65590:UEM65598 UOH65590:UOI65598 UYD65590:UYE65598 VHZ65590:VIA65598 VRV65590:VRW65598 WBR65590:WBS65598 WLN65590:WLO65598 WVJ65590:WVK65598 D131126:E131134 IX131126:IY131134 ST131126:SU131134 ACP131126:ACQ131134 AML131126:AMM131134 AWH131126:AWI131134 BGD131126:BGE131134 BPZ131126:BQA131134 BZV131126:BZW131134 CJR131126:CJS131134 CTN131126:CTO131134 DDJ131126:DDK131134 DNF131126:DNG131134 DXB131126:DXC131134 EGX131126:EGY131134 EQT131126:EQU131134 FAP131126:FAQ131134 FKL131126:FKM131134 FUH131126:FUI131134 GED131126:GEE131134 GNZ131126:GOA131134 GXV131126:GXW131134 HHR131126:HHS131134 HRN131126:HRO131134 IBJ131126:IBK131134 ILF131126:ILG131134 IVB131126:IVC131134 JEX131126:JEY131134 JOT131126:JOU131134 JYP131126:JYQ131134 KIL131126:KIM131134 KSH131126:KSI131134 LCD131126:LCE131134 LLZ131126:LMA131134 LVV131126:LVW131134 MFR131126:MFS131134 MPN131126:MPO131134 MZJ131126:MZK131134 NJF131126:NJG131134 NTB131126:NTC131134 OCX131126:OCY131134 OMT131126:OMU131134 OWP131126:OWQ131134 PGL131126:PGM131134 PQH131126:PQI131134 QAD131126:QAE131134 QJZ131126:QKA131134 QTV131126:QTW131134 RDR131126:RDS131134 RNN131126:RNO131134 RXJ131126:RXK131134 SHF131126:SHG131134 SRB131126:SRC131134 TAX131126:TAY131134 TKT131126:TKU131134 TUP131126:TUQ131134 UEL131126:UEM131134 UOH131126:UOI131134 UYD131126:UYE131134 VHZ131126:VIA131134 VRV131126:VRW131134 WBR131126:WBS131134 WLN131126:WLO131134 WVJ131126:WVK131134 D196662:E196670 IX196662:IY196670 ST196662:SU196670 ACP196662:ACQ196670 AML196662:AMM196670 AWH196662:AWI196670 BGD196662:BGE196670 BPZ196662:BQA196670 BZV196662:BZW196670 CJR196662:CJS196670 CTN196662:CTO196670 DDJ196662:DDK196670 DNF196662:DNG196670 DXB196662:DXC196670 EGX196662:EGY196670 EQT196662:EQU196670 FAP196662:FAQ196670 FKL196662:FKM196670 FUH196662:FUI196670 GED196662:GEE196670 GNZ196662:GOA196670 GXV196662:GXW196670 HHR196662:HHS196670 HRN196662:HRO196670 IBJ196662:IBK196670 ILF196662:ILG196670 IVB196662:IVC196670 JEX196662:JEY196670 JOT196662:JOU196670 JYP196662:JYQ196670 KIL196662:KIM196670 KSH196662:KSI196670 LCD196662:LCE196670 LLZ196662:LMA196670 LVV196662:LVW196670 MFR196662:MFS196670 MPN196662:MPO196670 MZJ196662:MZK196670 NJF196662:NJG196670 NTB196662:NTC196670 OCX196662:OCY196670 OMT196662:OMU196670 OWP196662:OWQ196670 PGL196662:PGM196670 PQH196662:PQI196670 QAD196662:QAE196670 QJZ196662:QKA196670 QTV196662:QTW196670 RDR196662:RDS196670 RNN196662:RNO196670 RXJ196662:RXK196670 SHF196662:SHG196670 SRB196662:SRC196670 TAX196662:TAY196670 TKT196662:TKU196670 TUP196662:TUQ196670 UEL196662:UEM196670 UOH196662:UOI196670 UYD196662:UYE196670 VHZ196662:VIA196670 VRV196662:VRW196670 WBR196662:WBS196670 WLN196662:WLO196670 WVJ196662:WVK196670 D262198:E262206 IX262198:IY262206 ST262198:SU262206 ACP262198:ACQ262206 AML262198:AMM262206 AWH262198:AWI262206 BGD262198:BGE262206 BPZ262198:BQA262206 BZV262198:BZW262206 CJR262198:CJS262206 CTN262198:CTO262206 DDJ262198:DDK262206 DNF262198:DNG262206 DXB262198:DXC262206 EGX262198:EGY262206 EQT262198:EQU262206 FAP262198:FAQ262206 FKL262198:FKM262206 FUH262198:FUI262206 GED262198:GEE262206 GNZ262198:GOA262206 GXV262198:GXW262206 HHR262198:HHS262206 HRN262198:HRO262206 IBJ262198:IBK262206 ILF262198:ILG262206 IVB262198:IVC262206 JEX262198:JEY262206 JOT262198:JOU262206 JYP262198:JYQ262206 KIL262198:KIM262206 KSH262198:KSI262206 LCD262198:LCE262206 LLZ262198:LMA262206 LVV262198:LVW262206 MFR262198:MFS262206 MPN262198:MPO262206 MZJ262198:MZK262206 NJF262198:NJG262206 NTB262198:NTC262206 OCX262198:OCY262206 OMT262198:OMU262206 OWP262198:OWQ262206 PGL262198:PGM262206 PQH262198:PQI262206 QAD262198:QAE262206 QJZ262198:QKA262206 QTV262198:QTW262206 RDR262198:RDS262206 RNN262198:RNO262206 RXJ262198:RXK262206 SHF262198:SHG262206 SRB262198:SRC262206 TAX262198:TAY262206 TKT262198:TKU262206 TUP262198:TUQ262206 UEL262198:UEM262206 UOH262198:UOI262206 UYD262198:UYE262206 VHZ262198:VIA262206 VRV262198:VRW262206 WBR262198:WBS262206 WLN262198:WLO262206 WVJ262198:WVK262206 D327734:E327742 IX327734:IY327742 ST327734:SU327742 ACP327734:ACQ327742 AML327734:AMM327742 AWH327734:AWI327742 BGD327734:BGE327742 BPZ327734:BQA327742 BZV327734:BZW327742 CJR327734:CJS327742 CTN327734:CTO327742 DDJ327734:DDK327742 DNF327734:DNG327742 DXB327734:DXC327742 EGX327734:EGY327742 EQT327734:EQU327742 FAP327734:FAQ327742 FKL327734:FKM327742 FUH327734:FUI327742 GED327734:GEE327742 GNZ327734:GOA327742 GXV327734:GXW327742 HHR327734:HHS327742 HRN327734:HRO327742 IBJ327734:IBK327742 ILF327734:ILG327742 IVB327734:IVC327742 JEX327734:JEY327742 JOT327734:JOU327742 JYP327734:JYQ327742 KIL327734:KIM327742 KSH327734:KSI327742 LCD327734:LCE327742 LLZ327734:LMA327742 LVV327734:LVW327742 MFR327734:MFS327742 MPN327734:MPO327742 MZJ327734:MZK327742 NJF327734:NJG327742 NTB327734:NTC327742 OCX327734:OCY327742 OMT327734:OMU327742 OWP327734:OWQ327742 PGL327734:PGM327742 PQH327734:PQI327742 QAD327734:QAE327742 QJZ327734:QKA327742 QTV327734:QTW327742 RDR327734:RDS327742 RNN327734:RNO327742 RXJ327734:RXK327742 SHF327734:SHG327742 SRB327734:SRC327742 TAX327734:TAY327742 TKT327734:TKU327742 TUP327734:TUQ327742 UEL327734:UEM327742 UOH327734:UOI327742 UYD327734:UYE327742 VHZ327734:VIA327742 VRV327734:VRW327742 WBR327734:WBS327742 WLN327734:WLO327742 WVJ327734:WVK327742 D393270:E393278 IX393270:IY393278 ST393270:SU393278 ACP393270:ACQ393278 AML393270:AMM393278 AWH393270:AWI393278 BGD393270:BGE393278 BPZ393270:BQA393278 BZV393270:BZW393278 CJR393270:CJS393278 CTN393270:CTO393278 DDJ393270:DDK393278 DNF393270:DNG393278 DXB393270:DXC393278 EGX393270:EGY393278 EQT393270:EQU393278 FAP393270:FAQ393278 FKL393270:FKM393278 FUH393270:FUI393278 GED393270:GEE393278 GNZ393270:GOA393278 GXV393270:GXW393278 HHR393270:HHS393278 HRN393270:HRO393278 IBJ393270:IBK393278 ILF393270:ILG393278 IVB393270:IVC393278 JEX393270:JEY393278 JOT393270:JOU393278 JYP393270:JYQ393278 KIL393270:KIM393278 KSH393270:KSI393278 LCD393270:LCE393278 LLZ393270:LMA393278 LVV393270:LVW393278 MFR393270:MFS393278 MPN393270:MPO393278 MZJ393270:MZK393278 NJF393270:NJG393278 NTB393270:NTC393278 OCX393270:OCY393278 OMT393270:OMU393278 OWP393270:OWQ393278 PGL393270:PGM393278 PQH393270:PQI393278 QAD393270:QAE393278 QJZ393270:QKA393278 QTV393270:QTW393278 RDR393270:RDS393278 RNN393270:RNO393278 RXJ393270:RXK393278 SHF393270:SHG393278 SRB393270:SRC393278 TAX393270:TAY393278 TKT393270:TKU393278 TUP393270:TUQ393278 UEL393270:UEM393278 UOH393270:UOI393278 UYD393270:UYE393278 VHZ393270:VIA393278 VRV393270:VRW393278 WBR393270:WBS393278 WLN393270:WLO393278 WVJ393270:WVK393278 D458806:E458814 IX458806:IY458814 ST458806:SU458814 ACP458806:ACQ458814 AML458806:AMM458814 AWH458806:AWI458814 BGD458806:BGE458814 BPZ458806:BQA458814 BZV458806:BZW458814 CJR458806:CJS458814 CTN458806:CTO458814 DDJ458806:DDK458814 DNF458806:DNG458814 DXB458806:DXC458814 EGX458806:EGY458814 EQT458806:EQU458814 FAP458806:FAQ458814 FKL458806:FKM458814 FUH458806:FUI458814 GED458806:GEE458814 GNZ458806:GOA458814 GXV458806:GXW458814 HHR458806:HHS458814 HRN458806:HRO458814 IBJ458806:IBK458814 ILF458806:ILG458814 IVB458806:IVC458814 JEX458806:JEY458814 JOT458806:JOU458814 JYP458806:JYQ458814 KIL458806:KIM458814 KSH458806:KSI458814 LCD458806:LCE458814 LLZ458806:LMA458814 LVV458806:LVW458814 MFR458806:MFS458814 MPN458806:MPO458814 MZJ458806:MZK458814 NJF458806:NJG458814 NTB458806:NTC458814 OCX458806:OCY458814 OMT458806:OMU458814 OWP458806:OWQ458814 PGL458806:PGM458814 PQH458806:PQI458814 QAD458806:QAE458814 QJZ458806:QKA458814 QTV458806:QTW458814 RDR458806:RDS458814 RNN458806:RNO458814 RXJ458806:RXK458814 SHF458806:SHG458814 SRB458806:SRC458814 TAX458806:TAY458814 TKT458806:TKU458814 TUP458806:TUQ458814 UEL458806:UEM458814 UOH458806:UOI458814 UYD458806:UYE458814 VHZ458806:VIA458814 VRV458806:VRW458814 WBR458806:WBS458814 WLN458806:WLO458814 WVJ458806:WVK458814 D524342:E524350 IX524342:IY524350 ST524342:SU524350 ACP524342:ACQ524350 AML524342:AMM524350 AWH524342:AWI524350 BGD524342:BGE524350 BPZ524342:BQA524350 BZV524342:BZW524350 CJR524342:CJS524350 CTN524342:CTO524350 DDJ524342:DDK524350 DNF524342:DNG524350 DXB524342:DXC524350 EGX524342:EGY524350 EQT524342:EQU524350 FAP524342:FAQ524350 FKL524342:FKM524350 FUH524342:FUI524350 GED524342:GEE524350 GNZ524342:GOA524350 GXV524342:GXW524350 HHR524342:HHS524350 HRN524342:HRO524350 IBJ524342:IBK524350 ILF524342:ILG524350 IVB524342:IVC524350 JEX524342:JEY524350 JOT524342:JOU524350 JYP524342:JYQ524350 KIL524342:KIM524350 KSH524342:KSI524350 LCD524342:LCE524350 LLZ524342:LMA524350 LVV524342:LVW524350 MFR524342:MFS524350 MPN524342:MPO524350 MZJ524342:MZK524350 NJF524342:NJG524350 NTB524342:NTC524350 OCX524342:OCY524350 OMT524342:OMU524350 OWP524342:OWQ524350 PGL524342:PGM524350 PQH524342:PQI524350 QAD524342:QAE524350 QJZ524342:QKA524350 QTV524342:QTW524350 RDR524342:RDS524350 RNN524342:RNO524350 RXJ524342:RXK524350 SHF524342:SHG524350 SRB524342:SRC524350 TAX524342:TAY524350 TKT524342:TKU524350 TUP524342:TUQ524350 UEL524342:UEM524350 UOH524342:UOI524350 UYD524342:UYE524350 VHZ524342:VIA524350 VRV524342:VRW524350 WBR524342:WBS524350 WLN524342:WLO524350 WVJ524342:WVK524350 D589878:E589886 IX589878:IY589886 ST589878:SU589886 ACP589878:ACQ589886 AML589878:AMM589886 AWH589878:AWI589886 BGD589878:BGE589886 BPZ589878:BQA589886 BZV589878:BZW589886 CJR589878:CJS589886 CTN589878:CTO589886 DDJ589878:DDK589886 DNF589878:DNG589886 DXB589878:DXC589886 EGX589878:EGY589886 EQT589878:EQU589886 FAP589878:FAQ589886 FKL589878:FKM589886 FUH589878:FUI589886 GED589878:GEE589886 GNZ589878:GOA589886 GXV589878:GXW589886 HHR589878:HHS589886 HRN589878:HRO589886 IBJ589878:IBK589886 ILF589878:ILG589886 IVB589878:IVC589886 JEX589878:JEY589886 JOT589878:JOU589886 JYP589878:JYQ589886 KIL589878:KIM589886 KSH589878:KSI589886 LCD589878:LCE589886 LLZ589878:LMA589886 LVV589878:LVW589886 MFR589878:MFS589886 MPN589878:MPO589886 MZJ589878:MZK589886 NJF589878:NJG589886 NTB589878:NTC589886 OCX589878:OCY589886 OMT589878:OMU589886 OWP589878:OWQ589886 PGL589878:PGM589886 PQH589878:PQI589886 QAD589878:QAE589886 QJZ589878:QKA589886 QTV589878:QTW589886 RDR589878:RDS589886 RNN589878:RNO589886 RXJ589878:RXK589886 SHF589878:SHG589886 SRB589878:SRC589886 TAX589878:TAY589886 TKT589878:TKU589886 TUP589878:TUQ589886 UEL589878:UEM589886 UOH589878:UOI589886 UYD589878:UYE589886 VHZ589878:VIA589886 VRV589878:VRW589886 WBR589878:WBS589886 WLN589878:WLO589886 WVJ589878:WVK589886 D655414:E655422 IX655414:IY655422 ST655414:SU655422 ACP655414:ACQ655422 AML655414:AMM655422 AWH655414:AWI655422 BGD655414:BGE655422 BPZ655414:BQA655422 BZV655414:BZW655422 CJR655414:CJS655422 CTN655414:CTO655422 DDJ655414:DDK655422 DNF655414:DNG655422 DXB655414:DXC655422 EGX655414:EGY655422 EQT655414:EQU655422 FAP655414:FAQ655422 FKL655414:FKM655422 FUH655414:FUI655422 GED655414:GEE655422 GNZ655414:GOA655422 GXV655414:GXW655422 HHR655414:HHS655422 HRN655414:HRO655422 IBJ655414:IBK655422 ILF655414:ILG655422 IVB655414:IVC655422 JEX655414:JEY655422 JOT655414:JOU655422 JYP655414:JYQ655422 KIL655414:KIM655422 KSH655414:KSI655422 LCD655414:LCE655422 LLZ655414:LMA655422 LVV655414:LVW655422 MFR655414:MFS655422 MPN655414:MPO655422 MZJ655414:MZK655422 NJF655414:NJG655422 NTB655414:NTC655422 OCX655414:OCY655422 OMT655414:OMU655422 OWP655414:OWQ655422 PGL655414:PGM655422 PQH655414:PQI655422 QAD655414:QAE655422 QJZ655414:QKA655422 QTV655414:QTW655422 RDR655414:RDS655422 RNN655414:RNO655422 RXJ655414:RXK655422 SHF655414:SHG655422 SRB655414:SRC655422 TAX655414:TAY655422 TKT655414:TKU655422 TUP655414:TUQ655422 UEL655414:UEM655422 UOH655414:UOI655422 UYD655414:UYE655422 VHZ655414:VIA655422 VRV655414:VRW655422 WBR655414:WBS655422 WLN655414:WLO655422 WVJ655414:WVK655422 D720950:E720958 IX720950:IY720958 ST720950:SU720958 ACP720950:ACQ720958 AML720950:AMM720958 AWH720950:AWI720958 BGD720950:BGE720958 BPZ720950:BQA720958 BZV720950:BZW720958 CJR720950:CJS720958 CTN720950:CTO720958 DDJ720950:DDK720958 DNF720950:DNG720958 DXB720950:DXC720958 EGX720950:EGY720958 EQT720950:EQU720958 FAP720950:FAQ720958 FKL720950:FKM720958 FUH720950:FUI720958 GED720950:GEE720958 GNZ720950:GOA720958 GXV720950:GXW720958 HHR720950:HHS720958 HRN720950:HRO720958 IBJ720950:IBK720958 ILF720950:ILG720958 IVB720950:IVC720958 JEX720950:JEY720958 JOT720950:JOU720958 JYP720950:JYQ720958 KIL720950:KIM720958 KSH720950:KSI720958 LCD720950:LCE720958 LLZ720950:LMA720958 LVV720950:LVW720958 MFR720950:MFS720958 MPN720950:MPO720958 MZJ720950:MZK720958 NJF720950:NJG720958 NTB720950:NTC720958 OCX720950:OCY720958 OMT720950:OMU720958 OWP720950:OWQ720958 PGL720950:PGM720958 PQH720950:PQI720958 QAD720950:QAE720958 QJZ720950:QKA720958 QTV720950:QTW720958 RDR720950:RDS720958 RNN720950:RNO720958 RXJ720950:RXK720958 SHF720950:SHG720958 SRB720950:SRC720958 TAX720950:TAY720958 TKT720950:TKU720958 TUP720950:TUQ720958 UEL720950:UEM720958 UOH720950:UOI720958 UYD720950:UYE720958 VHZ720950:VIA720958 VRV720950:VRW720958 WBR720950:WBS720958 WLN720950:WLO720958 WVJ720950:WVK720958 D786486:E786494 IX786486:IY786494 ST786486:SU786494 ACP786486:ACQ786494 AML786486:AMM786494 AWH786486:AWI786494 BGD786486:BGE786494 BPZ786486:BQA786494 BZV786486:BZW786494 CJR786486:CJS786494 CTN786486:CTO786494 DDJ786486:DDK786494 DNF786486:DNG786494 DXB786486:DXC786494 EGX786486:EGY786494 EQT786486:EQU786494 FAP786486:FAQ786494 FKL786486:FKM786494 FUH786486:FUI786494 GED786486:GEE786494 GNZ786486:GOA786494 GXV786486:GXW786494 HHR786486:HHS786494 HRN786486:HRO786494 IBJ786486:IBK786494 ILF786486:ILG786494 IVB786486:IVC786494 JEX786486:JEY786494 JOT786486:JOU786494 JYP786486:JYQ786494 KIL786486:KIM786494 KSH786486:KSI786494 LCD786486:LCE786494 LLZ786486:LMA786494 LVV786486:LVW786494 MFR786486:MFS786494 MPN786486:MPO786494 MZJ786486:MZK786494 NJF786486:NJG786494 NTB786486:NTC786494 OCX786486:OCY786494 OMT786486:OMU786494 OWP786486:OWQ786494 PGL786486:PGM786494 PQH786486:PQI786494 QAD786486:QAE786494 QJZ786486:QKA786494 QTV786486:QTW786494 RDR786486:RDS786494 RNN786486:RNO786494 RXJ786486:RXK786494 SHF786486:SHG786494 SRB786486:SRC786494 TAX786486:TAY786494 TKT786486:TKU786494 TUP786486:TUQ786494 UEL786486:UEM786494 UOH786486:UOI786494 UYD786486:UYE786494 VHZ786486:VIA786494 VRV786486:VRW786494 WBR786486:WBS786494 WLN786486:WLO786494 WVJ786486:WVK786494 D852022:E852030 IX852022:IY852030 ST852022:SU852030 ACP852022:ACQ852030 AML852022:AMM852030 AWH852022:AWI852030 BGD852022:BGE852030 BPZ852022:BQA852030 BZV852022:BZW852030 CJR852022:CJS852030 CTN852022:CTO852030 DDJ852022:DDK852030 DNF852022:DNG852030 DXB852022:DXC852030 EGX852022:EGY852030 EQT852022:EQU852030 FAP852022:FAQ852030 FKL852022:FKM852030 FUH852022:FUI852030 GED852022:GEE852030 GNZ852022:GOA852030 GXV852022:GXW852030 HHR852022:HHS852030 HRN852022:HRO852030 IBJ852022:IBK852030 ILF852022:ILG852030 IVB852022:IVC852030 JEX852022:JEY852030 JOT852022:JOU852030 JYP852022:JYQ852030 KIL852022:KIM852030 KSH852022:KSI852030 LCD852022:LCE852030 LLZ852022:LMA852030 LVV852022:LVW852030 MFR852022:MFS852030 MPN852022:MPO852030 MZJ852022:MZK852030 NJF852022:NJG852030 NTB852022:NTC852030 OCX852022:OCY852030 OMT852022:OMU852030 OWP852022:OWQ852030 PGL852022:PGM852030 PQH852022:PQI852030 QAD852022:QAE852030 QJZ852022:QKA852030 QTV852022:QTW852030 RDR852022:RDS852030 RNN852022:RNO852030 RXJ852022:RXK852030 SHF852022:SHG852030 SRB852022:SRC852030 TAX852022:TAY852030 TKT852022:TKU852030 TUP852022:TUQ852030 UEL852022:UEM852030 UOH852022:UOI852030 UYD852022:UYE852030 VHZ852022:VIA852030 VRV852022:VRW852030 WBR852022:WBS852030 WLN852022:WLO852030 WVJ852022:WVK852030 D917558:E917566 IX917558:IY917566 ST917558:SU917566 ACP917558:ACQ917566 AML917558:AMM917566 AWH917558:AWI917566 BGD917558:BGE917566 BPZ917558:BQA917566 BZV917558:BZW917566 CJR917558:CJS917566 CTN917558:CTO917566 DDJ917558:DDK917566 DNF917558:DNG917566 DXB917558:DXC917566 EGX917558:EGY917566 EQT917558:EQU917566 FAP917558:FAQ917566 FKL917558:FKM917566 FUH917558:FUI917566 GED917558:GEE917566 GNZ917558:GOA917566 GXV917558:GXW917566 HHR917558:HHS917566 HRN917558:HRO917566 IBJ917558:IBK917566 ILF917558:ILG917566 IVB917558:IVC917566 JEX917558:JEY917566 JOT917558:JOU917566 JYP917558:JYQ917566 KIL917558:KIM917566 KSH917558:KSI917566 LCD917558:LCE917566 LLZ917558:LMA917566 LVV917558:LVW917566 MFR917558:MFS917566 MPN917558:MPO917566 MZJ917558:MZK917566 NJF917558:NJG917566 NTB917558:NTC917566 OCX917558:OCY917566 OMT917558:OMU917566 OWP917558:OWQ917566 PGL917558:PGM917566 PQH917558:PQI917566 QAD917558:QAE917566 QJZ917558:QKA917566 QTV917558:QTW917566 RDR917558:RDS917566 RNN917558:RNO917566 RXJ917558:RXK917566 SHF917558:SHG917566 SRB917558:SRC917566 TAX917558:TAY917566 TKT917558:TKU917566 TUP917558:TUQ917566 UEL917558:UEM917566 UOH917558:UOI917566 UYD917558:UYE917566 VHZ917558:VIA917566 VRV917558:VRW917566 WBR917558:WBS917566 WLN917558:WLO917566 WVJ917558:WVK917566 D983094:E983102 IX983094:IY983102 ST983094:SU983102 ACP983094:ACQ983102 AML983094:AMM983102 AWH983094:AWI983102 BGD983094:BGE983102 BPZ983094:BQA983102 BZV983094:BZW983102 CJR983094:CJS983102 CTN983094:CTO983102 DDJ983094:DDK983102 DNF983094:DNG983102 DXB983094:DXC983102 EGX983094:EGY983102 EQT983094:EQU983102 FAP983094:FAQ983102 FKL983094:FKM983102 FUH983094:FUI983102 GED983094:GEE983102 GNZ983094:GOA983102 GXV983094:GXW983102 HHR983094:HHS983102 HRN983094:HRO983102 IBJ983094:IBK983102 ILF983094:ILG983102 IVB983094:IVC983102 JEX983094:JEY983102 JOT983094:JOU983102 JYP983094:JYQ983102 KIL983094:KIM983102 KSH983094:KSI983102 LCD983094:LCE983102 LLZ983094:LMA983102 LVV983094:LVW983102 MFR983094:MFS983102 MPN983094:MPO983102 MZJ983094:MZK983102 NJF983094:NJG983102 NTB983094:NTC983102 OCX983094:OCY983102 OMT983094:OMU983102 OWP983094:OWQ983102 PGL983094:PGM983102 PQH983094:PQI983102 QAD983094:QAE983102 QJZ983094:QKA983102 QTV983094:QTW983102 RDR983094:RDS983102 RNN983094:RNO983102 RXJ983094:RXK983102 SHF983094:SHG983102 SRB983094:SRC983102 TAX983094:TAY983102 TKT983094:TKU983102 TUP983094:TUQ983102 UEL983094:UEM983102 UOH983094:UOI983102 UYD983094:UYE983102 VHZ983094:VIA983102 VRV983094:VRW983102 WBR983094:WBS983102 WLN983094:WLO983102 WVJ983094:WVK983102 D65586:E65586 IX65586:IY65586 ST65586:SU65586 ACP65586:ACQ65586 AML65586:AMM65586 AWH65586:AWI65586 BGD65586:BGE65586 BPZ65586:BQA65586 BZV65586:BZW65586 CJR65586:CJS65586 CTN65586:CTO65586 DDJ65586:DDK65586 DNF65586:DNG65586 DXB65586:DXC65586 EGX65586:EGY65586 EQT65586:EQU65586 FAP65586:FAQ65586 FKL65586:FKM65586 FUH65586:FUI65586 GED65586:GEE65586 GNZ65586:GOA65586 GXV65586:GXW65586 HHR65586:HHS65586 HRN65586:HRO65586 IBJ65586:IBK65586 ILF65586:ILG65586 IVB65586:IVC65586 JEX65586:JEY65586 JOT65586:JOU65586 JYP65586:JYQ65586 KIL65586:KIM65586 KSH65586:KSI65586 LCD65586:LCE65586 LLZ65586:LMA65586 LVV65586:LVW65586 MFR65586:MFS65586 MPN65586:MPO65586 MZJ65586:MZK65586 NJF65586:NJG65586 NTB65586:NTC65586 OCX65586:OCY65586 OMT65586:OMU65586 OWP65586:OWQ65586 PGL65586:PGM65586 PQH65586:PQI65586 QAD65586:QAE65586 QJZ65586:QKA65586 QTV65586:QTW65586 RDR65586:RDS65586 RNN65586:RNO65586 RXJ65586:RXK65586 SHF65586:SHG65586 SRB65586:SRC65586 TAX65586:TAY65586 TKT65586:TKU65586 TUP65586:TUQ65586 UEL65586:UEM65586 UOH65586:UOI65586 UYD65586:UYE65586 VHZ65586:VIA65586 VRV65586:VRW65586 WBR65586:WBS65586 WLN65586:WLO65586 WVJ65586:WVK65586 D131122:E131122 IX131122:IY131122 ST131122:SU131122 ACP131122:ACQ131122 AML131122:AMM131122 AWH131122:AWI131122 BGD131122:BGE131122 BPZ131122:BQA131122 BZV131122:BZW131122 CJR131122:CJS131122 CTN131122:CTO131122 DDJ131122:DDK131122 DNF131122:DNG131122 DXB131122:DXC131122 EGX131122:EGY131122 EQT131122:EQU131122 FAP131122:FAQ131122 FKL131122:FKM131122 FUH131122:FUI131122 GED131122:GEE131122 GNZ131122:GOA131122 GXV131122:GXW131122 HHR131122:HHS131122 HRN131122:HRO131122 IBJ131122:IBK131122 ILF131122:ILG131122 IVB131122:IVC131122 JEX131122:JEY131122 JOT131122:JOU131122 JYP131122:JYQ131122 KIL131122:KIM131122 KSH131122:KSI131122 LCD131122:LCE131122 LLZ131122:LMA131122 LVV131122:LVW131122 MFR131122:MFS131122 MPN131122:MPO131122 MZJ131122:MZK131122 NJF131122:NJG131122 NTB131122:NTC131122 OCX131122:OCY131122 OMT131122:OMU131122 OWP131122:OWQ131122 PGL131122:PGM131122 PQH131122:PQI131122 QAD131122:QAE131122 QJZ131122:QKA131122 QTV131122:QTW131122 RDR131122:RDS131122 RNN131122:RNO131122 RXJ131122:RXK131122 SHF131122:SHG131122 SRB131122:SRC131122 TAX131122:TAY131122 TKT131122:TKU131122 TUP131122:TUQ131122 UEL131122:UEM131122 UOH131122:UOI131122 UYD131122:UYE131122 VHZ131122:VIA131122 VRV131122:VRW131122 WBR131122:WBS131122 WLN131122:WLO131122 WVJ131122:WVK131122 D196658:E196658 IX196658:IY196658 ST196658:SU196658 ACP196658:ACQ196658 AML196658:AMM196658 AWH196658:AWI196658 BGD196658:BGE196658 BPZ196658:BQA196658 BZV196658:BZW196658 CJR196658:CJS196658 CTN196658:CTO196658 DDJ196658:DDK196658 DNF196658:DNG196658 DXB196658:DXC196658 EGX196658:EGY196658 EQT196658:EQU196658 FAP196658:FAQ196658 FKL196658:FKM196658 FUH196658:FUI196658 GED196658:GEE196658 GNZ196658:GOA196658 GXV196658:GXW196658 HHR196658:HHS196658 HRN196658:HRO196658 IBJ196658:IBK196658 ILF196658:ILG196658 IVB196658:IVC196658 JEX196658:JEY196658 JOT196658:JOU196658 JYP196658:JYQ196658 KIL196658:KIM196658 KSH196658:KSI196658 LCD196658:LCE196658 LLZ196658:LMA196658 LVV196658:LVW196658 MFR196658:MFS196658 MPN196658:MPO196658 MZJ196658:MZK196658 NJF196658:NJG196658 NTB196658:NTC196658 OCX196658:OCY196658 OMT196658:OMU196658 OWP196658:OWQ196658 PGL196658:PGM196658 PQH196658:PQI196658 QAD196658:QAE196658 QJZ196658:QKA196658 QTV196658:QTW196658 RDR196658:RDS196658 RNN196658:RNO196658 RXJ196658:RXK196658 SHF196658:SHG196658 SRB196658:SRC196658 TAX196658:TAY196658 TKT196658:TKU196658 TUP196658:TUQ196658 UEL196658:UEM196658 UOH196658:UOI196658 UYD196658:UYE196658 VHZ196658:VIA196658 VRV196658:VRW196658 WBR196658:WBS196658 WLN196658:WLO196658 WVJ196658:WVK196658 D262194:E262194 IX262194:IY262194 ST262194:SU262194 ACP262194:ACQ262194 AML262194:AMM262194 AWH262194:AWI262194 BGD262194:BGE262194 BPZ262194:BQA262194 BZV262194:BZW262194 CJR262194:CJS262194 CTN262194:CTO262194 DDJ262194:DDK262194 DNF262194:DNG262194 DXB262194:DXC262194 EGX262194:EGY262194 EQT262194:EQU262194 FAP262194:FAQ262194 FKL262194:FKM262194 FUH262194:FUI262194 GED262194:GEE262194 GNZ262194:GOA262194 GXV262194:GXW262194 HHR262194:HHS262194 HRN262194:HRO262194 IBJ262194:IBK262194 ILF262194:ILG262194 IVB262194:IVC262194 JEX262194:JEY262194 JOT262194:JOU262194 JYP262194:JYQ262194 KIL262194:KIM262194 KSH262194:KSI262194 LCD262194:LCE262194 LLZ262194:LMA262194 LVV262194:LVW262194 MFR262194:MFS262194 MPN262194:MPO262194 MZJ262194:MZK262194 NJF262194:NJG262194 NTB262194:NTC262194 OCX262194:OCY262194 OMT262194:OMU262194 OWP262194:OWQ262194 PGL262194:PGM262194 PQH262194:PQI262194 QAD262194:QAE262194 QJZ262194:QKA262194 QTV262194:QTW262194 RDR262194:RDS262194 RNN262194:RNO262194 RXJ262194:RXK262194 SHF262194:SHG262194 SRB262194:SRC262194 TAX262194:TAY262194 TKT262194:TKU262194 TUP262194:TUQ262194 UEL262194:UEM262194 UOH262194:UOI262194 UYD262194:UYE262194 VHZ262194:VIA262194 VRV262194:VRW262194 WBR262194:WBS262194 WLN262194:WLO262194 WVJ262194:WVK262194 D327730:E327730 IX327730:IY327730 ST327730:SU327730 ACP327730:ACQ327730 AML327730:AMM327730 AWH327730:AWI327730 BGD327730:BGE327730 BPZ327730:BQA327730 BZV327730:BZW327730 CJR327730:CJS327730 CTN327730:CTO327730 DDJ327730:DDK327730 DNF327730:DNG327730 DXB327730:DXC327730 EGX327730:EGY327730 EQT327730:EQU327730 FAP327730:FAQ327730 FKL327730:FKM327730 FUH327730:FUI327730 GED327730:GEE327730 GNZ327730:GOA327730 GXV327730:GXW327730 HHR327730:HHS327730 HRN327730:HRO327730 IBJ327730:IBK327730 ILF327730:ILG327730 IVB327730:IVC327730 JEX327730:JEY327730 JOT327730:JOU327730 JYP327730:JYQ327730 KIL327730:KIM327730 KSH327730:KSI327730 LCD327730:LCE327730 LLZ327730:LMA327730 LVV327730:LVW327730 MFR327730:MFS327730 MPN327730:MPO327730 MZJ327730:MZK327730 NJF327730:NJG327730 NTB327730:NTC327730 OCX327730:OCY327730 OMT327730:OMU327730 OWP327730:OWQ327730 PGL327730:PGM327730 PQH327730:PQI327730 QAD327730:QAE327730 QJZ327730:QKA327730 QTV327730:QTW327730 RDR327730:RDS327730 RNN327730:RNO327730 RXJ327730:RXK327730 SHF327730:SHG327730 SRB327730:SRC327730 TAX327730:TAY327730 TKT327730:TKU327730 TUP327730:TUQ327730 UEL327730:UEM327730 UOH327730:UOI327730 UYD327730:UYE327730 VHZ327730:VIA327730 VRV327730:VRW327730 WBR327730:WBS327730 WLN327730:WLO327730 WVJ327730:WVK327730 D393266:E393266 IX393266:IY393266 ST393266:SU393266 ACP393266:ACQ393266 AML393266:AMM393266 AWH393266:AWI393266 BGD393266:BGE393266 BPZ393266:BQA393266 BZV393266:BZW393266 CJR393266:CJS393266 CTN393266:CTO393266 DDJ393266:DDK393266 DNF393266:DNG393266 DXB393266:DXC393266 EGX393266:EGY393266 EQT393266:EQU393266 FAP393266:FAQ393266 FKL393266:FKM393266 FUH393266:FUI393266 GED393266:GEE393266 GNZ393266:GOA393266 GXV393266:GXW393266 HHR393266:HHS393266 HRN393266:HRO393266 IBJ393266:IBK393266 ILF393266:ILG393266 IVB393266:IVC393266 JEX393266:JEY393266 JOT393266:JOU393266 JYP393266:JYQ393266 KIL393266:KIM393266 KSH393266:KSI393266 LCD393266:LCE393266 LLZ393266:LMA393266 LVV393266:LVW393266 MFR393266:MFS393266 MPN393266:MPO393266 MZJ393266:MZK393266 NJF393266:NJG393266 NTB393266:NTC393266 OCX393266:OCY393266 OMT393266:OMU393266 OWP393266:OWQ393266 PGL393266:PGM393266 PQH393266:PQI393266 QAD393266:QAE393266 QJZ393266:QKA393266 QTV393266:QTW393266 RDR393266:RDS393266 RNN393266:RNO393266 RXJ393266:RXK393266 SHF393266:SHG393266 SRB393266:SRC393266 TAX393266:TAY393266 TKT393266:TKU393266 TUP393266:TUQ393266 UEL393266:UEM393266 UOH393266:UOI393266 UYD393266:UYE393266 VHZ393266:VIA393266 VRV393266:VRW393266 WBR393266:WBS393266 WLN393266:WLO393266 WVJ393266:WVK393266 D458802:E458802 IX458802:IY458802 ST458802:SU458802 ACP458802:ACQ458802 AML458802:AMM458802 AWH458802:AWI458802 BGD458802:BGE458802 BPZ458802:BQA458802 BZV458802:BZW458802 CJR458802:CJS458802 CTN458802:CTO458802 DDJ458802:DDK458802 DNF458802:DNG458802 DXB458802:DXC458802 EGX458802:EGY458802 EQT458802:EQU458802 FAP458802:FAQ458802 FKL458802:FKM458802 FUH458802:FUI458802 GED458802:GEE458802 GNZ458802:GOA458802 GXV458802:GXW458802 HHR458802:HHS458802 HRN458802:HRO458802 IBJ458802:IBK458802 ILF458802:ILG458802 IVB458802:IVC458802 JEX458802:JEY458802 JOT458802:JOU458802 JYP458802:JYQ458802 KIL458802:KIM458802 KSH458802:KSI458802 LCD458802:LCE458802 LLZ458802:LMA458802 LVV458802:LVW458802 MFR458802:MFS458802 MPN458802:MPO458802 MZJ458802:MZK458802 NJF458802:NJG458802 NTB458802:NTC458802 OCX458802:OCY458802 OMT458802:OMU458802 OWP458802:OWQ458802 PGL458802:PGM458802 PQH458802:PQI458802 QAD458802:QAE458802 QJZ458802:QKA458802 QTV458802:QTW458802 RDR458802:RDS458802 RNN458802:RNO458802 RXJ458802:RXK458802 SHF458802:SHG458802 SRB458802:SRC458802 TAX458802:TAY458802 TKT458802:TKU458802 TUP458802:TUQ458802 UEL458802:UEM458802 UOH458802:UOI458802 UYD458802:UYE458802 VHZ458802:VIA458802 VRV458802:VRW458802 WBR458802:WBS458802 WLN458802:WLO458802 WVJ458802:WVK458802 D524338:E524338 IX524338:IY524338 ST524338:SU524338 ACP524338:ACQ524338 AML524338:AMM524338 AWH524338:AWI524338 BGD524338:BGE524338 BPZ524338:BQA524338 BZV524338:BZW524338 CJR524338:CJS524338 CTN524338:CTO524338 DDJ524338:DDK524338 DNF524338:DNG524338 DXB524338:DXC524338 EGX524338:EGY524338 EQT524338:EQU524338 FAP524338:FAQ524338 FKL524338:FKM524338 FUH524338:FUI524338 GED524338:GEE524338 GNZ524338:GOA524338 GXV524338:GXW524338 HHR524338:HHS524338 HRN524338:HRO524338 IBJ524338:IBK524338 ILF524338:ILG524338 IVB524338:IVC524338 JEX524338:JEY524338 JOT524338:JOU524338 JYP524338:JYQ524338 KIL524338:KIM524338 KSH524338:KSI524338 LCD524338:LCE524338 LLZ524338:LMA524338 LVV524338:LVW524338 MFR524338:MFS524338 MPN524338:MPO524338 MZJ524338:MZK524338 NJF524338:NJG524338 NTB524338:NTC524338 OCX524338:OCY524338 OMT524338:OMU524338 OWP524338:OWQ524338 PGL524338:PGM524338 PQH524338:PQI524338 QAD524338:QAE524338 QJZ524338:QKA524338 QTV524338:QTW524338 RDR524338:RDS524338 RNN524338:RNO524338 RXJ524338:RXK524338 SHF524338:SHG524338 SRB524338:SRC524338 TAX524338:TAY524338 TKT524338:TKU524338 TUP524338:TUQ524338 UEL524338:UEM524338 UOH524338:UOI524338 UYD524338:UYE524338 VHZ524338:VIA524338 VRV524338:VRW524338 WBR524338:WBS524338 WLN524338:WLO524338 WVJ524338:WVK524338 D589874:E589874 IX589874:IY589874 ST589874:SU589874 ACP589874:ACQ589874 AML589874:AMM589874 AWH589874:AWI589874 BGD589874:BGE589874 BPZ589874:BQA589874 BZV589874:BZW589874 CJR589874:CJS589874 CTN589874:CTO589874 DDJ589874:DDK589874 DNF589874:DNG589874 DXB589874:DXC589874 EGX589874:EGY589874 EQT589874:EQU589874 FAP589874:FAQ589874 FKL589874:FKM589874 FUH589874:FUI589874 GED589874:GEE589874 GNZ589874:GOA589874 GXV589874:GXW589874 HHR589874:HHS589874 HRN589874:HRO589874 IBJ589874:IBK589874 ILF589874:ILG589874 IVB589874:IVC589874 JEX589874:JEY589874 JOT589874:JOU589874 JYP589874:JYQ589874 KIL589874:KIM589874 KSH589874:KSI589874 LCD589874:LCE589874 LLZ589874:LMA589874 LVV589874:LVW589874 MFR589874:MFS589874 MPN589874:MPO589874 MZJ589874:MZK589874 NJF589874:NJG589874 NTB589874:NTC589874 OCX589874:OCY589874 OMT589874:OMU589874 OWP589874:OWQ589874 PGL589874:PGM589874 PQH589874:PQI589874 QAD589874:QAE589874 QJZ589874:QKA589874 QTV589874:QTW589874 RDR589874:RDS589874 RNN589874:RNO589874 RXJ589874:RXK589874 SHF589874:SHG589874 SRB589874:SRC589874 TAX589874:TAY589874 TKT589874:TKU589874 TUP589874:TUQ589874 UEL589874:UEM589874 UOH589874:UOI589874 UYD589874:UYE589874 VHZ589874:VIA589874 VRV589874:VRW589874 WBR589874:WBS589874 WLN589874:WLO589874 WVJ589874:WVK589874 D655410:E655410 IX655410:IY655410 ST655410:SU655410 ACP655410:ACQ655410 AML655410:AMM655410 AWH655410:AWI655410 BGD655410:BGE655410 BPZ655410:BQA655410 BZV655410:BZW655410 CJR655410:CJS655410 CTN655410:CTO655410 DDJ655410:DDK655410 DNF655410:DNG655410 DXB655410:DXC655410 EGX655410:EGY655410 EQT655410:EQU655410 FAP655410:FAQ655410 FKL655410:FKM655410 FUH655410:FUI655410 GED655410:GEE655410 GNZ655410:GOA655410 GXV655410:GXW655410 HHR655410:HHS655410 HRN655410:HRO655410 IBJ655410:IBK655410 ILF655410:ILG655410 IVB655410:IVC655410 JEX655410:JEY655410 JOT655410:JOU655410 JYP655410:JYQ655410 KIL655410:KIM655410 KSH655410:KSI655410 LCD655410:LCE655410 LLZ655410:LMA655410 LVV655410:LVW655410 MFR655410:MFS655410 MPN655410:MPO655410 MZJ655410:MZK655410 NJF655410:NJG655410 NTB655410:NTC655410 OCX655410:OCY655410 OMT655410:OMU655410 OWP655410:OWQ655410 PGL655410:PGM655410 PQH655410:PQI655410 QAD655410:QAE655410 QJZ655410:QKA655410 QTV655410:QTW655410 RDR655410:RDS655410 RNN655410:RNO655410 RXJ655410:RXK655410 SHF655410:SHG655410 SRB655410:SRC655410 TAX655410:TAY655410 TKT655410:TKU655410 TUP655410:TUQ655410 UEL655410:UEM655410 UOH655410:UOI655410 UYD655410:UYE655410 VHZ655410:VIA655410 VRV655410:VRW655410 WBR655410:WBS655410 WLN655410:WLO655410 WVJ655410:WVK655410 D720946:E720946 IX720946:IY720946 ST720946:SU720946 ACP720946:ACQ720946 AML720946:AMM720946 AWH720946:AWI720946 BGD720946:BGE720946 BPZ720946:BQA720946 BZV720946:BZW720946 CJR720946:CJS720946 CTN720946:CTO720946 DDJ720946:DDK720946 DNF720946:DNG720946 DXB720946:DXC720946 EGX720946:EGY720946 EQT720946:EQU720946 FAP720946:FAQ720946 FKL720946:FKM720946 FUH720946:FUI720946 GED720946:GEE720946 GNZ720946:GOA720946 GXV720946:GXW720946 HHR720946:HHS720946 HRN720946:HRO720946 IBJ720946:IBK720946 ILF720946:ILG720946 IVB720946:IVC720946 JEX720946:JEY720946 JOT720946:JOU720946 JYP720946:JYQ720946 KIL720946:KIM720946 KSH720946:KSI720946 LCD720946:LCE720946 LLZ720946:LMA720946 LVV720946:LVW720946 MFR720946:MFS720946 MPN720946:MPO720946 MZJ720946:MZK720946 NJF720946:NJG720946 NTB720946:NTC720946 OCX720946:OCY720946 OMT720946:OMU720946 OWP720946:OWQ720946 PGL720946:PGM720946 PQH720946:PQI720946 QAD720946:QAE720946 QJZ720946:QKA720946 QTV720946:QTW720946 RDR720946:RDS720946 RNN720946:RNO720946 RXJ720946:RXK720946 SHF720946:SHG720946 SRB720946:SRC720946 TAX720946:TAY720946 TKT720946:TKU720946 TUP720946:TUQ720946 UEL720946:UEM720946 UOH720946:UOI720946 UYD720946:UYE720946 VHZ720946:VIA720946 VRV720946:VRW720946 WBR720946:WBS720946 WLN720946:WLO720946 WVJ720946:WVK720946 D786482:E786482 IX786482:IY786482 ST786482:SU786482 ACP786482:ACQ786482 AML786482:AMM786482 AWH786482:AWI786482 BGD786482:BGE786482 BPZ786482:BQA786482 BZV786482:BZW786482 CJR786482:CJS786482 CTN786482:CTO786482 DDJ786482:DDK786482 DNF786482:DNG786482 DXB786482:DXC786482 EGX786482:EGY786482 EQT786482:EQU786482 FAP786482:FAQ786482 FKL786482:FKM786482 FUH786482:FUI786482 GED786482:GEE786482 GNZ786482:GOA786482 GXV786482:GXW786482 HHR786482:HHS786482 HRN786482:HRO786482 IBJ786482:IBK786482 ILF786482:ILG786482 IVB786482:IVC786482 JEX786482:JEY786482 JOT786482:JOU786482 JYP786482:JYQ786482 KIL786482:KIM786482 KSH786482:KSI786482 LCD786482:LCE786482 LLZ786482:LMA786482 LVV786482:LVW786482 MFR786482:MFS786482 MPN786482:MPO786482 MZJ786482:MZK786482 NJF786482:NJG786482 NTB786482:NTC786482 OCX786482:OCY786482 OMT786482:OMU786482 OWP786482:OWQ786482 PGL786482:PGM786482 PQH786482:PQI786482 QAD786482:QAE786482 QJZ786482:QKA786482 QTV786482:QTW786482 RDR786482:RDS786482 RNN786482:RNO786482 RXJ786482:RXK786482 SHF786482:SHG786482 SRB786482:SRC786482 TAX786482:TAY786482 TKT786482:TKU786482 TUP786482:TUQ786482 UEL786482:UEM786482 UOH786482:UOI786482 UYD786482:UYE786482 VHZ786482:VIA786482 VRV786482:VRW786482 WBR786482:WBS786482 WLN786482:WLO786482 WVJ786482:WVK786482 D852018:E852018 IX852018:IY852018 ST852018:SU852018 ACP852018:ACQ852018 AML852018:AMM852018 AWH852018:AWI852018 BGD852018:BGE852018 BPZ852018:BQA852018 BZV852018:BZW852018 CJR852018:CJS852018 CTN852018:CTO852018 DDJ852018:DDK852018 DNF852018:DNG852018 DXB852018:DXC852018 EGX852018:EGY852018 EQT852018:EQU852018 FAP852018:FAQ852018 FKL852018:FKM852018 FUH852018:FUI852018 GED852018:GEE852018 GNZ852018:GOA852018 GXV852018:GXW852018 HHR852018:HHS852018 HRN852018:HRO852018 IBJ852018:IBK852018 ILF852018:ILG852018 IVB852018:IVC852018 JEX852018:JEY852018 JOT852018:JOU852018 JYP852018:JYQ852018 KIL852018:KIM852018 KSH852018:KSI852018 LCD852018:LCE852018 LLZ852018:LMA852018 LVV852018:LVW852018 MFR852018:MFS852018 MPN852018:MPO852018 MZJ852018:MZK852018 NJF852018:NJG852018 NTB852018:NTC852018 OCX852018:OCY852018 OMT852018:OMU852018 OWP852018:OWQ852018 PGL852018:PGM852018 PQH852018:PQI852018 QAD852018:QAE852018 QJZ852018:QKA852018 QTV852018:QTW852018 RDR852018:RDS852018 RNN852018:RNO852018 RXJ852018:RXK852018 SHF852018:SHG852018 SRB852018:SRC852018 TAX852018:TAY852018 TKT852018:TKU852018 TUP852018:TUQ852018 UEL852018:UEM852018 UOH852018:UOI852018 UYD852018:UYE852018 VHZ852018:VIA852018 VRV852018:VRW852018 WBR852018:WBS852018 WLN852018:WLO852018 WVJ852018:WVK852018 D917554:E917554 IX917554:IY917554 ST917554:SU917554 ACP917554:ACQ917554 AML917554:AMM917554 AWH917554:AWI917554 BGD917554:BGE917554 BPZ917554:BQA917554 BZV917554:BZW917554 CJR917554:CJS917554 CTN917554:CTO917554 DDJ917554:DDK917554 DNF917554:DNG917554 DXB917554:DXC917554 EGX917554:EGY917554 EQT917554:EQU917554 FAP917554:FAQ917554 FKL917554:FKM917554 FUH917554:FUI917554 GED917554:GEE917554 GNZ917554:GOA917554 GXV917554:GXW917554 HHR917554:HHS917554 HRN917554:HRO917554 IBJ917554:IBK917554 ILF917554:ILG917554 IVB917554:IVC917554 JEX917554:JEY917554 JOT917554:JOU917554 JYP917554:JYQ917554 KIL917554:KIM917554 KSH917554:KSI917554 LCD917554:LCE917554 LLZ917554:LMA917554 LVV917554:LVW917554 MFR917554:MFS917554 MPN917554:MPO917554 MZJ917554:MZK917554 NJF917554:NJG917554 NTB917554:NTC917554 OCX917554:OCY917554 OMT917554:OMU917554 OWP917554:OWQ917554 PGL917554:PGM917554 PQH917554:PQI917554 QAD917554:QAE917554 QJZ917554:QKA917554 QTV917554:QTW917554 RDR917554:RDS917554 RNN917554:RNO917554 RXJ917554:RXK917554 SHF917554:SHG917554 SRB917554:SRC917554 TAX917554:TAY917554 TKT917554:TKU917554 TUP917554:TUQ917554 UEL917554:UEM917554 UOH917554:UOI917554 UYD917554:UYE917554 VHZ917554:VIA917554 VRV917554:VRW917554 WBR917554:WBS917554 WLN917554:WLO917554 WVJ917554:WVK917554 D983090:E983090 IX983090:IY983090 ST983090:SU983090 ACP983090:ACQ983090 AML983090:AMM983090 AWH983090:AWI983090 BGD983090:BGE983090 BPZ983090:BQA983090 BZV983090:BZW983090 CJR983090:CJS983090 CTN983090:CTO983090 DDJ983090:DDK983090 DNF983090:DNG983090 DXB983090:DXC983090 EGX983090:EGY983090 EQT983090:EQU983090 FAP983090:FAQ983090 FKL983090:FKM983090 FUH983090:FUI983090 GED983090:GEE983090 GNZ983090:GOA983090 GXV983090:GXW983090 HHR983090:HHS983090 HRN983090:HRO983090 IBJ983090:IBK983090 ILF983090:ILG983090 IVB983090:IVC983090 JEX983090:JEY983090 JOT983090:JOU983090 JYP983090:JYQ983090 KIL983090:KIM983090 KSH983090:KSI983090 LCD983090:LCE983090 LLZ983090:LMA983090 LVV983090:LVW983090 MFR983090:MFS983090 MPN983090:MPO983090 MZJ983090:MZK983090 NJF983090:NJG983090 NTB983090:NTC983090 OCX983090:OCY983090 OMT983090:OMU983090 OWP983090:OWQ983090 PGL983090:PGM983090 PQH983090:PQI983090 QAD983090:QAE983090 QJZ983090:QKA983090 QTV983090:QTW983090 RDR983090:RDS983090 RNN983090:RNO983090 RXJ983090:RXK983090 SHF983090:SHG983090 SRB983090:SRC983090 TAX983090:TAY983090 TKT983090:TKU983090 TUP983090:TUQ983090 UEL983090:UEM983090 UOH983090:UOI983090 UYD983090:UYE983090 VHZ983090:VIA983090 VRV983090:VRW983090 WBR983090:WBS983090 WLN983090:WLO983090 WVJ983090:WVK983090 DDJ109:DDK123 IX38:IY40 ST38:SU40 ACP38:ACQ40 AML38:AMM40 AWH38:AWI40 BGD38:BGE40 BPZ38:BQA40 BZV38:BZW40 CJR38:CJS40 CTN38:CTO40 DDJ38:DDK40 DNF38:DNG40 DXB38:DXC40 EGX38:EGY40 EQT38:EQU40 FAP38:FAQ40 FKL38:FKM40 FUH38:FUI40 GED38:GEE40 GNZ38:GOA40 GXV38:GXW40 HHR38:HHS40 HRN38:HRO40 IBJ38:IBK40 ILF38:ILG40 IVB38:IVC40 JEX38:JEY40 JOT38:JOU40 JYP38:JYQ40 KIL38:KIM40 KSH38:KSI40 LCD38:LCE40 LLZ38:LMA40 LVV38:LVW40 MFR38:MFS40 MPN38:MPO40 MZJ38:MZK40 NJF38:NJG40 NTB38:NTC40 OCX38:OCY40 OMT38:OMU40 OWP38:OWQ40 PGL38:PGM40 PQH38:PQI40 QAD38:QAE40 QJZ38:QKA40 QTV38:QTW40 RDR38:RDS40 RNN38:RNO40 RXJ38:RXK40 SHF38:SHG40 SRB38:SRC40 TAX38:TAY40 TKT38:TKU40 TUP38:TUQ40 UEL38:UEM40 UOH38:UOI40 UYD38:UYE40 VHZ38:VIA40 VRV38:VRW40 WBR38:WBS40 WLN38:WLO40 WVJ38:WVK40 D65600:E65603 IX65600:IY65603 ST65600:SU65603 ACP65600:ACQ65603 AML65600:AMM65603 AWH65600:AWI65603 BGD65600:BGE65603 BPZ65600:BQA65603 BZV65600:BZW65603 CJR65600:CJS65603 CTN65600:CTO65603 DDJ65600:DDK65603 DNF65600:DNG65603 DXB65600:DXC65603 EGX65600:EGY65603 EQT65600:EQU65603 FAP65600:FAQ65603 FKL65600:FKM65603 FUH65600:FUI65603 GED65600:GEE65603 GNZ65600:GOA65603 GXV65600:GXW65603 HHR65600:HHS65603 HRN65600:HRO65603 IBJ65600:IBK65603 ILF65600:ILG65603 IVB65600:IVC65603 JEX65600:JEY65603 JOT65600:JOU65603 JYP65600:JYQ65603 KIL65600:KIM65603 KSH65600:KSI65603 LCD65600:LCE65603 LLZ65600:LMA65603 LVV65600:LVW65603 MFR65600:MFS65603 MPN65600:MPO65603 MZJ65600:MZK65603 NJF65600:NJG65603 NTB65600:NTC65603 OCX65600:OCY65603 OMT65600:OMU65603 OWP65600:OWQ65603 PGL65600:PGM65603 PQH65600:PQI65603 QAD65600:QAE65603 QJZ65600:QKA65603 QTV65600:QTW65603 RDR65600:RDS65603 RNN65600:RNO65603 RXJ65600:RXK65603 SHF65600:SHG65603 SRB65600:SRC65603 TAX65600:TAY65603 TKT65600:TKU65603 TUP65600:TUQ65603 UEL65600:UEM65603 UOH65600:UOI65603 UYD65600:UYE65603 VHZ65600:VIA65603 VRV65600:VRW65603 WBR65600:WBS65603 WLN65600:WLO65603 WVJ65600:WVK65603 D131136:E131139 IX131136:IY131139 ST131136:SU131139 ACP131136:ACQ131139 AML131136:AMM131139 AWH131136:AWI131139 BGD131136:BGE131139 BPZ131136:BQA131139 BZV131136:BZW131139 CJR131136:CJS131139 CTN131136:CTO131139 DDJ131136:DDK131139 DNF131136:DNG131139 DXB131136:DXC131139 EGX131136:EGY131139 EQT131136:EQU131139 FAP131136:FAQ131139 FKL131136:FKM131139 FUH131136:FUI131139 GED131136:GEE131139 GNZ131136:GOA131139 GXV131136:GXW131139 HHR131136:HHS131139 HRN131136:HRO131139 IBJ131136:IBK131139 ILF131136:ILG131139 IVB131136:IVC131139 JEX131136:JEY131139 JOT131136:JOU131139 JYP131136:JYQ131139 KIL131136:KIM131139 KSH131136:KSI131139 LCD131136:LCE131139 LLZ131136:LMA131139 LVV131136:LVW131139 MFR131136:MFS131139 MPN131136:MPO131139 MZJ131136:MZK131139 NJF131136:NJG131139 NTB131136:NTC131139 OCX131136:OCY131139 OMT131136:OMU131139 OWP131136:OWQ131139 PGL131136:PGM131139 PQH131136:PQI131139 QAD131136:QAE131139 QJZ131136:QKA131139 QTV131136:QTW131139 RDR131136:RDS131139 RNN131136:RNO131139 RXJ131136:RXK131139 SHF131136:SHG131139 SRB131136:SRC131139 TAX131136:TAY131139 TKT131136:TKU131139 TUP131136:TUQ131139 UEL131136:UEM131139 UOH131136:UOI131139 UYD131136:UYE131139 VHZ131136:VIA131139 VRV131136:VRW131139 WBR131136:WBS131139 WLN131136:WLO131139 WVJ131136:WVK131139 D196672:E196675 IX196672:IY196675 ST196672:SU196675 ACP196672:ACQ196675 AML196672:AMM196675 AWH196672:AWI196675 BGD196672:BGE196675 BPZ196672:BQA196675 BZV196672:BZW196675 CJR196672:CJS196675 CTN196672:CTO196675 DDJ196672:DDK196675 DNF196672:DNG196675 DXB196672:DXC196675 EGX196672:EGY196675 EQT196672:EQU196675 FAP196672:FAQ196675 FKL196672:FKM196675 FUH196672:FUI196675 GED196672:GEE196675 GNZ196672:GOA196675 GXV196672:GXW196675 HHR196672:HHS196675 HRN196672:HRO196675 IBJ196672:IBK196675 ILF196672:ILG196675 IVB196672:IVC196675 JEX196672:JEY196675 JOT196672:JOU196675 JYP196672:JYQ196675 KIL196672:KIM196675 KSH196672:KSI196675 LCD196672:LCE196675 LLZ196672:LMA196675 LVV196672:LVW196675 MFR196672:MFS196675 MPN196672:MPO196675 MZJ196672:MZK196675 NJF196672:NJG196675 NTB196672:NTC196675 OCX196672:OCY196675 OMT196672:OMU196675 OWP196672:OWQ196675 PGL196672:PGM196675 PQH196672:PQI196675 QAD196672:QAE196675 QJZ196672:QKA196675 QTV196672:QTW196675 RDR196672:RDS196675 RNN196672:RNO196675 RXJ196672:RXK196675 SHF196672:SHG196675 SRB196672:SRC196675 TAX196672:TAY196675 TKT196672:TKU196675 TUP196672:TUQ196675 UEL196672:UEM196675 UOH196672:UOI196675 UYD196672:UYE196675 VHZ196672:VIA196675 VRV196672:VRW196675 WBR196672:WBS196675 WLN196672:WLO196675 WVJ196672:WVK196675 D262208:E262211 IX262208:IY262211 ST262208:SU262211 ACP262208:ACQ262211 AML262208:AMM262211 AWH262208:AWI262211 BGD262208:BGE262211 BPZ262208:BQA262211 BZV262208:BZW262211 CJR262208:CJS262211 CTN262208:CTO262211 DDJ262208:DDK262211 DNF262208:DNG262211 DXB262208:DXC262211 EGX262208:EGY262211 EQT262208:EQU262211 FAP262208:FAQ262211 FKL262208:FKM262211 FUH262208:FUI262211 GED262208:GEE262211 GNZ262208:GOA262211 GXV262208:GXW262211 HHR262208:HHS262211 HRN262208:HRO262211 IBJ262208:IBK262211 ILF262208:ILG262211 IVB262208:IVC262211 JEX262208:JEY262211 JOT262208:JOU262211 JYP262208:JYQ262211 KIL262208:KIM262211 KSH262208:KSI262211 LCD262208:LCE262211 LLZ262208:LMA262211 LVV262208:LVW262211 MFR262208:MFS262211 MPN262208:MPO262211 MZJ262208:MZK262211 NJF262208:NJG262211 NTB262208:NTC262211 OCX262208:OCY262211 OMT262208:OMU262211 OWP262208:OWQ262211 PGL262208:PGM262211 PQH262208:PQI262211 QAD262208:QAE262211 QJZ262208:QKA262211 QTV262208:QTW262211 RDR262208:RDS262211 RNN262208:RNO262211 RXJ262208:RXK262211 SHF262208:SHG262211 SRB262208:SRC262211 TAX262208:TAY262211 TKT262208:TKU262211 TUP262208:TUQ262211 UEL262208:UEM262211 UOH262208:UOI262211 UYD262208:UYE262211 VHZ262208:VIA262211 VRV262208:VRW262211 WBR262208:WBS262211 WLN262208:WLO262211 WVJ262208:WVK262211 D327744:E327747 IX327744:IY327747 ST327744:SU327747 ACP327744:ACQ327747 AML327744:AMM327747 AWH327744:AWI327747 BGD327744:BGE327747 BPZ327744:BQA327747 BZV327744:BZW327747 CJR327744:CJS327747 CTN327744:CTO327747 DDJ327744:DDK327747 DNF327744:DNG327747 DXB327744:DXC327747 EGX327744:EGY327747 EQT327744:EQU327747 FAP327744:FAQ327747 FKL327744:FKM327747 FUH327744:FUI327747 GED327744:GEE327747 GNZ327744:GOA327747 GXV327744:GXW327747 HHR327744:HHS327747 HRN327744:HRO327747 IBJ327744:IBK327747 ILF327744:ILG327747 IVB327744:IVC327747 JEX327744:JEY327747 JOT327744:JOU327747 JYP327744:JYQ327747 KIL327744:KIM327747 KSH327744:KSI327747 LCD327744:LCE327747 LLZ327744:LMA327747 LVV327744:LVW327747 MFR327744:MFS327747 MPN327744:MPO327747 MZJ327744:MZK327747 NJF327744:NJG327747 NTB327744:NTC327747 OCX327744:OCY327747 OMT327744:OMU327747 OWP327744:OWQ327747 PGL327744:PGM327747 PQH327744:PQI327747 QAD327744:QAE327747 QJZ327744:QKA327747 QTV327744:QTW327747 RDR327744:RDS327747 RNN327744:RNO327747 RXJ327744:RXK327747 SHF327744:SHG327747 SRB327744:SRC327747 TAX327744:TAY327747 TKT327744:TKU327747 TUP327744:TUQ327747 UEL327744:UEM327747 UOH327744:UOI327747 UYD327744:UYE327747 VHZ327744:VIA327747 VRV327744:VRW327747 WBR327744:WBS327747 WLN327744:WLO327747 WVJ327744:WVK327747 D393280:E393283 IX393280:IY393283 ST393280:SU393283 ACP393280:ACQ393283 AML393280:AMM393283 AWH393280:AWI393283 BGD393280:BGE393283 BPZ393280:BQA393283 BZV393280:BZW393283 CJR393280:CJS393283 CTN393280:CTO393283 DDJ393280:DDK393283 DNF393280:DNG393283 DXB393280:DXC393283 EGX393280:EGY393283 EQT393280:EQU393283 FAP393280:FAQ393283 FKL393280:FKM393283 FUH393280:FUI393283 GED393280:GEE393283 GNZ393280:GOA393283 GXV393280:GXW393283 HHR393280:HHS393283 HRN393280:HRO393283 IBJ393280:IBK393283 ILF393280:ILG393283 IVB393280:IVC393283 JEX393280:JEY393283 JOT393280:JOU393283 JYP393280:JYQ393283 KIL393280:KIM393283 KSH393280:KSI393283 LCD393280:LCE393283 LLZ393280:LMA393283 LVV393280:LVW393283 MFR393280:MFS393283 MPN393280:MPO393283 MZJ393280:MZK393283 NJF393280:NJG393283 NTB393280:NTC393283 OCX393280:OCY393283 OMT393280:OMU393283 OWP393280:OWQ393283 PGL393280:PGM393283 PQH393280:PQI393283 QAD393280:QAE393283 QJZ393280:QKA393283 QTV393280:QTW393283 RDR393280:RDS393283 RNN393280:RNO393283 RXJ393280:RXK393283 SHF393280:SHG393283 SRB393280:SRC393283 TAX393280:TAY393283 TKT393280:TKU393283 TUP393280:TUQ393283 UEL393280:UEM393283 UOH393280:UOI393283 UYD393280:UYE393283 VHZ393280:VIA393283 VRV393280:VRW393283 WBR393280:WBS393283 WLN393280:WLO393283 WVJ393280:WVK393283 D458816:E458819 IX458816:IY458819 ST458816:SU458819 ACP458816:ACQ458819 AML458816:AMM458819 AWH458816:AWI458819 BGD458816:BGE458819 BPZ458816:BQA458819 BZV458816:BZW458819 CJR458816:CJS458819 CTN458816:CTO458819 DDJ458816:DDK458819 DNF458816:DNG458819 DXB458816:DXC458819 EGX458816:EGY458819 EQT458816:EQU458819 FAP458816:FAQ458819 FKL458816:FKM458819 FUH458816:FUI458819 GED458816:GEE458819 GNZ458816:GOA458819 GXV458816:GXW458819 HHR458816:HHS458819 HRN458816:HRO458819 IBJ458816:IBK458819 ILF458816:ILG458819 IVB458816:IVC458819 JEX458816:JEY458819 JOT458816:JOU458819 JYP458816:JYQ458819 KIL458816:KIM458819 KSH458816:KSI458819 LCD458816:LCE458819 LLZ458816:LMA458819 LVV458816:LVW458819 MFR458816:MFS458819 MPN458816:MPO458819 MZJ458816:MZK458819 NJF458816:NJG458819 NTB458816:NTC458819 OCX458816:OCY458819 OMT458816:OMU458819 OWP458816:OWQ458819 PGL458816:PGM458819 PQH458816:PQI458819 QAD458816:QAE458819 QJZ458816:QKA458819 QTV458816:QTW458819 RDR458816:RDS458819 RNN458816:RNO458819 RXJ458816:RXK458819 SHF458816:SHG458819 SRB458816:SRC458819 TAX458816:TAY458819 TKT458816:TKU458819 TUP458816:TUQ458819 UEL458816:UEM458819 UOH458816:UOI458819 UYD458816:UYE458819 VHZ458816:VIA458819 VRV458816:VRW458819 WBR458816:WBS458819 WLN458816:WLO458819 WVJ458816:WVK458819 D524352:E524355 IX524352:IY524355 ST524352:SU524355 ACP524352:ACQ524355 AML524352:AMM524355 AWH524352:AWI524355 BGD524352:BGE524355 BPZ524352:BQA524355 BZV524352:BZW524355 CJR524352:CJS524355 CTN524352:CTO524355 DDJ524352:DDK524355 DNF524352:DNG524355 DXB524352:DXC524355 EGX524352:EGY524355 EQT524352:EQU524355 FAP524352:FAQ524355 FKL524352:FKM524355 FUH524352:FUI524355 GED524352:GEE524355 GNZ524352:GOA524355 GXV524352:GXW524355 HHR524352:HHS524355 HRN524352:HRO524355 IBJ524352:IBK524355 ILF524352:ILG524355 IVB524352:IVC524355 JEX524352:JEY524355 JOT524352:JOU524355 JYP524352:JYQ524355 KIL524352:KIM524355 KSH524352:KSI524355 LCD524352:LCE524355 LLZ524352:LMA524355 LVV524352:LVW524355 MFR524352:MFS524355 MPN524352:MPO524355 MZJ524352:MZK524355 NJF524352:NJG524355 NTB524352:NTC524355 OCX524352:OCY524355 OMT524352:OMU524355 OWP524352:OWQ524355 PGL524352:PGM524355 PQH524352:PQI524355 QAD524352:QAE524355 QJZ524352:QKA524355 QTV524352:QTW524355 RDR524352:RDS524355 RNN524352:RNO524355 RXJ524352:RXK524355 SHF524352:SHG524355 SRB524352:SRC524355 TAX524352:TAY524355 TKT524352:TKU524355 TUP524352:TUQ524355 UEL524352:UEM524355 UOH524352:UOI524355 UYD524352:UYE524355 VHZ524352:VIA524355 VRV524352:VRW524355 WBR524352:WBS524355 WLN524352:WLO524355 WVJ524352:WVK524355 D589888:E589891 IX589888:IY589891 ST589888:SU589891 ACP589888:ACQ589891 AML589888:AMM589891 AWH589888:AWI589891 BGD589888:BGE589891 BPZ589888:BQA589891 BZV589888:BZW589891 CJR589888:CJS589891 CTN589888:CTO589891 DDJ589888:DDK589891 DNF589888:DNG589891 DXB589888:DXC589891 EGX589888:EGY589891 EQT589888:EQU589891 FAP589888:FAQ589891 FKL589888:FKM589891 FUH589888:FUI589891 GED589888:GEE589891 GNZ589888:GOA589891 GXV589888:GXW589891 HHR589888:HHS589891 HRN589888:HRO589891 IBJ589888:IBK589891 ILF589888:ILG589891 IVB589888:IVC589891 JEX589888:JEY589891 JOT589888:JOU589891 JYP589888:JYQ589891 KIL589888:KIM589891 KSH589888:KSI589891 LCD589888:LCE589891 LLZ589888:LMA589891 LVV589888:LVW589891 MFR589888:MFS589891 MPN589888:MPO589891 MZJ589888:MZK589891 NJF589888:NJG589891 NTB589888:NTC589891 OCX589888:OCY589891 OMT589888:OMU589891 OWP589888:OWQ589891 PGL589888:PGM589891 PQH589888:PQI589891 QAD589888:QAE589891 QJZ589888:QKA589891 QTV589888:QTW589891 RDR589888:RDS589891 RNN589888:RNO589891 RXJ589888:RXK589891 SHF589888:SHG589891 SRB589888:SRC589891 TAX589888:TAY589891 TKT589888:TKU589891 TUP589888:TUQ589891 UEL589888:UEM589891 UOH589888:UOI589891 UYD589888:UYE589891 VHZ589888:VIA589891 VRV589888:VRW589891 WBR589888:WBS589891 WLN589888:WLO589891 WVJ589888:WVK589891 D655424:E655427 IX655424:IY655427 ST655424:SU655427 ACP655424:ACQ655427 AML655424:AMM655427 AWH655424:AWI655427 BGD655424:BGE655427 BPZ655424:BQA655427 BZV655424:BZW655427 CJR655424:CJS655427 CTN655424:CTO655427 DDJ655424:DDK655427 DNF655424:DNG655427 DXB655424:DXC655427 EGX655424:EGY655427 EQT655424:EQU655427 FAP655424:FAQ655427 FKL655424:FKM655427 FUH655424:FUI655427 GED655424:GEE655427 GNZ655424:GOA655427 GXV655424:GXW655427 HHR655424:HHS655427 HRN655424:HRO655427 IBJ655424:IBK655427 ILF655424:ILG655427 IVB655424:IVC655427 JEX655424:JEY655427 JOT655424:JOU655427 JYP655424:JYQ655427 KIL655424:KIM655427 KSH655424:KSI655427 LCD655424:LCE655427 LLZ655424:LMA655427 LVV655424:LVW655427 MFR655424:MFS655427 MPN655424:MPO655427 MZJ655424:MZK655427 NJF655424:NJG655427 NTB655424:NTC655427 OCX655424:OCY655427 OMT655424:OMU655427 OWP655424:OWQ655427 PGL655424:PGM655427 PQH655424:PQI655427 QAD655424:QAE655427 QJZ655424:QKA655427 QTV655424:QTW655427 RDR655424:RDS655427 RNN655424:RNO655427 RXJ655424:RXK655427 SHF655424:SHG655427 SRB655424:SRC655427 TAX655424:TAY655427 TKT655424:TKU655427 TUP655424:TUQ655427 UEL655424:UEM655427 UOH655424:UOI655427 UYD655424:UYE655427 VHZ655424:VIA655427 VRV655424:VRW655427 WBR655424:WBS655427 WLN655424:WLO655427 WVJ655424:WVK655427 D720960:E720963 IX720960:IY720963 ST720960:SU720963 ACP720960:ACQ720963 AML720960:AMM720963 AWH720960:AWI720963 BGD720960:BGE720963 BPZ720960:BQA720963 BZV720960:BZW720963 CJR720960:CJS720963 CTN720960:CTO720963 DDJ720960:DDK720963 DNF720960:DNG720963 DXB720960:DXC720963 EGX720960:EGY720963 EQT720960:EQU720963 FAP720960:FAQ720963 FKL720960:FKM720963 FUH720960:FUI720963 GED720960:GEE720963 GNZ720960:GOA720963 GXV720960:GXW720963 HHR720960:HHS720963 HRN720960:HRO720963 IBJ720960:IBK720963 ILF720960:ILG720963 IVB720960:IVC720963 JEX720960:JEY720963 JOT720960:JOU720963 JYP720960:JYQ720963 KIL720960:KIM720963 KSH720960:KSI720963 LCD720960:LCE720963 LLZ720960:LMA720963 LVV720960:LVW720963 MFR720960:MFS720963 MPN720960:MPO720963 MZJ720960:MZK720963 NJF720960:NJG720963 NTB720960:NTC720963 OCX720960:OCY720963 OMT720960:OMU720963 OWP720960:OWQ720963 PGL720960:PGM720963 PQH720960:PQI720963 QAD720960:QAE720963 QJZ720960:QKA720963 QTV720960:QTW720963 RDR720960:RDS720963 RNN720960:RNO720963 RXJ720960:RXK720963 SHF720960:SHG720963 SRB720960:SRC720963 TAX720960:TAY720963 TKT720960:TKU720963 TUP720960:TUQ720963 UEL720960:UEM720963 UOH720960:UOI720963 UYD720960:UYE720963 VHZ720960:VIA720963 VRV720960:VRW720963 WBR720960:WBS720963 WLN720960:WLO720963 WVJ720960:WVK720963 D786496:E786499 IX786496:IY786499 ST786496:SU786499 ACP786496:ACQ786499 AML786496:AMM786499 AWH786496:AWI786499 BGD786496:BGE786499 BPZ786496:BQA786499 BZV786496:BZW786499 CJR786496:CJS786499 CTN786496:CTO786499 DDJ786496:DDK786499 DNF786496:DNG786499 DXB786496:DXC786499 EGX786496:EGY786499 EQT786496:EQU786499 FAP786496:FAQ786499 FKL786496:FKM786499 FUH786496:FUI786499 GED786496:GEE786499 GNZ786496:GOA786499 GXV786496:GXW786499 HHR786496:HHS786499 HRN786496:HRO786499 IBJ786496:IBK786499 ILF786496:ILG786499 IVB786496:IVC786499 JEX786496:JEY786499 JOT786496:JOU786499 JYP786496:JYQ786499 KIL786496:KIM786499 KSH786496:KSI786499 LCD786496:LCE786499 LLZ786496:LMA786499 LVV786496:LVW786499 MFR786496:MFS786499 MPN786496:MPO786499 MZJ786496:MZK786499 NJF786496:NJG786499 NTB786496:NTC786499 OCX786496:OCY786499 OMT786496:OMU786499 OWP786496:OWQ786499 PGL786496:PGM786499 PQH786496:PQI786499 QAD786496:QAE786499 QJZ786496:QKA786499 QTV786496:QTW786499 RDR786496:RDS786499 RNN786496:RNO786499 RXJ786496:RXK786499 SHF786496:SHG786499 SRB786496:SRC786499 TAX786496:TAY786499 TKT786496:TKU786499 TUP786496:TUQ786499 UEL786496:UEM786499 UOH786496:UOI786499 UYD786496:UYE786499 VHZ786496:VIA786499 VRV786496:VRW786499 WBR786496:WBS786499 WLN786496:WLO786499 WVJ786496:WVK786499 D852032:E852035 IX852032:IY852035 ST852032:SU852035 ACP852032:ACQ852035 AML852032:AMM852035 AWH852032:AWI852035 BGD852032:BGE852035 BPZ852032:BQA852035 BZV852032:BZW852035 CJR852032:CJS852035 CTN852032:CTO852035 DDJ852032:DDK852035 DNF852032:DNG852035 DXB852032:DXC852035 EGX852032:EGY852035 EQT852032:EQU852035 FAP852032:FAQ852035 FKL852032:FKM852035 FUH852032:FUI852035 GED852032:GEE852035 GNZ852032:GOA852035 GXV852032:GXW852035 HHR852032:HHS852035 HRN852032:HRO852035 IBJ852032:IBK852035 ILF852032:ILG852035 IVB852032:IVC852035 JEX852032:JEY852035 JOT852032:JOU852035 JYP852032:JYQ852035 KIL852032:KIM852035 KSH852032:KSI852035 LCD852032:LCE852035 LLZ852032:LMA852035 LVV852032:LVW852035 MFR852032:MFS852035 MPN852032:MPO852035 MZJ852032:MZK852035 NJF852032:NJG852035 NTB852032:NTC852035 OCX852032:OCY852035 OMT852032:OMU852035 OWP852032:OWQ852035 PGL852032:PGM852035 PQH852032:PQI852035 QAD852032:QAE852035 QJZ852032:QKA852035 QTV852032:QTW852035 RDR852032:RDS852035 RNN852032:RNO852035 RXJ852032:RXK852035 SHF852032:SHG852035 SRB852032:SRC852035 TAX852032:TAY852035 TKT852032:TKU852035 TUP852032:TUQ852035 UEL852032:UEM852035 UOH852032:UOI852035 UYD852032:UYE852035 VHZ852032:VIA852035 VRV852032:VRW852035 WBR852032:WBS852035 WLN852032:WLO852035 WVJ852032:WVK852035 D917568:E917571 IX917568:IY917571 ST917568:SU917571 ACP917568:ACQ917571 AML917568:AMM917571 AWH917568:AWI917571 BGD917568:BGE917571 BPZ917568:BQA917571 BZV917568:BZW917571 CJR917568:CJS917571 CTN917568:CTO917571 DDJ917568:DDK917571 DNF917568:DNG917571 DXB917568:DXC917571 EGX917568:EGY917571 EQT917568:EQU917571 FAP917568:FAQ917571 FKL917568:FKM917571 FUH917568:FUI917571 GED917568:GEE917571 GNZ917568:GOA917571 GXV917568:GXW917571 HHR917568:HHS917571 HRN917568:HRO917571 IBJ917568:IBK917571 ILF917568:ILG917571 IVB917568:IVC917571 JEX917568:JEY917571 JOT917568:JOU917571 JYP917568:JYQ917571 KIL917568:KIM917571 KSH917568:KSI917571 LCD917568:LCE917571 LLZ917568:LMA917571 LVV917568:LVW917571 MFR917568:MFS917571 MPN917568:MPO917571 MZJ917568:MZK917571 NJF917568:NJG917571 NTB917568:NTC917571 OCX917568:OCY917571 OMT917568:OMU917571 OWP917568:OWQ917571 PGL917568:PGM917571 PQH917568:PQI917571 QAD917568:QAE917571 QJZ917568:QKA917571 QTV917568:QTW917571 RDR917568:RDS917571 RNN917568:RNO917571 RXJ917568:RXK917571 SHF917568:SHG917571 SRB917568:SRC917571 TAX917568:TAY917571 TKT917568:TKU917571 TUP917568:TUQ917571 UEL917568:UEM917571 UOH917568:UOI917571 UYD917568:UYE917571 VHZ917568:VIA917571 VRV917568:VRW917571 WBR917568:WBS917571 WLN917568:WLO917571 WVJ917568:WVK917571 D983104:E983107 IX983104:IY983107 ST983104:SU983107 ACP983104:ACQ983107 AML983104:AMM983107 AWH983104:AWI983107 BGD983104:BGE983107 BPZ983104:BQA983107 BZV983104:BZW983107 CJR983104:CJS983107 CTN983104:CTO983107 DDJ983104:DDK983107 DNF983104:DNG983107 DXB983104:DXC983107 EGX983104:EGY983107 EQT983104:EQU983107 FAP983104:FAQ983107 FKL983104:FKM983107 FUH983104:FUI983107 GED983104:GEE983107 GNZ983104:GOA983107 GXV983104:GXW983107 HHR983104:HHS983107 HRN983104:HRO983107 IBJ983104:IBK983107 ILF983104:ILG983107 IVB983104:IVC983107 JEX983104:JEY983107 JOT983104:JOU983107 JYP983104:JYQ983107 KIL983104:KIM983107 KSH983104:KSI983107 LCD983104:LCE983107 LLZ983104:LMA983107 LVV983104:LVW983107 MFR983104:MFS983107 MPN983104:MPO983107 MZJ983104:MZK983107 NJF983104:NJG983107 NTB983104:NTC983107 OCX983104:OCY983107 OMT983104:OMU983107 OWP983104:OWQ983107 PGL983104:PGM983107 PQH983104:PQI983107 QAD983104:QAE983107 QJZ983104:QKA983107 QTV983104:QTW983107 RDR983104:RDS983107 RNN983104:RNO983107 RXJ983104:RXK983107 SHF983104:SHG983107 SRB983104:SRC983107 TAX983104:TAY983107 TKT983104:TKU983107 TUP983104:TUQ983107 UEL983104:UEM983107 UOH983104:UOI983107 UYD983104:UYE983107 VHZ983104:VIA983107 VRV983104:VRW983107 WBR983104:WBS983107 WLN983104:WLO983107 WVJ983104:WVK983107 CTN109:CTO123 IX53:IY54 ST53:SU54 ACP53:ACQ54 AML53:AMM54 AWH53:AWI54 BGD53:BGE54 BPZ53:BQA54 BZV53:BZW54 CJR53:CJS54 CTN53:CTO54 DDJ53:DDK54 DNF53:DNG54 DXB53:DXC54 EGX53:EGY54 EQT53:EQU54 FAP53:FAQ54 FKL53:FKM54 FUH53:FUI54 GED53:GEE54 GNZ53:GOA54 GXV53:GXW54 HHR53:HHS54 HRN53:HRO54 IBJ53:IBK54 ILF53:ILG54 IVB53:IVC54 JEX53:JEY54 JOT53:JOU54 JYP53:JYQ54 KIL53:KIM54 KSH53:KSI54 LCD53:LCE54 LLZ53:LMA54 LVV53:LVW54 MFR53:MFS54 MPN53:MPO54 MZJ53:MZK54 NJF53:NJG54 NTB53:NTC54 OCX53:OCY54 OMT53:OMU54 OWP53:OWQ54 PGL53:PGM54 PQH53:PQI54 QAD53:QAE54 QJZ53:QKA54 QTV53:QTW54 RDR53:RDS54 RNN53:RNO54 RXJ53:RXK54 SHF53:SHG54 SRB53:SRC54 TAX53:TAY54 TKT53:TKU54 TUP53:TUQ54 UEL53:UEM54 UOH53:UOI54 UYD53:UYE54 VHZ53:VIA54 VRV53:VRW54 WBR53:WBS54 WLN53:WLO54 WVJ53:WVK54 D65614:E65615 IX65614:IY65615 ST65614:SU65615 ACP65614:ACQ65615 AML65614:AMM65615 AWH65614:AWI65615 BGD65614:BGE65615 BPZ65614:BQA65615 BZV65614:BZW65615 CJR65614:CJS65615 CTN65614:CTO65615 DDJ65614:DDK65615 DNF65614:DNG65615 DXB65614:DXC65615 EGX65614:EGY65615 EQT65614:EQU65615 FAP65614:FAQ65615 FKL65614:FKM65615 FUH65614:FUI65615 GED65614:GEE65615 GNZ65614:GOA65615 GXV65614:GXW65615 HHR65614:HHS65615 HRN65614:HRO65615 IBJ65614:IBK65615 ILF65614:ILG65615 IVB65614:IVC65615 JEX65614:JEY65615 JOT65614:JOU65615 JYP65614:JYQ65615 KIL65614:KIM65615 KSH65614:KSI65615 LCD65614:LCE65615 LLZ65614:LMA65615 LVV65614:LVW65615 MFR65614:MFS65615 MPN65614:MPO65615 MZJ65614:MZK65615 NJF65614:NJG65615 NTB65614:NTC65615 OCX65614:OCY65615 OMT65614:OMU65615 OWP65614:OWQ65615 PGL65614:PGM65615 PQH65614:PQI65615 QAD65614:QAE65615 QJZ65614:QKA65615 QTV65614:QTW65615 RDR65614:RDS65615 RNN65614:RNO65615 RXJ65614:RXK65615 SHF65614:SHG65615 SRB65614:SRC65615 TAX65614:TAY65615 TKT65614:TKU65615 TUP65614:TUQ65615 UEL65614:UEM65615 UOH65614:UOI65615 UYD65614:UYE65615 VHZ65614:VIA65615 VRV65614:VRW65615 WBR65614:WBS65615 WLN65614:WLO65615 WVJ65614:WVK65615 D131150:E131151 IX131150:IY131151 ST131150:SU131151 ACP131150:ACQ131151 AML131150:AMM131151 AWH131150:AWI131151 BGD131150:BGE131151 BPZ131150:BQA131151 BZV131150:BZW131151 CJR131150:CJS131151 CTN131150:CTO131151 DDJ131150:DDK131151 DNF131150:DNG131151 DXB131150:DXC131151 EGX131150:EGY131151 EQT131150:EQU131151 FAP131150:FAQ131151 FKL131150:FKM131151 FUH131150:FUI131151 GED131150:GEE131151 GNZ131150:GOA131151 GXV131150:GXW131151 HHR131150:HHS131151 HRN131150:HRO131151 IBJ131150:IBK131151 ILF131150:ILG131151 IVB131150:IVC131151 JEX131150:JEY131151 JOT131150:JOU131151 JYP131150:JYQ131151 KIL131150:KIM131151 KSH131150:KSI131151 LCD131150:LCE131151 LLZ131150:LMA131151 LVV131150:LVW131151 MFR131150:MFS131151 MPN131150:MPO131151 MZJ131150:MZK131151 NJF131150:NJG131151 NTB131150:NTC131151 OCX131150:OCY131151 OMT131150:OMU131151 OWP131150:OWQ131151 PGL131150:PGM131151 PQH131150:PQI131151 QAD131150:QAE131151 QJZ131150:QKA131151 QTV131150:QTW131151 RDR131150:RDS131151 RNN131150:RNO131151 RXJ131150:RXK131151 SHF131150:SHG131151 SRB131150:SRC131151 TAX131150:TAY131151 TKT131150:TKU131151 TUP131150:TUQ131151 UEL131150:UEM131151 UOH131150:UOI131151 UYD131150:UYE131151 VHZ131150:VIA131151 VRV131150:VRW131151 WBR131150:WBS131151 WLN131150:WLO131151 WVJ131150:WVK131151 D196686:E196687 IX196686:IY196687 ST196686:SU196687 ACP196686:ACQ196687 AML196686:AMM196687 AWH196686:AWI196687 BGD196686:BGE196687 BPZ196686:BQA196687 BZV196686:BZW196687 CJR196686:CJS196687 CTN196686:CTO196687 DDJ196686:DDK196687 DNF196686:DNG196687 DXB196686:DXC196687 EGX196686:EGY196687 EQT196686:EQU196687 FAP196686:FAQ196687 FKL196686:FKM196687 FUH196686:FUI196687 GED196686:GEE196687 GNZ196686:GOA196687 GXV196686:GXW196687 HHR196686:HHS196687 HRN196686:HRO196687 IBJ196686:IBK196687 ILF196686:ILG196687 IVB196686:IVC196687 JEX196686:JEY196687 JOT196686:JOU196687 JYP196686:JYQ196687 KIL196686:KIM196687 KSH196686:KSI196687 LCD196686:LCE196687 LLZ196686:LMA196687 LVV196686:LVW196687 MFR196686:MFS196687 MPN196686:MPO196687 MZJ196686:MZK196687 NJF196686:NJG196687 NTB196686:NTC196687 OCX196686:OCY196687 OMT196686:OMU196687 OWP196686:OWQ196687 PGL196686:PGM196687 PQH196686:PQI196687 QAD196686:QAE196687 QJZ196686:QKA196687 QTV196686:QTW196687 RDR196686:RDS196687 RNN196686:RNO196687 RXJ196686:RXK196687 SHF196686:SHG196687 SRB196686:SRC196687 TAX196686:TAY196687 TKT196686:TKU196687 TUP196686:TUQ196687 UEL196686:UEM196687 UOH196686:UOI196687 UYD196686:UYE196687 VHZ196686:VIA196687 VRV196686:VRW196687 WBR196686:WBS196687 WLN196686:WLO196687 WVJ196686:WVK196687 D262222:E262223 IX262222:IY262223 ST262222:SU262223 ACP262222:ACQ262223 AML262222:AMM262223 AWH262222:AWI262223 BGD262222:BGE262223 BPZ262222:BQA262223 BZV262222:BZW262223 CJR262222:CJS262223 CTN262222:CTO262223 DDJ262222:DDK262223 DNF262222:DNG262223 DXB262222:DXC262223 EGX262222:EGY262223 EQT262222:EQU262223 FAP262222:FAQ262223 FKL262222:FKM262223 FUH262222:FUI262223 GED262222:GEE262223 GNZ262222:GOA262223 GXV262222:GXW262223 HHR262222:HHS262223 HRN262222:HRO262223 IBJ262222:IBK262223 ILF262222:ILG262223 IVB262222:IVC262223 JEX262222:JEY262223 JOT262222:JOU262223 JYP262222:JYQ262223 KIL262222:KIM262223 KSH262222:KSI262223 LCD262222:LCE262223 LLZ262222:LMA262223 LVV262222:LVW262223 MFR262222:MFS262223 MPN262222:MPO262223 MZJ262222:MZK262223 NJF262222:NJG262223 NTB262222:NTC262223 OCX262222:OCY262223 OMT262222:OMU262223 OWP262222:OWQ262223 PGL262222:PGM262223 PQH262222:PQI262223 QAD262222:QAE262223 QJZ262222:QKA262223 QTV262222:QTW262223 RDR262222:RDS262223 RNN262222:RNO262223 RXJ262222:RXK262223 SHF262222:SHG262223 SRB262222:SRC262223 TAX262222:TAY262223 TKT262222:TKU262223 TUP262222:TUQ262223 UEL262222:UEM262223 UOH262222:UOI262223 UYD262222:UYE262223 VHZ262222:VIA262223 VRV262222:VRW262223 WBR262222:WBS262223 WLN262222:WLO262223 WVJ262222:WVK262223 D327758:E327759 IX327758:IY327759 ST327758:SU327759 ACP327758:ACQ327759 AML327758:AMM327759 AWH327758:AWI327759 BGD327758:BGE327759 BPZ327758:BQA327759 BZV327758:BZW327759 CJR327758:CJS327759 CTN327758:CTO327759 DDJ327758:DDK327759 DNF327758:DNG327759 DXB327758:DXC327759 EGX327758:EGY327759 EQT327758:EQU327759 FAP327758:FAQ327759 FKL327758:FKM327759 FUH327758:FUI327759 GED327758:GEE327759 GNZ327758:GOA327759 GXV327758:GXW327759 HHR327758:HHS327759 HRN327758:HRO327759 IBJ327758:IBK327759 ILF327758:ILG327759 IVB327758:IVC327759 JEX327758:JEY327759 JOT327758:JOU327759 JYP327758:JYQ327759 KIL327758:KIM327759 KSH327758:KSI327759 LCD327758:LCE327759 LLZ327758:LMA327759 LVV327758:LVW327759 MFR327758:MFS327759 MPN327758:MPO327759 MZJ327758:MZK327759 NJF327758:NJG327759 NTB327758:NTC327759 OCX327758:OCY327759 OMT327758:OMU327759 OWP327758:OWQ327759 PGL327758:PGM327759 PQH327758:PQI327759 QAD327758:QAE327759 QJZ327758:QKA327759 QTV327758:QTW327759 RDR327758:RDS327759 RNN327758:RNO327759 RXJ327758:RXK327759 SHF327758:SHG327759 SRB327758:SRC327759 TAX327758:TAY327759 TKT327758:TKU327759 TUP327758:TUQ327759 UEL327758:UEM327759 UOH327758:UOI327759 UYD327758:UYE327759 VHZ327758:VIA327759 VRV327758:VRW327759 WBR327758:WBS327759 WLN327758:WLO327759 WVJ327758:WVK327759 D393294:E393295 IX393294:IY393295 ST393294:SU393295 ACP393294:ACQ393295 AML393294:AMM393295 AWH393294:AWI393295 BGD393294:BGE393295 BPZ393294:BQA393295 BZV393294:BZW393295 CJR393294:CJS393295 CTN393294:CTO393295 DDJ393294:DDK393295 DNF393294:DNG393295 DXB393294:DXC393295 EGX393294:EGY393295 EQT393294:EQU393295 FAP393294:FAQ393295 FKL393294:FKM393295 FUH393294:FUI393295 GED393294:GEE393295 GNZ393294:GOA393295 GXV393294:GXW393295 HHR393294:HHS393295 HRN393294:HRO393295 IBJ393294:IBK393295 ILF393294:ILG393295 IVB393294:IVC393295 JEX393294:JEY393295 JOT393294:JOU393295 JYP393294:JYQ393295 KIL393294:KIM393295 KSH393294:KSI393295 LCD393294:LCE393295 LLZ393294:LMA393295 LVV393294:LVW393295 MFR393294:MFS393295 MPN393294:MPO393295 MZJ393294:MZK393295 NJF393294:NJG393295 NTB393294:NTC393295 OCX393294:OCY393295 OMT393294:OMU393295 OWP393294:OWQ393295 PGL393294:PGM393295 PQH393294:PQI393295 QAD393294:QAE393295 QJZ393294:QKA393295 QTV393294:QTW393295 RDR393294:RDS393295 RNN393294:RNO393295 RXJ393294:RXK393295 SHF393294:SHG393295 SRB393294:SRC393295 TAX393294:TAY393295 TKT393294:TKU393295 TUP393294:TUQ393295 UEL393294:UEM393295 UOH393294:UOI393295 UYD393294:UYE393295 VHZ393294:VIA393295 VRV393294:VRW393295 WBR393294:WBS393295 WLN393294:WLO393295 WVJ393294:WVK393295 D458830:E458831 IX458830:IY458831 ST458830:SU458831 ACP458830:ACQ458831 AML458830:AMM458831 AWH458830:AWI458831 BGD458830:BGE458831 BPZ458830:BQA458831 BZV458830:BZW458831 CJR458830:CJS458831 CTN458830:CTO458831 DDJ458830:DDK458831 DNF458830:DNG458831 DXB458830:DXC458831 EGX458830:EGY458831 EQT458830:EQU458831 FAP458830:FAQ458831 FKL458830:FKM458831 FUH458830:FUI458831 GED458830:GEE458831 GNZ458830:GOA458831 GXV458830:GXW458831 HHR458830:HHS458831 HRN458830:HRO458831 IBJ458830:IBK458831 ILF458830:ILG458831 IVB458830:IVC458831 JEX458830:JEY458831 JOT458830:JOU458831 JYP458830:JYQ458831 KIL458830:KIM458831 KSH458830:KSI458831 LCD458830:LCE458831 LLZ458830:LMA458831 LVV458830:LVW458831 MFR458830:MFS458831 MPN458830:MPO458831 MZJ458830:MZK458831 NJF458830:NJG458831 NTB458830:NTC458831 OCX458830:OCY458831 OMT458830:OMU458831 OWP458830:OWQ458831 PGL458830:PGM458831 PQH458830:PQI458831 QAD458830:QAE458831 QJZ458830:QKA458831 QTV458830:QTW458831 RDR458830:RDS458831 RNN458830:RNO458831 RXJ458830:RXK458831 SHF458830:SHG458831 SRB458830:SRC458831 TAX458830:TAY458831 TKT458830:TKU458831 TUP458830:TUQ458831 UEL458830:UEM458831 UOH458830:UOI458831 UYD458830:UYE458831 VHZ458830:VIA458831 VRV458830:VRW458831 WBR458830:WBS458831 WLN458830:WLO458831 WVJ458830:WVK458831 D524366:E524367 IX524366:IY524367 ST524366:SU524367 ACP524366:ACQ524367 AML524366:AMM524367 AWH524366:AWI524367 BGD524366:BGE524367 BPZ524366:BQA524367 BZV524366:BZW524367 CJR524366:CJS524367 CTN524366:CTO524367 DDJ524366:DDK524367 DNF524366:DNG524367 DXB524366:DXC524367 EGX524366:EGY524367 EQT524366:EQU524367 FAP524366:FAQ524367 FKL524366:FKM524367 FUH524366:FUI524367 GED524366:GEE524367 GNZ524366:GOA524367 GXV524366:GXW524367 HHR524366:HHS524367 HRN524366:HRO524367 IBJ524366:IBK524367 ILF524366:ILG524367 IVB524366:IVC524367 JEX524366:JEY524367 JOT524366:JOU524367 JYP524366:JYQ524367 KIL524366:KIM524367 KSH524366:KSI524367 LCD524366:LCE524367 LLZ524366:LMA524367 LVV524366:LVW524367 MFR524366:MFS524367 MPN524366:MPO524367 MZJ524366:MZK524367 NJF524366:NJG524367 NTB524366:NTC524367 OCX524366:OCY524367 OMT524366:OMU524367 OWP524366:OWQ524367 PGL524366:PGM524367 PQH524366:PQI524367 QAD524366:QAE524367 QJZ524366:QKA524367 QTV524366:QTW524367 RDR524366:RDS524367 RNN524366:RNO524367 RXJ524366:RXK524367 SHF524366:SHG524367 SRB524366:SRC524367 TAX524366:TAY524367 TKT524366:TKU524367 TUP524366:TUQ524367 UEL524366:UEM524367 UOH524366:UOI524367 UYD524366:UYE524367 VHZ524366:VIA524367 VRV524366:VRW524367 WBR524366:WBS524367 WLN524366:WLO524367 WVJ524366:WVK524367 D589902:E589903 IX589902:IY589903 ST589902:SU589903 ACP589902:ACQ589903 AML589902:AMM589903 AWH589902:AWI589903 BGD589902:BGE589903 BPZ589902:BQA589903 BZV589902:BZW589903 CJR589902:CJS589903 CTN589902:CTO589903 DDJ589902:DDK589903 DNF589902:DNG589903 DXB589902:DXC589903 EGX589902:EGY589903 EQT589902:EQU589903 FAP589902:FAQ589903 FKL589902:FKM589903 FUH589902:FUI589903 GED589902:GEE589903 GNZ589902:GOA589903 GXV589902:GXW589903 HHR589902:HHS589903 HRN589902:HRO589903 IBJ589902:IBK589903 ILF589902:ILG589903 IVB589902:IVC589903 JEX589902:JEY589903 JOT589902:JOU589903 JYP589902:JYQ589903 KIL589902:KIM589903 KSH589902:KSI589903 LCD589902:LCE589903 LLZ589902:LMA589903 LVV589902:LVW589903 MFR589902:MFS589903 MPN589902:MPO589903 MZJ589902:MZK589903 NJF589902:NJG589903 NTB589902:NTC589903 OCX589902:OCY589903 OMT589902:OMU589903 OWP589902:OWQ589903 PGL589902:PGM589903 PQH589902:PQI589903 QAD589902:QAE589903 QJZ589902:QKA589903 QTV589902:QTW589903 RDR589902:RDS589903 RNN589902:RNO589903 RXJ589902:RXK589903 SHF589902:SHG589903 SRB589902:SRC589903 TAX589902:TAY589903 TKT589902:TKU589903 TUP589902:TUQ589903 UEL589902:UEM589903 UOH589902:UOI589903 UYD589902:UYE589903 VHZ589902:VIA589903 VRV589902:VRW589903 WBR589902:WBS589903 WLN589902:WLO589903 WVJ589902:WVK589903 D655438:E655439 IX655438:IY655439 ST655438:SU655439 ACP655438:ACQ655439 AML655438:AMM655439 AWH655438:AWI655439 BGD655438:BGE655439 BPZ655438:BQA655439 BZV655438:BZW655439 CJR655438:CJS655439 CTN655438:CTO655439 DDJ655438:DDK655439 DNF655438:DNG655439 DXB655438:DXC655439 EGX655438:EGY655439 EQT655438:EQU655439 FAP655438:FAQ655439 FKL655438:FKM655439 FUH655438:FUI655439 GED655438:GEE655439 GNZ655438:GOA655439 GXV655438:GXW655439 HHR655438:HHS655439 HRN655438:HRO655439 IBJ655438:IBK655439 ILF655438:ILG655439 IVB655438:IVC655439 JEX655438:JEY655439 JOT655438:JOU655439 JYP655438:JYQ655439 KIL655438:KIM655439 KSH655438:KSI655439 LCD655438:LCE655439 LLZ655438:LMA655439 LVV655438:LVW655439 MFR655438:MFS655439 MPN655438:MPO655439 MZJ655438:MZK655439 NJF655438:NJG655439 NTB655438:NTC655439 OCX655438:OCY655439 OMT655438:OMU655439 OWP655438:OWQ655439 PGL655438:PGM655439 PQH655438:PQI655439 QAD655438:QAE655439 QJZ655438:QKA655439 QTV655438:QTW655439 RDR655438:RDS655439 RNN655438:RNO655439 RXJ655438:RXK655439 SHF655438:SHG655439 SRB655438:SRC655439 TAX655438:TAY655439 TKT655438:TKU655439 TUP655438:TUQ655439 UEL655438:UEM655439 UOH655438:UOI655439 UYD655438:UYE655439 VHZ655438:VIA655439 VRV655438:VRW655439 WBR655438:WBS655439 WLN655438:WLO655439 WVJ655438:WVK655439 D720974:E720975 IX720974:IY720975 ST720974:SU720975 ACP720974:ACQ720975 AML720974:AMM720975 AWH720974:AWI720975 BGD720974:BGE720975 BPZ720974:BQA720975 BZV720974:BZW720975 CJR720974:CJS720975 CTN720974:CTO720975 DDJ720974:DDK720975 DNF720974:DNG720975 DXB720974:DXC720975 EGX720974:EGY720975 EQT720974:EQU720975 FAP720974:FAQ720975 FKL720974:FKM720975 FUH720974:FUI720975 GED720974:GEE720975 GNZ720974:GOA720975 GXV720974:GXW720975 HHR720974:HHS720975 HRN720974:HRO720975 IBJ720974:IBK720975 ILF720974:ILG720975 IVB720974:IVC720975 JEX720974:JEY720975 JOT720974:JOU720975 JYP720974:JYQ720975 KIL720974:KIM720975 KSH720974:KSI720975 LCD720974:LCE720975 LLZ720974:LMA720975 LVV720974:LVW720975 MFR720974:MFS720975 MPN720974:MPO720975 MZJ720974:MZK720975 NJF720974:NJG720975 NTB720974:NTC720975 OCX720974:OCY720975 OMT720974:OMU720975 OWP720974:OWQ720975 PGL720974:PGM720975 PQH720974:PQI720975 QAD720974:QAE720975 QJZ720974:QKA720975 QTV720974:QTW720975 RDR720974:RDS720975 RNN720974:RNO720975 RXJ720974:RXK720975 SHF720974:SHG720975 SRB720974:SRC720975 TAX720974:TAY720975 TKT720974:TKU720975 TUP720974:TUQ720975 UEL720974:UEM720975 UOH720974:UOI720975 UYD720974:UYE720975 VHZ720974:VIA720975 VRV720974:VRW720975 WBR720974:WBS720975 WLN720974:WLO720975 WVJ720974:WVK720975 D786510:E786511 IX786510:IY786511 ST786510:SU786511 ACP786510:ACQ786511 AML786510:AMM786511 AWH786510:AWI786511 BGD786510:BGE786511 BPZ786510:BQA786511 BZV786510:BZW786511 CJR786510:CJS786511 CTN786510:CTO786511 DDJ786510:DDK786511 DNF786510:DNG786511 DXB786510:DXC786511 EGX786510:EGY786511 EQT786510:EQU786511 FAP786510:FAQ786511 FKL786510:FKM786511 FUH786510:FUI786511 GED786510:GEE786511 GNZ786510:GOA786511 GXV786510:GXW786511 HHR786510:HHS786511 HRN786510:HRO786511 IBJ786510:IBK786511 ILF786510:ILG786511 IVB786510:IVC786511 JEX786510:JEY786511 JOT786510:JOU786511 JYP786510:JYQ786511 KIL786510:KIM786511 KSH786510:KSI786511 LCD786510:LCE786511 LLZ786510:LMA786511 LVV786510:LVW786511 MFR786510:MFS786511 MPN786510:MPO786511 MZJ786510:MZK786511 NJF786510:NJG786511 NTB786510:NTC786511 OCX786510:OCY786511 OMT786510:OMU786511 OWP786510:OWQ786511 PGL786510:PGM786511 PQH786510:PQI786511 QAD786510:QAE786511 QJZ786510:QKA786511 QTV786510:QTW786511 RDR786510:RDS786511 RNN786510:RNO786511 RXJ786510:RXK786511 SHF786510:SHG786511 SRB786510:SRC786511 TAX786510:TAY786511 TKT786510:TKU786511 TUP786510:TUQ786511 UEL786510:UEM786511 UOH786510:UOI786511 UYD786510:UYE786511 VHZ786510:VIA786511 VRV786510:VRW786511 WBR786510:WBS786511 WLN786510:WLO786511 WVJ786510:WVK786511 D852046:E852047 IX852046:IY852047 ST852046:SU852047 ACP852046:ACQ852047 AML852046:AMM852047 AWH852046:AWI852047 BGD852046:BGE852047 BPZ852046:BQA852047 BZV852046:BZW852047 CJR852046:CJS852047 CTN852046:CTO852047 DDJ852046:DDK852047 DNF852046:DNG852047 DXB852046:DXC852047 EGX852046:EGY852047 EQT852046:EQU852047 FAP852046:FAQ852047 FKL852046:FKM852047 FUH852046:FUI852047 GED852046:GEE852047 GNZ852046:GOA852047 GXV852046:GXW852047 HHR852046:HHS852047 HRN852046:HRO852047 IBJ852046:IBK852047 ILF852046:ILG852047 IVB852046:IVC852047 JEX852046:JEY852047 JOT852046:JOU852047 JYP852046:JYQ852047 KIL852046:KIM852047 KSH852046:KSI852047 LCD852046:LCE852047 LLZ852046:LMA852047 LVV852046:LVW852047 MFR852046:MFS852047 MPN852046:MPO852047 MZJ852046:MZK852047 NJF852046:NJG852047 NTB852046:NTC852047 OCX852046:OCY852047 OMT852046:OMU852047 OWP852046:OWQ852047 PGL852046:PGM852047 PQH852046:PQI852047 QAD852046:QAE852047 QJZ852046:QKA852047 QTV852046:QTW852047 RDR852046:RDS852047 RNN852046:RNO852047 RXJ852046:RXK852047 SHF852046:SHG852047 SRB852046:SRC852047 TAX852046:TAY852047 TKT852046:TKU852047 TUP852046:TUQ852047 UEL852046:UEM852047 UOH852046:UOI852047 UYD852046:UYE852047 VHZ852046:VIA852047 VRV852046:VRW852047 WBR852046:WBS852047 WLN852046:WLO852047 WVJ852046:WVK852047 D917582:E917583 IX917582:IY917583 ST917582:SU917583 ACP917582:ACQ917583 AML917582:AMM917583 AWH917582:AWI917583 BGD917582:BGE917583 BPZ917582:BQA917583 BZV917582:BZW917583 CJR917582:CJS917583 CTN917582:CTO917583 DDJ917582:DDK917583 DNF917582:DNG917583 DXB917582:DXC917583 EGX917582:EGY917583 EQT917582:EQU917583 FAP917582:FAQ917583 FKL917582:FKM917583 FUH917582:FUI917583 GED917582:GEE917583 GNZ917582:GOA917583 GXV917582:GXW917583 HHR917582:HHS917583 HRN917582:HRO917583 IBJ917582:IBK917583 ILF917582:ILG917583 IVB917582:IVC917583 JEX917582:JEY917583 JOT917582:JOU917583 JYP917582:JYQ917583 KIL917582:KIM917583 KSH917582:KSI917583 LCD917582:LCE917583 LLZ917582:LMA917583 LVV917582:LVW917583 MFR917582:MFS917583 MPN917582:MPO917583 MZJ917582:MZK917583 NJF917582:NJG917583 NTB917582:NTC917583 OCX917582:OCY917583 OMT917582:OMU917583 OWP917582:OWQ917583 PGL917582:PGM917583 PQH917582:PQI917583 QAD917582:QAE917583 QJZ917582:QKA917583 QTV917582:QTW917583 RDR917582:RDS917583 RNN917582:RNO917583 RXJ917582:RXK917583 SHF917582:SHG917583 SRB917582:SRC917583 TAX917582:TAY917583 TKT917582:TKU917583 TUP917582:TUQ917583 UEL917582:UEM917583 UOH917582:UOI917583 UYD917582:UYE917583 VHZ917582:VIA917583 VRV917582:VRW917583 WBR917582:WBS917583 WLN917582:WLO917583 WVJ917582:WVK917583 D983118:E983119 IX983118:IY983119 ST983118:SU983119 ACP983118:ACQ983119 AML983118:AMM983119 AWH983118:AWI983119 BGD983118:BGE983119 BPZ983118:BQA983119 BZV983118:BZW983119 CJR983118:CJS983119 CTN983118:CTO983119 DDJ983118:DDK983119 DNF983118:DNG983119 DXB983118:DXC983119 EGX983118:EGY983119 EQT983118:EQU983119 FAP983118:FAQ983119 FKL983118:FKM983119 FUH983118:FUI983119 GED983118:GEE983119 GNZ983118:GOA983119 GXV983118:GXW983119 HHR983118:HHS983119 HRN983118:HRO983119 IBJ983118:IBK983119 ILF983118:ILG983119 IVB983118:IVC983119 JEX983118:JEY983119 JOT983118:JOU983119 JYP983118:JYQ983119 KIL983118:KIM983119 KSH983118:KSI983119 LCD983118:LCE983119 LLZ983118:LMA983119 LVV983118:LVW983119 MFR983118:MFS983119 MPN983118:MPO983119 MZJ983118:MZK983119 NJF983118:NJG983119 NTB983118:NTC983119 OCX983118:OCY983119 OMT983118:OMU983119 OWP983118:OWQ983119 PGL983118:PGM983119 PQH983118:PQI983119 QAD983118:QAE983119 QJZ983118:QKA983119 QTV983118:QTW983119 RDR983118:RDS983119 RNN983118:RNO983119 RXJ983118:RXK983119 SHF983118:SHG983119 SRB983118:SRC983119 TAX983118:TAY983119 TKT983118:TKU983119 TUP983118:TUQ983119 UEL983118:UEM983119 UOH983118:UOI983119 UYD983118:UYE983119 VHZ983118:VIA983119 VRV983118:VRW983119 WBR983118:WBS983119 WLN983118:WLO983119 WVJ983118:WVK983119 CJR109:CJS123 IX56:IY69 ST56:SU69 ACP56:ACQ69 AML56:AMM69 AWH56:AWI69 BGD56:BGE69 BPZ56:BQA69 BZV56:BZW69 CJR56:CJS69 CTN56:CTO69 DDJ56:DDK69 DNF56:DNG69 DXB56:DXC69 EGX56:EGY69 EQT56:EQU69 FAP56:FAQ69 FKL56:FKM69 FUH56:FUI69 GED56:GEE69 GNZ56:GOA69 GXV56:GXW69 HHR56:HHS69 HRN56:HRO69 IBJ56:IBK69 ILF56:ILG69 IVB56:IVC69 JEX56:JEY69 JOT56:JOU69 JYP56:JYQ69 KIL56:KIM69 KSH56:KSI69 LCD56:LCE69 LLZ56:LMA69 LVV56:LVW69 MFR56:MFS69 MPN56:MPO69 MZJ56:MZK69 NJF56:NJG69 NTB56:NTC69 OCX56:OCY69 OMT56:OMU69 OWP56:OWQ69 PGL56:PGM69 PQH56:PQI69 QAD56:QAE69 QJZ56:QKA69 QTV56:QTW69 RDR56:RDS69 RNN56:RNO69 RXJ56:RXK69 SHF56:SHG69 SRB56:SRC69 TAX56:TAY69 TKT56:TKU69 TUP56:TUQ69 UEL56:UEM69 UOH56:UOI69 UYD56:UYE69 VHZ56:VIA69 VRV56:VRW69 WBR56:WBS69 WLN56:WLO69 WVJ56:WVK69 D65618:E65627 IX65618:IY65627 ST65618:SU65627 ACP65618:ACQ65627 AML65618:AMM65627 AWH65618:AWI65627 BGD65618:BGE65627 BPZ65618:BQA65627 BZV65618:BZW65627 CJR65618:CJS65627 CTN65618:CTO65627 DDJ65618:DDK65627 DNF65618:DNG65627 DXB65618:DXC65627 EGX65618:EGY65627 EQT65618:EQU65627 FAP65618:FAQ65627 FKL65618:FKM65627 FUH65618:FUI65627 GED65618:GEE65627 GNZ65618:GOA65627 GXV65618:GXW65627 HHR65618:HHS65627 HRN65618:HRO65627 IBJ65618:IBK65627 ILF65618:ILG65627 IVB65618:IVC65627 JEX65618:JEY65627 JOT65618:JOU65627 JYP65618:JYQ65627 KIL65618:KIM65627 KSH65618:KSI65627 LCD65618:LCE65627 LLZ65618:LMA65627 LVV65618:LVW65627 MFR65618:MFS65627 MPN65618:MPO65627 MZJ65618:MZK65627 NJF65618:NJG65627 NTB65618:NTC65627 OCX65618:OCY65627 OMT65618:OMU65627 OWP65618:OWQ65627 PGL65618:PGM65627 PQH65618:PQI65627 QAD65618:QAE65627 QJZ65618:QKA65627 QTV65618:QTW65627 RDR65618:RDS65627 RNN65618:RNO65627 RXJ65618:RXK65627 SHF65618:SHG65627 SRB65618:SRC65627 TAX65618:TAY65627 TKT65618:TKU65627 TUP65618:TUQ65627 UEL65618:UEM65627 UOH65618:UOI65627 UYD65618:UYE65627 VHZ65618:VIA65627 VRV65618:VRW65627 WBR65618:WBS65627 WLN65618:WLO65627 WVJ65618:WVK65627 D131154:E131163 IX131154:IY131163 ST131154:SU131163 ACP131154:ACQ131163 AML131154:AMM131163 AWH131154:AWI131163 BGD131154:BGE131163 BPZ131154:BQA131163 BZV131154:BZW131163 CJR131154:CJS131163 CTN131154:CTO131163 DDJ131154:DDK131163 DNF131154:DNG131163 DXB131154:DXC131163 EGX131154:EGY131163 EQT131154:EQU131163 FAP131154:FAQ131163 FKL131154:FKM131163 FUH131154:FUI131163 GED131154:GEE131163 GNZ131154:GOA131163 GXV131154:GXW131163 HHR131154:HHS131163 HRN131154:HRO131163 IBJ131154:IBK131163 ILF131154:ILG131163 IVB131154:IVC131163 JEX131154:JEY131163 JOT131154:JOU131163 JYP131154:JYQ131163 KIL131154:KIM131163 KSH131154:KSI131163 LCD131154:LCE131163 LLZ131154:LMA131163 LVV131154:LVW131163 MFR131154:MFS131163 MPN131154:MPO131163 MZJ131154:MZK131163 NJF131154:NJG131163 NTB131154:NTC131163 OCX131154:OCY131163 OMT131154:OMU131163 OWP131154:OWQ131163 PGL131154:PGM131163 PQH131154:PQI131163 QAD131154:QAE131163 QJZ131154:QKA131163 QTV131154:QTW131163 RDR131154:RDS131163 RNN131154:RNO131163 RXJ131154:RXK131163 SHF131154:SHG131163 SRB131154:SRC131163 TAX131154:TAY131163 TKT131154:TKU131163 TUP131154:TUQ131163 UEL131154:UEM131163 UOH131154:UOI131163 UYD131154:UYE131163 VHZ131154:VIA131163 VRV131154:VRW131163 WBR131154:WBS131163 WLN131154:WLO131163 WVJ131154:WVK131163 D196690:E196699 IX196690:IY196699 ST196690:SU196699 ACP196690:ACQ196699 AML196690:AMM196699 AWH196690:AWI196699 BGD196690:BGE196699 BPZ196690:BQA196699 BZV196690:BZW196699 CJR196690:CJS196699 CTN196690:CTO196699 DDJ196690:DDK196699 DNF196690:DNG196699 DXB196690:DXC196699 EGX196690:EGY196699 EQT196690:EQU196699 FAP196690:FAQ196699 FKL196690:FKM196699 FUH196690:FUI196699 GED196690:GEE196699 GNZ196690:GOA196699 GXV196690:GXW196699 HHR196690:HHS196699 HRN196690:HRO196699 IBJ196690:IBK196699 ILF196690:ILG196699 IVB196690:IVC196699 JEX196690:JEY196699 JOT196690:JOU196699 JYP196690:JYQ196699 KIL196690:KIM196699 KSH196690:KSI196699 LCD196690:LCE196699 LLZ196690:LMA196699 LVV196690:LVW196699 MFR196690:MFS196699 MPN196690:MPO196699 MZJ196690:MZK196699 NJF196690:NJG196699 NTB196690:NTC196699 OCX196690:OCY196699 OMT196690:OMU196699 OWP196690:OWQ196699 PGL196690:PGM196699 PQH196690:PQI196699 QAD196690:QAE196699 QJZ196690:QKA196699 QTV196690:QTW196699 RDR196690:RDS196699 RNN196690:RNO196699 RXJ196690:RXK196699 SHF196690:SHG196699 SRB196690:SRC196699 TAX196690:TAY196699 TKT196690:TKU196699 TUP196690:TUQ196699 UEL196690:UEM196699 UOH196690:UOI196699 UYD196690:UYE196699 VHZ196690:VIA196699 VRV196690:VRW196699 WBR196690:WBS196699 WLN196690:WLO196699 WVJ196690:WVK196699 D262226:E262235 IX262226:IY262235 ST262226:SU262235 ACP262226:ACQ262235 AML262226:AMM262235 AWH262226:AWI262235 BGD262226:BGE262235 BPZ262226:BQA262235 BZV262226:BZW262235 CJR262226:CJS262235 CTN262226:CTO262235 DDJ262226:DDK262235 DNF262226:DNG262235 DXB262226:DXC262235 EGX262226:EGY262235 EQT262226:EQU262235 FAP262226:FAQ262235 FKL262226:FKM262235 FUH262226:FUI262235 GED262226:GEE262235 GNZ262226:GOA262235 GXV262226:GXW262235 HHR262226:HHS262235 HRN262226:HRO262235 IBJ262226:IBK262235 ILF262226:ILG262235 IVB262226:IVC262235 JEX262226:JEY262235 JOT262226:JOU262235 JYP262226:JYQ262235 KIL262226:KIM262235 KSH262226:KSI262235 LCD262226:LCE262235 LLZ262226:LMA262235 LVV262226:LVW262235 MFR262226:MFS262235 MPN262226:MPO262235 MZJ262226:MZK262235 NJF262226:NJG262235 NTB262226:NTC262235 OCX262226:OCY262235 OMT262226:OMU262235 OWP262226:OWQ262235 PGL262226:PGM262235 PQH262226:PQI262235 QAD262226:QAE262235 QJZ262226:QKA262235 QTV262226:QTW262235 RDR262226:RDS262235 RNN262226:RNO262235 RXJ262226:RXK262235 SHF262226:SHG262235 SRB262226:SRC262235 TAX262226:TAY262235 TKT262226:TKU262235 TUP262226:TUQ262235 UEL262226:UEM262235 UOH262226:UOI262235 UYD262226:UYE262235 VHZ262226:VIA262235 VRV262226:VRW262235 WBR262226:WBS262235 WLN262226:WLO262235 WVJ262226:WVK262235 D327762:E327771 IX327762:IY327771 ST327762:SU327771 ACP327762:ACQ327771 AML327762:AMM327771 AWH327762:AWI327771 BGD327762:BGE327771 BPZ327762:BQA327771 BZV327762:BZW327771 CJR327762:CJS327771 CTN327762:CTO327771 DDJ327762:DDK327771 DNF327762:DNG327771 DXB327762:DXC327771 EGX327762:EGY327771 EQT327762:EQU327771 FAP327762:FAQ327771 FKL327762:FKM327771 FUH327762:FUI327771 GED327762:GEE327771 GNZ327762:GOA327771 GXV327762:GXW327771 HHR327762:HHS327771 HRN327762:HRO327771 IBJ327762:IBK327771 ILF327762:ILG327771 IVB327762:IVC327771 JEX327762:JEY327771 JOT327762:JOU327771 JYP327762:JYQ327771 KIL327762:KIM327771 KSH327762:KSI327771 LCD327762:LCE327771 LLZ327762:LMA327771 LVV327762:LVW327771 MFR327762:MFS327771 MPN327762:MPO327771 MZJ327762:MZK327771 NJF327762:NJG327771 NTB327762:NTC327771 OCX327762:OCY327771 OMT327762:OMU327771 OWP327762:OWQ327771 PGL327762:PGM327771 PQH327762:PQI327771 QAD327762:QAE327771 QJZ327762:QKA327771 QTV327762:QTW327771 RDR327762:RDS327771 RNN327762:RNO327771 RXJ327762:RXK327771 SHF327762:SHG327771 SRB327762:SRC327771 TAX327762:TAY327771 TKT327762:TKU327771 TUP327762:TUQ327771 UEL327762:UEM327771 UOH327762:UOI327771 UYD327762:UYE327771 VHZ327762:VIA327771 VRV327762:VRW327771 WBR327762:WBS327771 WLN327762:WLO327771 WVJ327762:WVK327771 D393298:E393307 IX393298:IY393307 ST393298:SU393307 ACP393298:ACQ393307 AML393298:AMM393307 AWH393298:AWI393307 BGD393298:BGE393307 BPZ393298:BQA393307 BZV393298:BZW393307 CJR393298:CJS393307 CTN393298:CTO393307 DDJ393298:DDK393307 DNF393298:DNG393307 DXB393298:DXC393307 EGX393298:EGY393307 EQT393298:EQU393307 FAP393298:FAQ393307 FKL393298:FKM393307 FUH393298:FUI393307 GED393298:GEE393307 GNZ393298:GOA393307 GXV393298:GXW393307 HHR393298:HHS393307 HRN393298:HRO393307 IBJ393298:IBK393307 ILF393298:ILG393307 IVB393298:IVC393307 JEX393298:JEY393307 JOT393298:JOU393307 JYP393298:JYQ393307 KIL393298:KIM393307 KSH393298:KSI393307 LCD393298:LCE393307 LLZ393298:LMA393307 LVV393298:LVW393307 MFR393298:MFS393307 MPN393298:MPO393307 MZJ393298:MZK393307 NJF393298:NJG393307 NTB393298:NTC393307 OCX393298:OCY393307 OMT393298:OMU393307 OWP393298:OWQ393307 PGL393298:PGM393307 PQH393298:PQI393307 QAD393298:QAE393307 QJZ393298:QKA393307 QTV393298:QTW393307 RDR393298:RDS393307 RNN393298:RNO393307 RXJ393298:RXK393307 SHF393298:SHG393307 SRB393298:SRC393307 TAX393298:TAY393307 TKT393298:TKU393307 TUP393298:TUQ393307 UEL393298:UEM393307 UOH393298:UOI393307 UYD393298:UYE393307 VHZ393298:VIA393307 VRV393298:VRW393307 WBR393298:WBS393307 WLN393298:WLO393307 WVJ393298:WVK393307 D458834:E458843 IX458834:IY458843 ST458834:SU458843 ACP458834:ACQ458843 AML458834:AMM458843 AWH458834:AWI458843 BGD458834:BGE458843 BPZ458834:BQA458843 BZV458834:BZW458843 CJR458834:CJS458843 CTN458834:CTO458843 DDJ458834:DDK458843 DNF458834:DNG458843 DXB458834:DXC458843 EGX458834:EGY458843 EQT458834:EQU458843 FAP458834:FAQ458843 FKL458834:FKM458843 FUH458834:FUI458843 GED458834:GEE458843 GNZ458834:GOA458843 GXV458834:GXW458843 HHR458834:HHS458843 HRN458834:HRO458843 IBJ458834:IBK458843 ILF458834:ILG458843 IVB458834:IVC458843 JEX458834:JEY458843 JOT458834:JOU458843 JYP458834:JYQ458843 KIL458834:KIM458843 KSH458834:KSI458843 LCD458834:LCE458843 LLZ458834:LMA458843 LVV458834:LVW458843 MFR458834:MFS458843 MPN458834:MPO458843 MZJ458834:MZK458843 NJF458834:NJG458843 NTB458834:NTC458843 OCX458834:OCY458843 OMT458834:OMU458843 OWP458834:OWQ458843 PGL458834:PGM458843 PQH458834:PQI458843 QAD458834:QAE458843 QJZ458834:QKA458843 QTV458834:QTW458843 RDR458834:RDS458843 RNN458834:RNO458843 RXJ458834:RXK458843 SHF458834:SHG458843 SRB458834:SRC458843 TAX458834:TAY458843 TKT458834:TKU458843 TUP458834:TUQ458843 UEL458834:UEM458843 UOH458834:UOI458843 UYD458834:UYE458843 VHZ458834:VIA458843 VRV458834:VRW458843 WBR458834:WBS458843 WLN458834:WLO458843 WVJ458834:WVK458843 D524370:E524379 IX524370:IY524379 ST524370:SU524379 ACP524370:ACQ524379 AML524370:AMM524379 AWH524370:AWI524379 BGD524370:BGE524379 BPZ524370:BQA524379 BZV524370:BZW524379 CJR524370:CJS524379 CTN524370:CTO524379 DDJ524370:DDK524379 DNF524370:DNG524379 DXB524370:DXC524379 EGX524370:EGY524379 EQT524370:EQU524379 FAP524370:FAQ524379 FKL524370:FKM524379 FUH524370:FUI524379 GED524370:GEE524379 GNZ524370:GOA524379 GXV524370:GXW524379 HHR524370:HHS524379 HRN524370:HRO524379 IBJ524370:IBK524379 ILF524370:ILG524379 IVB524370:IVC524379 JEX524370:JEY524379 JOT524370:JOU524379 JYP524370:JYQ524379 KIL524370:KIM524379 KSH524370:KSI524379 LCD524370:LCE524379 LLZ524370:LMA524379 LVV524370:LVW524379 MFR524370:MFS524379 MPN524370:MPO524379 MZJ524370:MZK524379 NJF524370:NJG524379 NTB524370:NTC524379 OCX524370:OCY524379 OMT524370:OMU524379 OWP524370:OWQ524379 PGL524370:PGM524379 PQH524370:PQI524379 QAD524370:QAE524379 QJZ524370:QKA524379 QTV524370:QTW524379 RDR524370:RDS524379 RNN524370:RNO524379 RXJ524370:RXK524379 SHF524370:SHG524379 SRB524370:SRC524379 TAX524370:TAY524379 TKT524370:TKU524379 TUP524370:TUQ524379 UEL524370:UEM524379 UOH524370:UOI524379 UYD524370:UYE524379 VHZ524370:VIA524379 VRV524370:VRW524379 WBR524370:WBS524379 WLN524370:WLO524379 WVJ524370:WVK524379 D589906:E589915 IX589906:IY589915 ST589906:SU589915 ACP589906:ACQ589915 AML589906:AMM589915 AWH589906:AWI589915 BGD589906:BGE589915 BPZ589906:BQA589915 BZV589906:BZW589915 CJR589906:CJS589915 CTN589906:CTO589915 DDJ589906:DDK589915 DNF589906:DNG589915 DXB589906:DXC589915 EGX589906:EGY589915 EQT589906:EQU589915 FAP589906:FAQ589915 FKL589906:FKM589915 FUH589906:FUI589915 GED589906:GEE589915 GNZ589906:GOA589915 GXV589906:GXW589915 HHR589906:HHS589915 HRN589906:HRO589915 IBJ589906:IBK589915 ILF589906:ILG589915 IVB589906:IVC589915 JEX589906:JEY589915 JOT589906:JOU589915 JYP589906:JYQ589915 KIL589906:KIM589915 KSH589906:KSI589915 LCD589906:LCE589915 LLZ589906:LMA589915 LVV589906:LVW589915 MFR589906:MFS589915 MPN589906:MPO589915 MZJ589906:MZK589915 NJF589906:NJG589915 NTB589906:NTC589915 OCX589906:OCY589915 OMT589906:OMU589915 OWP589906:OWQ589915 PGL589906:PGM589915 PQH589906:PQI589915 QAD589906:QAE589915 QJZ589906:QKA589915 QTV589906:QTW589915 RDR589906:RDS589915 RNN589906:RNO589915 RXJ589906:RXK589915 SHF589906:SHG589915 SRB589906:SRC589915 TAX589906:TAY589915 TKT589906:TKU589915 TUP589906:TUQ589915 UEL589906:UEM589915 UOH589906:UOI589915 UYD589906:UYE589915 VHZ589906:VIA589915 VRV589906:VRW589915 WBR589906:WBS589915 WLN589906:WLO589915 WVJ589906:WVK589915 D655442:E655451 IX655442:IY655451 ST655442:SU655451 ACP655442:ACQ655451 AML655442:AMM655451 AWH655442:AWI655451 BGD655442:BGE655451 BPZ655442:BQA655451 BZV655442:BZW655451 CJR655442:CJS655451 CTN655442:CTO655451 DDJ655442:DDK655451 DNF655442:DNG655451 DXB655442:DXC655451 EGX655442:EGY655451 EQT655442:EQU655451 FAP655442:FAQ655451 FKL655442:FKM655451 FUH655442:FUI655451 GED655442:GEE655451 GNZ655442:GOA655451 GXV655442:GXW655451 HHR655442:HHS655451 HRN655442:HRO655451 IBJ655442:IBK655451 ILF655442:ILG655451 IVB655442:IVC655451 JEX655442:JEY655451 JOT655442:JOU655451 JYP655442:JYQ655451 KIL655442:KIM655451 KSH655442:KSI655451 LCD655442:LCE655451 LLZ655442:LMA655451 LVV655442:LVW655451 MFR655442:MFS655451 MPN655442:MPO655451 MZJ655442:MZK655451 NJF655442:NJG655451 NTB655442:NTC655451 OCX655442:OCY655451 OMT655442:OMU655451 OWP655442:OWQ655451 PGL655442:PGM655451 PQH655442:PQI655451 QAD655442:QAE655451 QJZ655442:QKA655451 QTV655442:QTW655451 RDR655442:RDS655451 RNN655442:RNO655451 RXJ655442:RXK655451 SHF655442:SHG655451 SRB655442:SRC655451 TAX655442:TAY655451 TKT655442:TKU655451 TUP655442:TUQ655451 UEL655442:UEM655451 UOH655442:UOI655451 UYD655442:UYE655451 VHZ655442:VIA655451 VRV655442:VRW655451 WBR655442:WBS655451 WLN655442:WLO655451 WVJ655442:WVK655451 D720978:E720987 IX720978:IY720987 ST720978:SU720987 ACP720978:ACQ720987 AML720978:AMM720987 AWH720978:AWI720987 BGD720978:BGE720987 BPZ720978:BQA720987 BZV720978:BZW720987 CJR720978:CJS720987 CTN720978:CTO720987 DDJ720978:DDK720987 DNF720978:DNG720987 DXB720978:DXC720987 EGX720978:EGY720987 EQT720978:EQU720987 FAP720978:FAQ720987 FKL720978:FKM720987 FUH720978:FUI720987 GED720978:GEE720987 GNZ720978:GOA720987 GXV720978:GXW720987 HHR720978:HHS720987 HRN720978:HRO720987 IBJ720978:IBK720987 ILF720978:ILG720987 IVB720978:IVC720987 JEX720978:JEY720987 JOT720978:JOU720987 JYP720978:JYQ720987 KIL720978:KIM720987 KSH720978:KSI720987 LCD720978:LCE720987 LLZ720978:LMA720987 LVV720978:LVW720987 MFR720978:MFS720987 MPN720978:MPO720987 MZJ720978:MZK720987 NJF720978:NJG720987 NTB720978:NTC720987 OCX720978:OCY720987 OMT720978:OMU720987 OWP720978:OWQ720987 PGL720978:PGM720987 PQH720978:PQI720987 QAD720978:QAE720987 QJZ720978:QKA720987 QTV720978:QTW720987 RDR720978:RDS720987 RNN720978:RNO720987 RXJ720978:RXK720987 SHF720978:SHG720987 SRB720978:SRC720987 TAX720978:TAY720987 TKT720978:TKU720987 TUP720978:TUQ720987 UEL720978:UEM720987 UOH720978:UOI720987 UYD720978:UYE720987 VHZ720978:VIA720987 VRV720978:VRW720987 WBR720978:WBS720987 WLN720978:WLO720987 WVJ720978:WVK720987 D786514:E786523 IX786514:IY786523 ST786514:SU786523 ACP786514:ACQ786523 AML786514:AMM786523 AWH786514:AWI786523 BGD786514:BGE786523 BPZ786514:BQA786523 BZV786514:BZW786523 CJR786514:CJS786523 CTN786514:CTO786523 DDJ786514:DDK786523 DNF786514:DNG786523 DXB786514:DXC786523 EGX786514:EGY786523 EQT786514:EQU786523 FAP786514:FAQ786523 FKL786514:FKM786523 FUH786514:FUI786523 GED786514:GEE786523 GNZ786514:GOA786523 GXV786514:GXW786523 HHR786514:HHS786523 HRN786514:HRO786523 IBJ786514:IBK786523 ILF786514:ILG786523 IVB786514:IVC786523 JEX786514:JEY786523 JOT786514:JOU786523 JYP786514:JYQ786523 KIL786514:KIM786523 KSH786514:KSI786523 LCD786514:LCE786523 LLZ786514:LMA786523 LVV786514:LVW786523 MFR786514:MFS786523 MPN786514:MPO786523 MZJ786514:MZK786523 NJF786514:NJG786523 NTB786514:NTC786523 OCX786514:OCY786523 OMT786514:OMU786523 OWP786514:OWQ786523 PGL786514:PGM786523 PQH786514:PQI786523 QAD786514:QAE786523 QJZ786514:QKA786523 QTV786514:QTW786523 RDR786514:RDS786523 RNN786514:RNO786523 RXJ786514:RXK786523 SHF786514:SHG786523 SRB786514:SRC786523 TAX786514:TAY786523 TKT786514:TKU786523 TUP786514:TUQ786523 UEL786514:UEM786523 UOH786514:UOI786523 UYD786514:UYE786523 VHZ786514:VIA786523 VRV786514:VRW786523 WBR786514:WBS786523 WLN786514:WLO786523 WVJ786514:WVK786523 D852050:E852059 IX852050:IY852059 ST852050:SU852059 ACP852050:ACQ852059 AML852050:AMM852059 AWH852050:AWI852059 BGD852050:BGE852059 BPZ852050:BQA852059 BZV852050:BZW852059 CJR852050:CJS852059 CTN852050:CTO852059 DDJ852050:DDK852059 DNF852050:DNG852059 DXB852050:DXC852059 EGX852050:EGY852059 EQT852050:EQU852059 FAP852050:FAQ852059 FKL852050:FKM852059 FUH852050:FUI852059 GED852050:GEE852059 GNZ852050:GOA852059 GXV852050:GXW852059 HHR852050:HHS852059 HRN852050:HRO852059 IBJ852050:IBK852059 ILF852050:ILG852059 IVB852050:IVC852059 JEX852050:JEY852059 JOT852050:JOU852059 JYP852050:JYQ852059 KIL852050:KIM852059 KSH852050:KSI852059 LCD852050:LCE852059 LLZ852050:LMA852059 LVV852050:LVW852059 MFR852050:MFS852059 MPN852050:MPO852059 MZJ852050:MZK852059 NJF852050:NJG852059 NTB852050:NTC852059 OCX852050:OCY852059 OMT852050:OMU852059 OWP852050:OWQ852059 PGL852050:PGM852059 PQH852050:PQI852059 QAD852050:QAE852059 QJZ852050:QKA852059 QTV852050:QTW852059 RDR852050:RDS852059 RNN852050:RNO852059 RXJ852050:RXK852059 SHF852050:SHG852059 SRB852050:SRC852059 TAX852050:TAY852059 TKT852050:TKU852059 TUP852050:TUQ852059 UEL852050:UEM852059 UOH852050:UOI852059 UYD852050:UYE852059 VHZ852050:VIA852059 VRV852050:VRW852059 WBR852050:WBS852059 WLN852050:WLO852059 WVJ852050:WVK852059 D917586:E917595 IX917586:IY917595 ST917586:SU917595 ACP917586:ACQ917595 AML917586:AMM917595 AWH917586:AWI917595 BGD917586:BGE917595 BPZ917586:BQA917595 BZV917586:BZW917595 CJR917586:CJS917595 CTN917586:CTO917595 DDJ917586:DDK917595 DNF917586:DNG917595 DXB917586:DXC917595 EGX917586:EGY917595 EQT917586:EQU917595 FAP917586:FAQ917595 FKL917586:FKM917595 FUH917586:FUI917595 GED917586:GEE917595 GNZ917586:GOA917595 GXV917586:GXW917595 HHR917586:HHS917595 HRN917586:HRO917595 IBJ917586:IBK917595 ILF917586:ILG917595 IVB917586:IVC917595 JEX917586:JEY917595 JOT917586:JOU917595 JYP917586:JYQ917595 KIL917586:KIM917595 KSH917586:KSI917595 LCD917586:LCE917595 LLZ917586:LMA917595 LVV917586:LVW917595 MFR917586:MFS917595 MPN917586:MPO917595 MZJ917586:MZK917595 NJF917586:NJG917595 NTB917586:NTC917595 OCX917586:OCY917595 OMT917586:OMU917595 OWP917586:OWQ917595 PGL917586:PGM917595 PQH917586:PQI917595 QAD917586:QAE917595 QJZ917586:QKA917595 QTV917586:QTW917595 RDR917586:RDS917595 RNN917586:RNO917595 RXJ917586:RXK917595 SHF917586:SHG917595 SRB917586:SRC917595 TAX917586:TAY917595 TKT917586:TKU917595 TUP917586:TUQ917595 UEL917586:UEM917595 UOH917586:UOI917595 UYD917586:UYE917595 VHZ917586:VIA917595 VRV917586:VRW917595 WBR917586:WBS917595 WLN917586:WLO917595 WVJ917586:WVK917595 D983122:E983131 IX983122:IY983131 ST983122:SU983131 ACP983122:ACQ983131 AML983122:AMM983131 AWH983122:AWI983131 BGD983122:BGE983131 BPZ983122:BQA983131 BZV983122:BZW983131 CJR983122:CJS983131 CTN983122:CTO983131 DDJ983122:DDK983131 DNF983122:DNG983131 DXB983122:DXC983131 EGX983122:EGY983131 EQT983122:EQU983131 FAP983122:FAQ983131 FKL983122:FKM983131 FUH983122:FUI983131 GED983122:GEE983131 GNZ983122:GOA983131 GXV983122:GXW983131 HHR983122:HHS983131 HRN983122:HRO983131 IBJ983122:IBK983131 ILF983122:ILG983131 IVB983122:IVC983131 JEX983122:JEY983131 JOT983122:JOU983131 JYP983122:JYQ983131 KIL983122:KIM983131 KSH983122:KSI983131 LCD983122:LCE983131 LLZ983122:LMA983131 LVV983122:LVW983131 MFR983122:MFS983131 MPN983122:MPO983131 MZJ983122:MZK983131 NJF983122:NJG983131 NTB983122:NTC983131 OCX983122:OCY983131 OMT983122:OMU983131 OWP983122:OWQ983131 PGL983122:PGM983131 PQH983122:PQI983131 QAD983122:QAE983131 QJZ983122:QKA983131 QTV983122:QTW983131 RDR983122:RDS983131 RNN983122:RNO983131 RXJ983122:RXK983131 SHF983122:SHG983131 SRB983122:SRC983131 TAX983122:TAY983131 TKT983122:TKU983131 TUP983122:TUQ983131 UEL983122:UEM983131 UOH983122:UOI983131 UYD983122:UYE983131 VHZ983122:VIA983131 VRV983122:VRW983131 WBR983122:WBS983131 WLN983122:WLO983131 WVJ983122:WVK983131 WVJ29:WVK35 IX71:IY78 ST71:SU78 ACP71:ACQ78 AML71:AMM78 AWH71:AWI78 BGD71:BGE78 BPZ71:BQA78 BZV71:BZW78 CJR71:CJS78 CTN71:CTO78 DDJ71:DDK78 DNF71:DNG78 DXB71:DXC78 EGX71:EGY78 EQT71:EQU78 FAP71:FAQ78 FKL71:FKM78 FUH71:FUI78 GED71:GEE78 GNZ71:GOA78 GXV71:GXW78 HHR71:HHS78 HRN71:HRO78 IBJ71:IBK78 ILF71:ILG78 IVB71:IVC78 JEX71:JEY78 JOT71:JOU78 JYP71:JYQ78 KIL71:KIM78 KSH71:KSI78 LCD71:LCE78 LLZ71:LMA78 LVV71:LVW78 MFR71:MFS78 MPN71:MPO78 MZJ71:MZK78 NJF71:NJG78 NTB71:NTC78 OCX71:OCY78 OMT71:OMU78 OWP71:OWQ78 PGL71:PGM78 PQH71:PQI78 QAD71:QAE78 QJZ71:QKA78 QTV71:QTW78 RDR71:RDS78 RNN71:RNO78 RXJ71:RXK78 SHF71:SHG78 SRB71:SRC78 TAX71:TAY78 TKT71:TKU78 TUP71:TUQ78 UEL71:UEM78 UOH71:UOI78 UYD71:UYE78 VHZ71:VIA78 VRV71:VRW78 WBR71:WBS78 WLN71:WLO78 WVJ71:WVK78 D65629:E65634 IX65629:IY65634 ST65629:SU65634 ACP65629:ACQ65634 AML65629:AMM65634 AWH65629:AWI65634 BGD65629:BGE65634 BPZ65629:BQA65634 BZV65629:BZW65634 CJR65629:CJS65634 CTN65629:CTO65634 DDJ65629:DDK65634 DNF65629:DNG65634 DXB65629:DXC65634 EGX65629:EGY65634 EQT65629:EQU65634 FAP65629:FAQ65634 FKL65629:FKM65634 FUH65629:FUI65634 GED65629:GEE65634 GNZ65629:GOA65634 GXV65629:GXW65634 HHR65629:HHS65634 HRN65629:HRO65634 IBJ65629:IBK65634 ILF65629:ILG65634 IVB65629:IVC65634 JEX65629:JEY65634 JOT65629:JOU65634 JYP65629:JYQ65634 KIL65629:KIM65634 KSH65629:KSI65634 LCD65629:LCE65634 LLZ65629:LMA65634 LVV65629:LVW65634 MFR65629:MFS65634 MPN65629:MPO65634 MZJ65629:MZK65634 NJF65629:NJG65634 NTB65629:NTC65634 OCX65629:OCY65634 OMT65629:OMU65634 OWP65629:OWQ65634 PGL65629:PGM65634 PQH65629:PQI65634 QAD65629:QAE65634 QJZ65629:QKA65634 QTV65629:QTW65634 RDR65629:RDS65634 RNN65629:RNO65634 RXJ65629:RXK65634 SHF65629:SHG65634 SRB65629:SRC65634 TAX65629:TAY65634 TKT65629:TKU65634 TUP65629:TUQ65634 UEL65629:UEM65634 UOH65629:UOI65634 UYD65629:UYE65634 VHZ65629:VIA65634 VRV65629:VRW65634 WBR65629:WBS65634 WLN65629:WLO65634 WVJ65629:WVK65634 D131165:E131170 IX131165:IY131170 ST131165:SU131170 ACP131165:ACQ131170 AML131165:AMM131170 AWH131165:AWI131170 BGD131165:BGE131170 BPZ131165:BQA131170 BZV131165:BZW131170 CJR131165:CJS131170 CTN131165:CTO131170 DDJ131165:DDK131170 DNF131165:DNG131170 DXB131165:DXC131170 EGX131165:EGY131170 EQT131165:EQU131170 FAP131165:FAQ131170 FKL131165:FKM131170 FUH131165:FUI131170 GED131165:GEE131170 GNZ131165:GOA131170 GXV131165:GXW131170 HHR131165:HHS131170 HRN131165:HRO131170 IBJ131165:IBK131170 ILF131165:ILG131170 IVB131165:IVC131170 JEX131165:JEY131170 JOT131165:JOU131170 JYP131165:JYQ131170 KIL131165:KIM131170 KSH131165:KSI131170 LCD131165:LCE131170 LLZ131165:LMA131170 LVV131165:LVW131170 MFR131165:MFS131170 MPN131165:MPO131170 MZJ131165:MZK131170 NJF131165:NJG131170 NTB131165:NTC131170 OCX131165:OCY131170 OMT131165:OMU131170 OWP131165:OWQ131170 PGL131165:PGM131170 PQH131165:PQI131170 QAD131165:QAE131170 QJZ131165:QKA131170 QTV131165:QTW131170 RDR131165:RDS131170 RNN131165:RNO131170 RXJ131165:RXK131170 SHF131165:SHG131170 SRB131165:SRC131170 TAX131165:TAY131170 TKT131165:TKU131170 TUP131165:TUQ131170 UEL131165:UEM131170 UOH131165:UOI131170 UYD131165:UYE131170 VHZ131165:VIA131170 VRV131165:VRW131170 WBR131165:WBS131170 WLN131165:WLO131170 WVJ131165:WVK131170 D196701:E196706 IX196701:IY196706 ST196701:SU196706 ACP196701:ACQ196706 AML196701:AMM196706 AWH196701:AWI196706 BGD196701:BGE196706 BPZ196701:BQA196706 BZV196701:BZW196706 CJR196701:CJS196706 CTN196701:CTO196706 DDJ196701:DDK196706 DNF196701:DNG196706 DXB196701:DXC196706 EGX196701:EGY196706 EQT196701:EQU196706 FAP196701:FAQ196706 FKL196701:FKM196706 FUH196701:FUI196706 GED196701:GEE196706 GNZ196701:GOA196706 GXV196701:GXW196706 HHR196701:HHS196706 HRN196701:HRO196706 IBJ196701:IBK196706 ILF196701:ILG196706 IVB196701:IVC196706 JEX196701:JEY196706 JOT196701:JOU196706 JYP196701:JYQ196706 KIL196701:KIM196706 KSH196701:KSI196706 LCD196701:LCE196706 LLZ196701:LMA196706 LVV196701:LVW196706 MFR196701:MFS196706 MPN196701:MPO196706 MZJ196701:MZK196706 NJF196701:NJG196706 NTB196701:NTC196706 OCX196701:OCY196706 OMT196701:OMU196706 OWP196701:OWQ196706 PGL196701:PGM196706 PQH196701:PQI196706 QAD196701:QAE196706 QJZ196701:QKA196706 QTV196701:QTW196706 RDR196701:RDS196706 RNN196701:RNO196706 RXJ196701:RXK196706 SHF196701:SHG196706 SRB196701:SRC196706 TAX196701:TAY196706 TKT196701:TKU196706 TUP196701:TUQ196706 UEL196701:UEM196706 UOH196701:UOI196706 UYD196701:UYE196706 VHZ196701:VIA196706 VRV196701:VRW196706 WBR196701:WBS196706 WLN196701:WLO196706 WVJ196701:WVK196706 D262237:E262242 IX262237:IY262242 ST262237:SU262242 ACP262237:ACQ262242 AML262237:AMM262242 AWH262237:AWI262242 BGD262237:BGE262242 BPZ262237:BQA262242 BZV262237:BZW262242 CJR262237:CJS262242 CTN262237:CTO262242 DDJ262237:DDK262242 DNF262237:DNG262242 DXB262237:DXC262242 EGX262237:EGY262242 EQT262237:EQU262242 FAP262237:FAQ262242 FKL262237:FKM262242 FUH262237:FUI262242 GED262237:GEE262242 GNZ262237:GOA262242 GXV262237:GXW262242 HHR262237:HHS262242 HRN262237:HRO262242 IBJ262237:IBK262242 ILF262237:ILG262242 IVB262237:IVC262242 JEX262237:JEY262242 JOT262237:JOU262242 JYP262237:JYQ262242 KIL262237:KIM262242 KSH262237:KSI262242 LCD262237:LCE262242 LLZ262237:LMA262242 LVV262237:LVW262242 MFR262237:MFS262242 MPN262237:MPO262242 MZJ262237:MZK262242 NJF262237:NJG262242 NTB262237:NTC262242 OCX262237:OCY262242 OMT262237:OMU262242 OWP262237:OWQ262242 PGL262237:PGM262242 PQH262237:PQI262242 QAD262237:QAE262242 QJZ262237:QKA262242 QTV262237:QTW262242 RDR262237:RDS262242 RNN262237:RNO262242 RXJ262237:RXK262242 SHF262237:SHG262242 SRB262237:SRC262242 TAX262237:TAY262242 TKT262237:TKU262242 TUP262237:TUQ262242 UEL262237:UEM262242 UOH262237:UOI262242 UYD262237:UYE262242 VHZ262237:VIA262242 VRV262237:VRW262242 WBR262237:WBS262242 WLN262237:WLO262242 WVJ262237:WVK262242 D327773:E327778 IX327773:IY327778 ST327773:SU327778 ACP327773:ACQ327778 AML327773:AMM327778 AWH327773:AWI327778 BGD327773:BGE327778 BPZ327773:BQA327778 BZV327773:BZW327778 CJR327773:CJS327778 CTN327773:CTO327778 DDJ327773:DDK327778 DNF327773:DNG327778 DXB327773:DXC327778 EGX327773:EGY327778 EQT327773:EQU327778 FAP327773:FAQ327778 FKL327773:FKM327778 FUH327773:FUI327778 GED327773:GEE327778 GNZ327773:GOA327778 GXV327773:GXW327778 HHR327773:HHS327778 HRN327773:HRO327778 IBJ327773:IBK327778 ILF327773:ILG327778 IVB327773:IVC327778 JEX327773:JEY327778 JOT327773:JOU327778 JYP327773:JYQ327778 KIL327773:KIM327778 KSH327773:KSI327778 LCD327773:LCE327778 LLZ327773:LMA327778 LVV327773:LVW327778 MFR327773:MFS327778 MPN327773:MPO327778 MZJ327773:MZK327778 NJF327773:NJG327778 NTB327773:NTC327778 OCX327773:OCY327778 OMT327773:OMU327778 OWP327773:OWQ327778 PGL327773:PGM327778 PQH327773:PQI327778 QAD327773:QAE327778 QJZ327773:QKA327778 QTV327773:QTW327778 RDR327773:RDS327778 RNN327773:RNO327778 RXJ327773:RXK327778 SHF327773:SHG327778 SRB327773:SRC327778 TAX327773:TAY327778 TKT327773:TKU327778 TUP327773:TUQ327778 UEL327773:UEM327778 UOH327773:UOI327778 UYD327773:UYE327778 VHZ327773:VIA327778 VRV327773:VRW327778 WBR327773:WBS327778 WLN327773:WLO327778 WVJ327773:WVK327778 D393309:E393314 IX393309:IY393314 ST393309:SU393314 ACP393309:ACQ393314 AML393309:AMM393314 AWH393309:AWI393314 BGD393309:BGE393314 BPZ393309:BQA393314 BZV393309:BZW393314 CJR393309:CJS393314 CTN393309:CTO393314 DDJ393309:DDK393314 DNF393309:DNG393314 DXB393309:DXC393314 EGX393309:EGY393314 EQT393309:EQU393314 FAP393309:FAQ393314 FKL393309:FKM393314 FUH393309:FUI393314 GED393309:GEE393314 GNZ393309:GOA393314 GXV393309:GXW393314 HHR393309:HHS393314 HRN393309:HRO393314 IBJ393309:IBK393314 ILF393309:ILG393314 IVB393309:IVC393314 JEX393309:JEY393314 JOT393309:JOU393314 JYP393309:JYQ393314 KIL393309:KIM393314 KSH393309:KSI393314 LCD393309:LCE393314 LLZ393309:LMA393314 LVV393309:LVW393314 MFR393309:MFS393314 MPN393309:MPO393314 MZJ393309:MZK393314 NJF393309:NJG393314 NTB393309:NTC393314 OCX393309:OCY393314 OMT393309:OMU393314 OWP393309:OWQ393314 PGL393309:PGM393314 PQH393309:PQI393314 QAD393309:QAE393314 QJZ393309:QKA393314 QTV393309:QTW393314 RDR393309:RDS393314 RNN393309:RNO393314 RXJ393309:RXK393314 SHF393309:SHG393314 SRB393309:SRC393314 TAX393309:TAY393314 TKT393309:TKU393314 TUP393309:TUQ393314 UEL393309:UEM393314 UOH393309:UOI393314 UYD393309:UYE393314 VHZ393309:VIA393314 VRV393309:VRW393314 WBR393309:WBS393314 WLN393309:WLO393314 WVJ393309:WVK393314 D458845:E458850 IX458845:IY458850 ST458845:SU458850 ACP458845:ACQ458850 AML458845:AMM458850 AWH458845:AWI458850 BGD458845:BGE458850 BPZ458845:BQA458850 BZV458845:BZW458850 CJR458845:CJS458850 CTN458845:CTO458850 DDJ458845:DDK458850 DNF458845:DNG458850 DXB458845:DXC458850 EGX458845:EGY458850 EQT458845:EQU458850 FAP458845:FAQ458850 FKL458845:FKM458850 FUH458845:FUI458850 GED458845:GEE458850 GNZ458845:GOA458850 GXV458845:GXW458850 HHR458845:HHS458850 HRN458845:HRO458850 IBJ458845:IBK458850 ILF458845:ILG458850 IVB458845:IVC458850 JEX458845:JEY458850 JOT458845:JOU458850 JYP458845:JYQ458850 KIL458845:KIM458850 KSH458845:KSI458850 LCD458845:LCE458850 LLZ458845:LMA458850 LVV458845:LVW458850 MFR458845:MFS458850 MPN458845:MPO458850 MZJ458845:MZK458850 NJF458845:NJG458850 NTB458845:NTC458850 OCX458845:OCY458850 OMT458845:OMU458850 OWP458845:OWQ458850 PGL458845:PGM458850 PQH458845:PQI458850 QAD458845:QAE458850 QJZ458845:QKA458850 QTV458845:QTW458850 RDR458845:RDS458850 RNN458845:RNO458850 RXJ458845:RXK458850 SHF458845:SHG458850 SRB458845:SRC458850 TAX458845:TAY458850 TKT458845:TKU458850 TUP458845:TUQ458850 UEL458845:UEM458850 UOH458845:UOI458850 UYD458845:UYE458850 VHZ458845:VIA458850 VRV458845:VRW458850 WBR458845:WBS458850 WLN458845:WLO458850 WVJ458845:WVK458850 D524381:E524386 IX524381:IY524386 ST524381:SU524386 ACP524381:ACQ524386 AML524381:AMM524386 AWH524381:AWI524386 BGD524381:BGE524386 BPZ524381:BQA524386 BZV524381:BZW524386 CJR524381:CJS524386 CTN524381:CTO524386 DDJ524381:DDK524386 DNF524381:DNG524386 DXB524381:DXC524386 EGX524381:EGY524386 EQT524381:EQU524386 FAP524381:FAQ524386 FKL524381:FKM524386 FUH524381:FUI524386 GED524381:GEE524386 GNZ524381:GOA524386 GXV524381:GXW524386 HHR524381:HHS524386 HRN524381:HRO524386 IBJ524381:IBK524386 ILF524381:ILG524386 IVB524381:IVC524386 JEX524381:JEY524386 JOT524381:JOU524386 JYP524381:JYQ524386 KIL524381:KIM524386 KSH524381:KSI524386 LCD524381:LCE524386 LLZ524381:LMA524386 LVV524381:LVW524386 MFR524381:MFS524386 MPN524381:MPO524386 MZJ524381:MZK524386 NJF524381:NJG524386 NTB524381:NTC524386 OCX524381:OCY524386 OMT524381:OMU524386 OWP524381:OWQ524386 PGL524381:PGM524386 PQH524381:PQI524386 QAD524381:QAE524386 QJZ524381:QKA524386 QTV524381:QTW524386 RDR524381:RDS524386 RNN524381:RNO524386 RXJ524381:RXK524386 SHF524381:SHG524386 SRB524381:SRC524386 TAX524381:TAY524386 TKT524381:TKU524386 TUP524381:TUQ524386 UEL524381:UEM524386 UOH524381:UOI524386 UYD524381:UYE524386 VHZ524381:VIA524386 VRV524381:VRW524386 WBR524381:WBS524386 WLN524381:WLO524386 WVJ524381:WVK524386 D589917:E589922 IX589917:IY589922 ST589917:SU589922 ACP589917:ACQ589922 AML589917:AMM589922 AWH589917:AWI589922 BGD589917:BGE589922 BPZ589917:BQA589922 BZV589917:BZW589922 CJR589917:CJS589922 CTN589917:CTO589922 DDJ589917:DDK589922 DNF589917:DNG589922 DXB589917:DXC589922 EGX589917:EGY589922 EQT589917:EQU589922 FAP589917:FAQ589922 FKL589917:FKM589922 FUH589917:FUI589922 GED589917:GEE589922 GNZ589917:GOA589922 GXV589917:GXW589922 HHR589917:HHS589922 HRN589917:HRO589922 IBJ589917:IBK589922 ILF589917:ILG589922 IVB589917:IVC589922 JEX589917:JEY589922 JOT589917:JOU589922 JYP589917:JYQ589922 KIL589917:KIM589922 KSH589917:KSI589922 LCD589917:LCE589922 LLZ589917:LMA589922 LVV589917:LVW589922 MFR589917:MFS589922 MPN589917:MPO589922 MZJ589917:MZK589922 NJF589917:NJG589922 NTB589917:NTC589922 OCX589917:OCY589922 OMT589917:OMU589922 OWP589917:OWQ589922 PGL589917:PGM589922 PQH589917:PQI589922 QAD589917:QAE589922 QJZ589917:QKA589922 QTV589917:QTW589922 RDR589917:RDS589922 RNN589917:RNO589922 RXJ589917:RXK589922 SHF589917:SHG589922 SRB589917:SRC589922 TAX589917:TAY589922 TKT589917:TKU589922 TUP589917:TUQ589922 UEL589917:UEM589922 UOH589917:UOI589922 UYD589917:UYE589922 VHZ589917:VIA589922 VRV589917:VRW589922 WBR589917:WBS589922 WLN589917:WLO589922 WVJ589917:WVK589922 D655453:E655458 IX655453:IY655458 ST655453:SU655458 ACP655453:ACQ655458 AML655453:AMM655458 AWH655453:AWI655458 BGD655453:BGE655458 BPZ655453:BQA655458 BZV655453:BZW655458 CJR655453:CJS655458 CTN655453:CTO655458 DDJ655453:DDK655458 DNF655453:DNG655458 DXB655453:DXC655458 EGX655453:EGY655458 EQT655453:EQU655458 FAP655453:FAQ655458 FKL655453:FKM655458 FUH655453:FUI655458 GED655453:GEE655458 GNZ655453:GOA655458 GXV655453:GXW655458 HHR655453:HHS655458 HRN655453:HRO655458 IBJ655453:IBK655458 ILF655453:ILG655458 IVB655453:IVC655458 JEX655453:JEY655458 JOT655453:JOU655458 JYP655453:JYQ655458 KIL655453:KIM655458 KSH655453:KSI655458 LCD655453:LCE655458 LLZ655453:LMA655458 LVV655453:LVW655458 MFR655453:MFS655458 MPN655453:MPO655458 MZJ655453:MZK655458 NJF655453:NJG655458 NTB655453:NTC655458 OCX655453:OCY655458 OMT655453:OMU655458 OWP655453:OWQ655458 PGL655453:PGM655458 PQH655453:PQI655458 QAD655453:QAE655458 QJZ655453:QKA655458 QTV655453:QTW655458 RDR655453:RDS655458 RNN655453:RNO655458 RXJ655453:RXK655458 SHF655453:SHG655458 SRB655453:SRC655458 TAX655453:TAY655458 TKT655453:TKU655458 TUP655453:TUQ655458 UEL655453:UEM655458 UOH655453:UOI655458 UYD655453:UYE655458 VHZ655453:VIA655458 VRV655453:VRW655458 WBR655453:WBS655458 WLN655453:WLO655458 WVJ655453:WVK655458 D720989:E720994 IX720989:IY720994 ST720989:SU720994 ACP720989:ACQ720994 AML720989:AMM720994 AWH720989:AWI720994 BGD720989:BGE720994 BPZ720989:BQA720994 BZV720989:BZW720994 CJR720989:CJS720994 CTN720989:CTO720994 DDJ720989:DDK720994 DNF720989:DNG720994 DXB720989:DXC720994 EGX720989:EGY720994 EQT720989:EQU720994 FAP720989:FAQ720994 FKL720989:FKM720994 FUH720989:FUI720994 GED720989:GEE720994 GNZ720989:GOA720994 GXV720989:GXW720994 HHR720989:HHS720994 HRN720989:HRO720994 IBJ720989:IBK720994 ILF720989:ILG720994 IVB720989:IVC720994 JEX720989:JEY720994 JOT720989:JOU720994 JYP720989:JYQ720994 KIL720989:KIM720994 KSH720989:KSI720994 LCD720989:LCE720994 LLZ720989:LMA720994 LVV720989:LVW720994 MFR720989:MFS720994 MPN720989:MPO720994 MZJ720989:MZK720994 NJF720989:NJG720994 NTB720989:NTC720994 OCX720989:OCY720994 OMT720989:OMU720994 OWP720989:OWQ720994 PGL720989:PGM720994 PQH720989:PQI720994 QAD720989:QAE720994 QJZ720989:QKA720994 QTV720989:QTW720994 RDR720989:RDS720994 RNN720989:RNO720994 RXJ720989:RXK720994 SHF720989:SHG720994 SRB720989:SRC720994 TAX720989:TAY720994 TKT720989:TKU720994 TUP720989:TUQ720994 UEL720989:UEM720994 UOH720989:UOI720994 UYD720989:UYE720994 VHZ720989:VIA720994 VRV720989:VRW720994 WBR720989:WBS720994 WLN720989:WLO720994 WVJ720989:WVK720994 D786525:E786530 IX786525:IY786530 ST786525:SU786530 ACP786525:ACQ786530 AML786525:AMM786530 AWH786525:AWI786530 BGD786525:BGE786530 BPZ786525:BQA786530 BZV786525:BZW786530 CJR786525:CJS786530 CTN786525:CTO786530 DDJ786525:DDK786530 DNF786525:DNG786530 DXB786525:DXC786530 EGX786525:EGY786530 EQT786525:EQU786530 FAP786525:FAQ786530 FKL786525:FKM786530 FUH786525:FUI786530 GED786525:GEE786530 GNZ786525:GOA786530 GXV786525:GXW786530 HHR786525:HHS786530 HRN786525:HRO786530 IBJ786525:IBK786530 ILF786525:ILG786530 IVB786525:IVC786530 JEX786525:JEY786530 JOT786525:JOU786530 JYP786525:JYQ786530 KIL786525:KIM786530 KSH786525:KSI786530 LCD786525:LCE786530 LLZ786525:LMA786530 LVV786525:LVW786530 MFR786525:MFS786530 MPN786525:MPO786530 MZJ786525:MZK786530 NJF786525:NJG786530 NTB786525:NTC786530 OCX786525:OCY786530 OMT786525:OMU786530 OWP786525:OWQ786530 PGL786525:PGM786530 PQH786525:PQI786530 QAD786525:QAE786530 QJZ786525:QKA786530 QTV786525:QTW786530 RDR786525:RDS786530 RNN786525:RNO786530 RXJ786525:RXK786530 SHF786525:SHG786530 SRB786525:SRC786530 TAX786525:TAY786530 TKT786525:TKU786530 TUP786525:TUQ786530 UEL786525:UEM786530 UOH786525:UOI786530 UYD786525:UYE786530 VHZ786525:VIA786530 VRV786525:VRW786530 WBR786525:WBS786530 WLN786525:WLO786530 WVJ786525:WVK786530 D852061:E852066 IX852061:IY852066 ST852061:SU852066 ACP852061:ACQ852066 AML852061:AMM852066 AWH852061:AWI852066 BGD852061:BGE852066 BPZ852061:BQA852066 BZV852061:BZW852066 CJR852061:CJS852066 CTN852061:CTO852066 DDJ852061:DDK852066 DNF852061:DNG852066 DXB852061:DXC852066 EGX852061:EGY852066 EQT852061:EQU852066 FAP852061:FAQ852066 FKL852061:FKM852066 FUH852061:FUI852066 GED852061:GEE852066 GNZ852061:GOA852066 GXV852061:GXW852066 HHR852061:HHS852066 HRN852061:HRO852066 IBJ852061:IBK852066 ILF852061:ILG852066 IVB852061:IVC852066 JEX852061:JEY852066 JOT852061:JOU852066 JYP852061:JYQ852066 KIL852061:KIM852066 KSH852061:KSI852066 LCD852061:LCE852066 LLZ852061:LMA852066 LVV852061:LVW852066 MFR852061:MFS852066 MPN852061:MPO852066 MZJ852061:MZK852066 NJF852061:NJG852066 NTB852061:NTC852066 OCX852061:OCY852066 OMT852061:OMU852066 OWP852061:OWQ852066 PGL852061:PGM852066 PQH852061:PQI852066 QAD852061:QAE852066 QJZ852061:QKA852066 QTV852061:QTW852066 RDR852061:RDS852066 RNN852061:RNO852066 RXJ852061:RXK852066 SHF852061:SHG852066 SRB852061:SRC852066 TAX852061:TAY852066 TKT852061:TKU852066 TUP852061:TUQ852066 UEL852061:UEM852066 UOH852061:UOI852066 UYD852061:UYE852066 VHZ852061:VIA852066 VRV852061:VRW852066 WBR852061:WBS852066 WLN852061:WLO852066 WVJ852061:WVK852066 D917597:E917602 IX917597:IY917602 ST917597:SU917602 ACP917597:ACQ917602 AML917597:AMM917602 AWH917597:AWI917602 BGD917597:BGE917602 BPZ917597:BQA917602 BZV917597:BZW917602 CJR917597:CJS917602 CTN917597:CTO917602 DDJ917597:DDK917602 DNF917597:DNG917602 DXB917597:DXC917602 EGX917597:EGY917602 EQT917597:EQU917602 FAP917597:FAQ917602 FKL917597:FKM917602 FUH917597:FUI917602 GED917597:GEE917602 GNZ917597:GOA917602 GXV917597:GXW917602 HHR917597:HHS917602 HRN917597:HRO917602 IBJ917597:IBK917602 ILF917597:ILG917602 IVB917597:IVC917602 JEX917597:JEY917602 JOT917597:JOU917602 JYP917597:JYQ917602 KIL917597:KIM917602 KSH917597:KSI917602 LCD917597:LCE917602 LLZ917597:LMA917602 LVV917597:LVW917602 MFR917597:MFS917602 MPN917597:MPO917602 MZJ917597:MZK917602 NJF917597:NJG917602 NTB917597:NTC917602 OCX917597:OCY917602 OMT917597:OMU917602 OWP917597:OWQ917602 PGL917597:PGM917602 PQH917597:PQI917602 QAD917597:QAE917602 QJZ917597:QKA917602 QTV917597:QTW917602 RDR917597:RDS917602 RNN917597:RNO917602 RXJ917597:RXK917602 SHF917597:SHG917602 SRB917597:SRC917602 TAX917597:TAY917602 TKT917597:TKU917602 TUP917597:TUQ917602 UEL917597:UEM917602 UOH917597:UOI917602 UYD917597:UYE917602 VHZ917597:VIA917602 VRV917597:VRW917602 WBR917597:WBS917602 WLN917597:WLO917602 WVJ917597:WVK917602 D983133:E983138 IX983133:IY983138 ST983133:SU983138 ACP983133:ACQ983138 AML983133:AMM983138 AWH983133:AWI983138 BGD983133:BGE983138 BPZ983133:BQA983138 BZV983133:BZW983138 CJR983133:CJS983138 CTN983133:CTO983138 DDJ983133:DDK983138 DNF983133:DNG983138 DXB983133:DXC983138 EGX983133:EGY983138 EQT983133:EQU983138 FAP983133:FAQ983138 FKL983133:FKM983138 FUH983133:FUI983138 GED983133:GEE983138 GNZ983133:GOA983138 GXV983133:GXW983138 HHR983133:HHS983138 HRN983133:HRO983138 IBJ983133:IBK983138 ILF983133:ILG983138 IVB983133:IVC983138 JEX983133:JEY983138 JOT983133:JOU983138 JYP983133:JYQ983138 KIL983133:KIM983138 KSH983133:KSI983138 LCD983133:LCE983138 LLZ983133:LMA983138 LVV983133:LVW983138 MFR983133:MFS983138 MPN983133:MPO983138 MZJ983133:MZK983138 NJF983133:NJG983138 NTB983133:NTC983138 OCX983133:OCY983138 OMT983133:OMU983138 OWP983133:OWQ983138 PGL983133:PGM983138 PQH983133:PQI983138 QAD983133:QAE983138 QJZ983133:QKA983138 QTV983133:QTW983138 RDR983133:RDS983138 RNN983133:RNO983138 RXJ983133:RXK983138 SHF983133:SHG983138 SRB983133:SRC983138 TAX983133:TAY983138 TKT983133:TKU983138 TUP983133:TUQ983138 UEL983133:UEM983138 UOH983133:UOI983138 UYD983133:UYE983138 VHZ983133:VIA983138 VRV983133:VRW983138 WBR983133:WBS983138 WLN983133:WLO983138 WVJ983133:WVK983138 BZV109:BZW123 IX45:IY50 ST45:SU50 ACP45:ACQ50 AML45:AMM50 AWH45:AWI50 BGD45:BGE50 BPZ45:BQA50 BZV45:BZW50 CJR45:CJS50 CTN45:CTO50 DDJ45:DDK50 DNF45:DNG50 DXB45:DXC50 EGX45:EGY50 EQT45:EQU50 FAP45:FAQ50 FKL45:FKM50 FUH45:FUI50 GED45:GEE50 GNZ45:GOA50 GXV45:GXW50 HHR45:HHS50 HRN45:HRO50 IBJ45:IBK50 ILF45:ILG50 IVB45:IVC50 JEX45:JEY50 JOT45:JOU50 JYP45:JYQ50 KIL45:KIM50 KSH45:KSI50 LCD45:LCE50 LLZ45:LMA50 LVV45:LVW50 MFR45:MFS50 MPN45:MPO50 MZJ45:MZK50 NJF45:NJG50 NTB45:NTC50 OCX45:OCY50 OMT45:OMU50 OWP45:OWQ50 PGL45:PGM50 PQH45:PQI50 QAD45:QAE50 QJZ45:QKA50 QTV45:QTW50 RDR45:RDS50 RNN45:RNO50 RXJ45:RXK50 SHF45:SHG50 SRB45:SRC50 TAX45:TAY50 TKT45:TKU50 TUP45:TUQ50 UEL45:UEM50 UOH45:UOI50 UYD45:UYE50 VHZ45:VIA50 VRV45:VRW50 WBR45:WBS50 WLN45:WLO50 WVJ45:WVK50 D65610:E65611 IX65610:IY65611 ST65610:SU65611 ACP65610:ACQ65611 AML65610:AMM65611 AWH65610:AWI65611 BGD65610:BGE65611 BPZ65610:BQA65611 BZV65610:BZW65611 CJR65610:CJS65611 CTN65610:CTO65611 DDJ65610:DDK65611 DNF65610:DNG65611 DXB65610:DXC65611 EGX65610:EGY65611 EQT65610:EQU65611 FAP65610:FAQ65611 FKL65610:FKM65611 FUH65610:FUI65611 GED65610:GEE65611 GNZ65610:GOA65611 GXV65610:GXW65611 HHR65610:HHS65611 HRN65610:HRO65611 IBJ65610:IBK65611 ILF65610:ILG65611 IVB65610:IVC65611 JEX65610:JEY65611 JOT65610:JOU65611 JYP65610:JYQ65611 KIL65610:KIM65611 KSH65610:KSI65611 LCD65610:LCE65611 LLZ65610:LMA65611 LVV65610:LVW65611 MFR65610:MFS65611 MPN65610:MPO65611 MZJ65610:MZK65611 NJF65610:NJG65611 NTB65610:NTC65611 OCX65610:OCY65611 OMT65610:OMU65611 OWP65610:OWQ65611 PGL65610:PGM65611 PQH65610:PQI65611 QAD65610:QAE65611 QJZ65610:QKA65611 QTV65610:QTW65611 RDR65610:RDS65611 RNN65610:RNO65611 RXJ65610:RXK65611 SHF65610:SHG65611 SRB65610:SRC65611 TAX65610:TAY65611 TKT65610:TKU65611 TUP65610:TUQ65611 UEL65610:UEM65611 UOH65610:UOI65611 UYD65610:UYE65611 VHZ65610:VIA65611 VRV65610:VRW65611 WBR65610:WBS65611 WLN65610:WLO65611 WVJ65610:WVK65611 D131146:E131147 IX131146:IY131147 ST131146:SU131147 ACP131146:ACQ131147 AML131146:AMM131147 AWH131146:AWI131147 BGD131146:BGE131147 BPZ131146:BQA131147 BZV131146:BZW131147 CJR131146:CJS131147 CTN131146:CTO131147 DDJ131146:DDK131147 DNF131146:DNG131147 DXB131146:DXC131147 EGX131146:EGY131147 EQT131146:EQU131147 FAP131146:FAQ131147 FKL131146:FKM131147 FUH131146:FUI131147 GED131146:GEE131147 GNZ131146:GOA131147 GXV131146:GXW131147 HHR131146:HHS131147 HRN131146:HRO131147 IBJ131146:IBK131147 ILF131146:ILG131147 IVB131146:IVC131147 JEX131146:JEY131147 JOT131146:JOU131147 JYP131146:JYQ131147 KIL131146:KIM131147 KSH131146:KSI131147 LCD131146:LCE131147 LLZ131146:LMA131147 LVV131146:LVW131147 MFR131146:MFS131147 MPN131146:MPO131147 MZJ131146:MZK131147 NJF131146:NJG131147 NTB131146:NTC131147 OCX131146:OCY131147 OMT131146:OMU131147 OWP131146:OWQ131147 PGL131146:PGM131147 PQH131146:PQI131147 QAD131146:QAE131147 QJZ131146:QKA131147 QTV131146:QTW131147 RDR131146:RDS131147 RNN131146:RNO131147 RXJ131146:RXK131147 SHF131146:SHG131147 SRB131146:SRC131147 TAX131146:TAY131147 TKT131146:TKU131147 TUP131146:TUQ131147 UEL131146:UEM131147 UOH131146:UOI131147 UYD131146:UYE131147 VHZ131146:VIA131147 VRV131146:VRW131147 WBR131146:WBS131147 WLN131146:WLO131147 WVJ131146:WVK131147 D196682:E196683 IX196682:IY196683 ST196682:SU196683 ACP196682:ACQ196683 AML196682:AMM196683 AWH196682:AWI196683 BGD196682:BGE196683 BPZ196682:BQA196683 BZV196682:BZW196683 CJR196682:CJS196683 CTN196682:CTO196683 DDJ196682:DDK196683 DNF196682:DNG196683 DXB196682:DXC196683 EGX196682:EGY196683 EQT196682:EQU196683 FAP196682:FAQ196683 FKL196682:FKM196683 FUH196682:FUI196683 GED196682:GEE196683 GNZ196682:GOA196683 GXV196682:GXW196683 HHR196682:HHS196683 HRN196682:HRO196683 IBJ196682:IBK196683 ILF196682:ILG196683 IVB196682:IVC196683 JEX196682:JEY196683 JOT196682:JOU196683 JYP196682:JYQ196683 KIL196682:KIM196683 KSH196682:KSI196683 LCD196682:LCE196683 LLZ196682:LMA196683 LVV196682:LVW196683 MFR196682:MFS196683 MPN196682:MPO196683 MZJ196682:MZK196683 NJF196682:NJG196683 NTB196682:NTC196683 OCX196682:OCY196683 OMT196682:OMU196683 OWP196682:OWQ196683 PGL196682:PGM196683 PQH196682:PQI196683 QAD196682:QAE196683 QJZ196682:QKA196683 QTV196682:QTW196683 RDR196682:RDS196683 RNN196682:RNO196683 RXJ196682:RXK196683 SHF196682:SHG196683 SRB196682:SRC196683 TAX196682:TAY196683 TKT196682:TKU196683 TUP196682:TUQ196683 UEL196682:UEM196683 UOH196682:UOI196683 UYD196682:UYE196683 VHZ196682:VIA196683 VRV196682:VRW196683 WBR196682:WBS196683 WLN196682:WLO196683 WVJ196682:WVK196683 D262218:E262219 IX262218:IY262219 ST262218:SU262219 ACP262218:ACQ262219 AML262218:AMM262219 AWH262218:AWI262219 BGD262218:BGE262219 BPZ262218:BQA262219 BZV262218:BZW262219 CJR262218:CJS262219 CTN262218:CTO262219 DDJ262218:DDK262219 DNF262218:DNG262219 DXB262218:DXC262219 EGX262218:EGY262219 EQT262218:EQU262219 FAP262218:FAQ262219 FKL262218:FKM262219 FUH262218:FUI262219 GED262218:GEE262219 GNZ262218:GOA262219 GXV262218:GXW262219 HHR262218:HHS262219 HRN262218:HRO262219 IBJ262218:IBK262219 ILF262218:ILG262219 IVB262218:IVC262219 JEX262218:JEY262219 JOT262218:JOU262219 JYP262218:JYQ262219 KIL262218:KIM262219 KSH262218:KSI262219 LCD262218:LCE262219 LLZ262218:LMA262219 LVV262218:LVW262219 MFR262218:MFS262219 MPN262218:MPO262219 MZJ262218:MZK262219 NJF262218:NJG262219 NTB262218:NTC262219 OCX262218:OCY262219 OMT262218:OMU262219 OWP262218:OWQ262219 PGL262218:PGM262219 PQH262218:PQI262219 QAD262218:QAE262219 QJZ262218:QKA262219 QTV262218:QTW262219 RDR262218:RDS262219 RNN262218:RNO262219 RXJ262218:RXK262219 SHF262218:SHG262219 SRB262218:SRC262219 TAX262218:TAY262219 TKT262218:TKU262219 TUP262218:TUQ262219 UEL262218:UEM262219 UOH262218:UOI262219 UYD262218:UYE262219 VHZ262218:VIA262219 VRV262218:VRW262219 WBR262218:WBS262219 WLN262218:WLO262219 WVJ262218:WVK262219 D327754:E327755 IX327754:IY327755 ST327754:SU327755 ACP327754:ACQ327755 AML327754:AMM327755 AWH327754:AWI327755 BGD327754:BGE327755 BPZ327754:BQA327755 BZV327754:BZW327755 CJR327754:CJS327755 CTN327754:CTO327755 DDJ327754:DDK327755 DNF327754:DNG327755 DXB327754:DXC327755 EGX327754:EGY327755 EQT327754:EQU327755 FAP327754:FAQ327755 FKL327754:FKM327755 FUH327754:FUI327755 GED327754:GEE327755 GNZ327754:GOA327755 GXV327754:GXW327755 HHR327754:HHS327755 HRN327754:HRO327755 IBJ327754:IBK327755 ILF327754:ILG327755 IVB327754:IVC327755 JEX327754:JEY327755 JOT327754:JOU327755 JYP327754:JYQ327755 KIL327754:KIM327755 KSH327754:KSI327755 LCD327754:LCE327755 LLZ327754:LMA327755 LVV327754:LVW327755 MFR327754:MFS327755 MPN327754:MPO327755 MZJ327754:MZK327755 NJF327754:NJG327755 NTB327754:NTC327755 OCX327754:OCY327755 OMT327754:OMU327755 OWP327754:OWQ327755 PGL327754:PGM327755 PQH327754:PQI327755 QAD327754:QAE327755 QJZ327754:QKA327755 QTV327754:QTW327755 RDR327754:RDS327755 RNN327754:RNO327755 RXJ327754:RXK327755 SHF327754:SHG327755 SRB327754:SRC327755 TAX327754:TAY327755 TKT327754:TKU327755 TUP327754:TUQ327755 UEL327754:UEM327755 UOH327754:UOI327755 UYD327754:UYE327755 VHZ327754:VIA327755 VRV327754:VRW327755 WBR327754:WBS327755 WLN327754:WLO327755 WVJ327754:WVK327755 D393290:E393291 IX393290:IY393291 ST393290:SU393291 ACP393290:ACQ393291 AML393290:AMM393291 AWH393290:AWI393291 BGD393290:BGE393291 BPZ393290:BQA393291 BZV393290:BZW393291 CJR393290:CJS393291 CTN393290:CTO393291 DDJ393290:DDK393291 DNF393290:DNG393291 DXB393290:DXC393291 EGX393290:EGY393291 EQT393290:EQU393291 FAP393290:FAQ393291 FKL393290:FKM393291 FUH393290:FUI393291 GED393290:GEE393291 GNZ393290:GOA393291 GXV393290:GXW393291 HHR393290:HHS393291 HRN393290:HRO393291 IBJ393290:IBK393291 ILF393290:ILG393291 IVB393290:IVC393291 JEX393290:JEY393291 JOT393290:JOU393291 JYP393290:JYQ393291 KIL393290:KIM393291 KSH393290:KSI393291 LCD393290:LCE393291 LLZ393290:LMA393291 LVV393290:LVW393291 MFR393290:MFS393291 MPN393290:MPO393291 MZJ393290:MZK393291 NJF393290:NJG393291 NTB393290:NTC393291 OCX393290:OCY393291 OMT393290:OMU393291 OWP393290:OWQ393291 PGL393290:PGM393291 PQH393290:PQI393291 QAD393290:QAE393291 QJZ393290:QKA393291 QTV393290:QTW393291 RDR393290:RDS393291 RNN393290:RNO393291 RXJ393290:RXK393291 SHF393290:SHG393291 SRB393290:SRC393291 TAX393290:TAY393291 TKT393290:TKU393291 TUP393290:TUQ393291 UEL393290:UEM393291 UOH393290:UOI393291 UYD393290:UYE393291 VHZ393290:VIA393291 VRV393290:VRW393291 WBR393290:WBS393291 WLN393290:WLO393291 WVJ393290:WVK393291 D458826:E458827 IX458826:IY458827 ST458826:SU458827 ACP458826:ACQ458827 AML458826:AMM458827 AWH458826:AWI458827 BGD458826:BGE458827 BPZ458826:BQA458827 BZV458826:BZW458827 CJR458826:CJS458827 CTN458826:CTO458827 DDJ458826:DDK458827 DNF458826:DNG458827 DXB458826:DXC458827 EGX458826:EGY458827 EQT458826:EQU458827 FAP458826:FAQ458827 FKL458826:FKM458827 FUH458826:FUI458827 GED458826:GEE458827 GNZ458826:GOA458827 GXV458826:GXW458827 HHR458826:HHS458827 HRN458826:HRO458827 IBJ458826:IBK458827 ILF458826:ILG458827 IVB458826:IVC458827 JEX458826:JEY458827 JOT458826:JOU458827 JYP458826:JYQ458827 KIL458826:KIM458827 KSH458826:KSI458827 LCD458826:LCE458827 LLZ458826:LMA458827 LVV458826:LVW458827 MFR458826:MFS458827 MPN458826:MPO458827 MZJ458826:MZK458827 NJF458826:NJG458827 NTB458826:NTC458827 OCX458826:OCY458827 OMT458826:OMU458827 OWP458826:OWQ458827 PGL458826:PGM458827 PQH458826:PQI458827 QAD458826:QAE458827 QJZ458826:QKA458827 QTV458826:QTW458827 RDR458826:RDS458827 RNN458826:RNO458827 RXJ458826:RXK458827 SHF458826:SHG458827 SRB458826:SRC458827 TAX458826:TAY458827 TKT458826:TKU458827 TUP458826:TUQ458827 UEL458826:UEM458827 UOH458826:UOI458827 UYD458826:UYE458827 VHZ458826:VIA458827 VRV458826:VRW458827 WBR458826:WBS458827 WLN458826:WLO458827 WVJ458826:WVK458827 D524362:E524363 IX524362:IY524363 ST524362:SU524363 ACP524362:ACQ524363 AML524362:AMM524363 AWH524362:AWI524363 BGD524362:BGE524363 BPZ524362:BQA524363 BZV524362:BZW524363 CJR524362:CJS524363 CTN524362:CTO524363 DDJ524362:DDK524363 DNF524362:DNG524363 DXB524362:DXC524363 EGX524362:EGY524363 EQT524362:EQU524363 FAP524362:FAQ524363 FKL524362:FKM524363 FUH524362:FUI524363 GED524362:GEE524363 GNZ524362:GOA524363 GXV524362:GXW524363 HHR524362:HHS524363 HRN524362:HRO524363 IBJ524362:IBK524363 ILF524362:ILG524363 IVB524362:IVC524363 JEX524362:JEY524363 JOT524362:JOU524363 JYP524362:JYQ524363 KIL524362:KIM524363 KSH524362:KSI524363 LCD524362:LCE524363 LLZ524362:LMA524363 LVV524362:LVW524363 MFR524362:MFS524363 MPN524362:MPO524363 MZJ524362:MZK524363 NJF524362:NJG524363 NTB524362:NTC524363 OCX524362:OCY524363 OMT524362:OMU524363 OWP524362:OWQ524363 PGL524362:PGM524363 PQH524362:PQI524363 QAD524362:QAE524363 QJZ524362:QKA524363 QTV524362:QTW524363 RDR524362:RDS524363 RNN524362:RNO524363 RXJ524362:RXK524363 SHF524362:SHG524363 SRB524362:SRC524363 TAX524362:TAY524363 TKT524362:TKU524363 TUP524362:TUQ524363 UEL524362:UEM524363 UOH524362:UOI524363 UYD524362:UYE524363 VHZ524362:VIA524363 VRV524362:VRW524363 WBR524362:WBS524363 WLN524362:WLO524363 WVJ524362:WVK524363 D589898:E589899 IX589898:IY589899 ST589898:SU589899 ACP589898:ACQ589899 AML589898:AMM589899 AWH589898:AWI589899 BGD589898:BGE589899 BPZ589898:BQA589899 BZV589898:BZW589899 CJR589898:CJS589899 CTN589898:CTO589899 DDJ589898:DDK589899 DNF589898:DNG589899 DXB589898:DXC589899 EGX589898:EGY589899 EQT589898:EQU589899 FAP589898:FAQ589899 FKL589898:FKM589899 FUH589898:FUI589899 GED589898:GEE589899 GNZ589898:GOA589899 GXV589898:GXW589899 HHR589898:HHS589899 HRN589898:HRO589899 IBJ589898:IBK589899 ILF589898:ILG589899 IVB589898:IVC589899 JEX589898:JEY589899 JOT589898:JOU589899 JYP589898:JYQ589899 KIL589898:KIM589899 KSH589898:KSI589899 LCD589898:LCE589899 LLZ589898:LMA589899 LVV589898:LVW589899 MFR589898:MFS589899 MPN589898:MPO589899 MZJ589898:MZK589899 NJF589898:NJG589899 NTB589898:NTC589899 OCX589898:OCY589899 OMT589898:OMU589899 OWP589898:OWQ589899 PGL589898:PGM589899 PQH589898:PQI589899 QAD589898:QAE589899 QJZ589898:QKA589899 QTV589898:QTW589899 RDR589898:RDS589899 RNN589898:RNO589899 RXJ589898:RXK589899 SHF589898:SHG589899 SRB589898:SRC589899 TAX589898:TAY589899 TKT589898:TKU589899 TUP589898:TUQ589899 UEL589898:UEM589899 UOH589898:UOI589899 UYD589898:UYE589899 VHZ589898:VIA589899 VRV589898:VRW589899 WBR589898:WBS589899 WLN589898:WLO589899 WVJ589898:WVK589899 D655434:E655435 IX655434:IY655435 ST655434:SU655435 ACP655434:ACQ655435 AML655434:AMM655435 AWH655434:AWI655435 BGD655434:BGE655435 BPZ655434:BQA655435 BZV655434:BZW655435 CJR655434:CJS655435 CTN655434:CTO655435 DDJ655434:DDK655435 DNF655434:DNG655435 DXB655434:DXC655435 EGX655434:EGY655435 EQT655434:EQU655435 FAP655434:FAQ655435 FKL655434:FKM655435 FUH655434:FUI655435 GED655434:GEE655435 GNZ655434:GOA655435 GXV655434:GXW655435 HHR655434:HHS655435 HRN655434:HRO655435 IBJ655434:IBK655435 ILF655434:ILG655435 IVB655434:IVC655435 JEX655434:JEY655435 JOT655434:JOU655435 JYP655434:JYQ655435 KIL655434:KIM655435 KSH655434:KSI655435 LCD655434:LCE655435 LLZ655434:LMA655435 LVV655434:LVW655435 MFR655434:MFS655435 MPN655434:MPO655435 MZJ655434:MZK655435 NJF655434:NJG655435 NTB655434:NTC655435 OCX655434:OCY655435 OMT655434:OMU655435 OWP655434:OWQ655435 PGL655434:PGM655435 PQH655434:PQI655435 QAD655434:QAE655435 QJZ655434:QKA655435 QTV655434:QTW655435 RDR655434:RDS655435 RNN655434:RNO655435 RXJ655434:RXK655435 SHF655434:SHG655435 SRB655434:SRC655435 TAX655434:TAY655435 TKT655434:TKU655435 TUP655434:TUQ655435 UEL655434:UEM655435 UOH655434:UOI655435 UYD655434:UYE655435 VHZ655434:VIA655435 VRV655434:VRW655435 WBR655434:WBS655435 WLN655434:WLO655435 WVJ655434:WVK655435 D720970:E720971 IX720970:IY720971 ST720970:SU720971 ACP720970:ACQ720971 AML720970:AMM720971 AWH720970:AWI720971 BGD720970:BGE720971 BPZ720970:BQA720971 BZV720970:BZW720971 CJR720970:CJS720971 CTN720970:CTO720971 DDJ720970:DDK720971 DNF720970:DNG720971 DXB720970:DXC720971 EGX720970:EGY720971 EQT720970:EQU720971 FAP720970:FAQ720971 FKL720970:FKM720971 FUH720970:FUI720971 GED720970:GEE720971 GNZ720970:GOA720971 GXV720970:GXW720971 HHR720970:HHS720971 HRN720970:HRO720971 IBJ720970:IBK720971 ILF720970:ILG720971 IVB720970:IVC720971 JEX720970:JEY720971 JOT720970:JOU720971 JYP720970:JYQ720971 KIL720970:KIM720971 KSH720970:KSI720971 LCD720970:LCE720971 LLZ720970:LMA720971 LVV720970:LVW720971 MFR720970:MFS720971 MPN720970:MPO720971 MZJ720970:MZK720971 NJF720970:NJG720971 NTB720970:NTC720971 OCX720970:OCY720971 OMT720970:OMU720971 OWP720970:OWQ720971 PGL720970:PGM720971 PQH720970:PQI720971 QAD720970:QAE720971 QJZ720970:QKA720971 QTV720970:QTW720971 RDR720970:RDS720971 RNN720970:RNO720971 RXJ720970:RXK720971 SHF720970:SHG720971 SRB720970:SRC720971 TAX720970:TAY720971 TKT720970:TKU720971 TUP720970:TUQ720971 UEL720970:UEM720971 UOH720970:UOI720971 UYD720970:UYE720971 VHZ720970:VIA720971 VRV720970:VRW720971 WBR720970:WBS720971 WLN720970:WLO720971 WVJ720970:WVK720971 D786506:E786507 IX786506:IY786507 ST786506:SU786507 ACP786506:ACQ786507 AML786506:AMM786507 AWH786506:AWI786507 BGD786506:BGE786507 BPZ786506:BQA786507 BZV786506:BZW786507 CJR786506:CJS786507 CTN786506:CTO786507 DDJ786506:DDK786507 DNF786506:DNG786507 DXB786506:DXC786507 EGX786506:EGY786507 EQT786506:EQU786507 FAP786506:FAQ786507 FKL786506:FKM786507 FUH786506:FUI786507 GED786506:GEE786507 GNZ786506:GOA786507 GXV786506:GXW786507 HHR786506:HHS786507 HRN786506:HRO786507 IBJ786506:IBK786507 ILF786506:ILG786507 IVB786506:IVC786507 JEX786506:JEY786507 JOT786506:JOU786507 JYP786506:JYQ786507 KIL786506:KIM786507 KSH786506:KSI786507 LCD786506:LCE786507 LLZ786506:LMA786507 LVV786506:LVW786507 MFR786506:MFS786507 MPN786506:MPO786507 MZJ786506:MZK786507 NJF786506:NJG786507 NTB786506:NTC786507 OCX786506:OCY786507 OMT786506:OMU786507 OWP786506:OWQ786507 PGL786506:PGM786507 PQH786506:PQI786507 QAD786506:QAE786507 QJZ786506:QKA786507 QTV786506:QTW786507 RDR786506:RDS786507 RNN786506:RNO786507 RXJ786506:RXK786507 SHF786506:SHG786507 SRB786506:SRC786507 TAX786506:TAY786507 TKT786506:TKU786507 TUP786506:TUQ786507 UEL786506:UEM786507 UOH786506:UOI786507 UYD786506:UYE786507 VHZ786506:VIA786507 VRV786506:VRW786507 WBR786506:WBS786507 WLN786506:WLO786507 WVJ786506:WVK786507 D852042:E852043 IX852042:IY852043 ST852042:SU852043 ACP852042:ACQ852043 AML852042:AMM852043 AWH852042:AWI852043 BGD852042:BGE852043 BPZ852042:BQA852043 BZV852042:BZW852043 CJR852042:CJS852043 CTN852042:CTO852043 DDJ852042:DDK852043 DNF852042:DNG852043 DXB852042:DXC852043 EGX852042:EGY852043 EQT852042:EQU852043 FAP852042:FAQ852043 FKL852042:FKM852043 FUH852042:FUI852043 GED852042:GEE852043 GNZ852042:GOA852043 GXV852042:GXW852043 HHR852042:HHS852043 HRN852042:HRO852043 IBJ852042:IBK852043 ILF852042:ILG852043 IVB852042:IVC852043 JEX852042:JEY852043 JOT852042:JOU852043 JYP852042:JYQ852043 KIL852042:KIM852043 KSH852042:KSI852043 LCD852042:LCE852043 LLZ852042:LMA852043 LVV852042:LVW852043 MFR852042:MFS852043 MPN852042:MPO852043 MZJ852042:MZK852043 NJF852042:NJG852043 NTB852042:NTC852043 OCX852042:OCY852043 OMT852042:OMU852043 OWP852042:OWQ852043 PGL852042:PGM852043 PQH852042:PQI852043 QAD852042:QAE852043 QJZ852042:QKA852043 QTV852042:QTW852043 RDR852042:RDS852043 RNN852042:RNO852043 RXJ852042:RXK852043 SHF852042:SHG852043 SRB852042:SRC852043 TAX852042:TAY852043 TKT852042:TKU852043 TUP852042:TUQ852043 UEL852042:UEM852043 UOH852042:UOI852043 UYD852042:UYE852043 VHZ852042:VIA852043 VRV852042:VRW852043 WBR852042:WBS852043 WLN852042:WLO852043 WVJ852042:WVK852043 D917578:E917579 IX917578:IY917579 ST917578:SU917579 ACP917578:ACQ917579 AML917578:AMM917579 AWH917578:AWI917579 BGD917578:BGE917579 BPZ917578:BQA917579 BZV917578:BZW917579 CJR917578:CJS917579 CTN917578:CTO917579 DDJ917578:DDK917579 DNF917578:DNG917579 DXB917578:DXC917579 EGX917578:EGY917579 EQT917578:EQU917579 FAP917578:FAQ917579 FKL917578:FKM917579 FUH917578:FUI917579 GED917578:GEE917579 GNZ917578:GOA917579 GXV917578:GXW917579 HHR917578:HHS917579 HRN917578:HRO917579 IBJ917578:IBK917579 ILF917578:ILG917579 IVB917578:IVC917579 JEX917578:JEY917579 JOT917578:JOU917579 JYP917578:JYQ917579 KIL917578:KIM917579 KSH917578:KSI917579 LCD917578:LCE917579 LLZ917578:LMA917579 LVV917578:LVW917579 MFR917578:MFS917579 MPN917578:MPO917579 MZJ917578:MZK917579 NJF917578:NJG917579 NTB917578:NTC917579 OCX917578:OCY917579 OMT917578:OMU917579 OWP917578:OWQ917579 PGL917578:PGM917579 PQH917578:PQI917579 QAD917578:QAE917579 QJZ917578:QKA917579 QTV917578:QTW917579 RDR917578:RDS917579 RNN917578:RNO917579 RXJ917578:RXK917579 SHF917578:SHG917579 SRB917578:SRC917579 TAX917578:TAY917579 TKT917578:TKU917579 TUP917578:TUQ917579 UEL917578:UEM917579 UOH917578:UOI917579 UYD917578:UYE917579 VHZ917578:VIA917579 VRV917578:VRW917579 WBR917578:WBS917579 WLN917578:WLO917579 WVJ917578:WVK917579 D983114:E983115 IX983114:IY983115 ST983114:SU983115 ACP983114:ACQ983115 AML983114:AMM983115 AWH983114:AWI983115 BGD983114:BGE983115 BPZ983114:BQA983115 BZV983114:BZW983115 CJR983114:CJS983115 CTN983114:CTO983115 DDJ983114:DDK983115 DNF983114:DNG983115 DXB983114:DXC983115 EGX983114:EGY983115 EQT983114:EQU983115 FAP983114:FAQ983115 FKL983114:FKM983115 FUH983114:FUI983115 GED983114:GEE983115 GNZ983114:GOA983115 GXV983114:GXW983115 HHR983114:HHS983115 HRN983114:HRO983115 IBJ983114:IBK983115 ILF983114:ILG983115 IVB983114:IVC983115 JEX983114:JEY983115 JOT983114:JOU983115 JYP983114:JYQ983115 KIL983114:KIM983115 KSH983114:KSI983115 LCD983114:LCE983115 LLZ983114:LMA983115 LVV983114:LVW983115 MFR983114:MFS983115 MPN983114:MPO983115 MZJ983114:MZK983115 NJF983114:NJG983115 NTB983114:NTC983115 OCX983114:OCY983115 OMT983114:OMU983115 OWP983114:OWQ983115 PGL983114:PGM983115 PQH983114:PQI983115 QAD983114:QAE983115 QJZ983114:QKA983115 QTV983114:QTW983115 RDR983114:RDS983115 RNN983114:RNO983115 RXJ983114:RXK983115 SHF983114:SHG983115 SRB983114:SRC983115 TAX983114:TAY983115 TKT983114:TKU983115 TUP983114:TUQ983115 UEL983114:UEM983115 UOH983114:UOI983115 UYD983114:UYE983115 VHZ983114:VIA983115 VRV983114:VRW983115 WBR983114:WBS983115 WLN983114:WLO983115 WVJ983114:WVK983115 BPZ109:BQA123 IX42:IY42 ST42:SU42 ACP42:ACQ42 AML42:AMM42 AWH42:AWI42 BGD42:BGE42 BPZ42:BQA42 BZV42:BZW42 CJR42:CJS42 CTN42:CTO42 DDJ42:DDK42 DNF42:DNG42 DXB42:DXC42 EGX42:EGY42 EQT42:EQU42 FAP42:FAQ42 FKL42:FKM42 FUH42:FUI42 GED42:GEE42 GNZ42:GOA42 GXV42:GXW42 HHR42:HHS42 HRN42:HRO42 IBJ42:IBK42 ILF42:ILG42 IVB42:IVC42 JEX42:JEY42 JOT42:JOU42 JYP42:JYQ42 KIL42:KIM42 KSH42:KSI42 LCD42:LCE42 LLZ42:LMA42 LVV42:LVW42 MFR42:MFS42 MPN42:MPO42 MZJ42:MZK42 NJF42:NJG42 NTB42:NTC42 OCX42:OCY42 OMT42:OMU42 OWP42:OWQ42 PGL42:PGM42 PQH42:PQI42 QAD42:QAE42 QJZ42:QKA42 QTV42:QTW42 RDR42:RDS42 RNN42:RNO42 RXJ42:RXK42 SHF42:SHG42 SRB42:SRC42 TAX42:TAY42 TKT42:TKU42 TUP42:TUQ42 UEL42:UEM42 UOH42:UOI42 UYD42:UYE42 VHZ42:VIA42 VRV42:VRW42 WBR42:WBS42 WLN42:WLO42 WVJ42:WVK42 D65606:E65606 IX65606:IY65606 ST65606:SU65606 ACP65606:ACQ65606 AML65606:AMM65606 AWH65606:AWI65606 BGD65606:BGE65606 BPZ65606:BQA65606 BZV65606:BZW65606 CJR65606:CJS65606 CTN65606:CTO65606 DDJ65606:DDK65606 DNF65606:DNG65606 DXB65606:DXC65606 EGX65606:EGY65606 EQT65606:EQU65606 FAP65606:FAQ65606 FKL65606:FKM65606 FUH65606:FUI65606 GED65606:GEE65606 GNZ65606:GOA65606 GXV65606:GXW65606 HHR65606:HHS65606 HRN65606:HRO65606 IBJ65606:IBK65606 ILF65606:ILG65606 IVB65606:IVC65606 JEX65606:JEY65606 JOT65606:JOU65606 JYP65606:JYQ65606 KIL65606:KIM65606 KSH65606:KSI65606 LCD65606:LCE65606 LLZ65606:LMA65606 LVV65606:LVW65606 MFR65606:MFS65606 MPN65606:MPO65606 MZJ65606:MZK65606 NJF65606:NJG65606 NTB65606:NTC65606 OCX65606:OCY65606 OMT65606:OMU65606 OWP65606:OWQ65606 PGL65606:PGM65606 PQH65606:PQI65606 QAD65606:QAE65606 QJZ65606:QKA65606 QTV65606:QTW65606 RDR65606:RDS65606 RNN65606:RNO65606 RXJ65606:RXK65606 SHF65606:SHG65606 SRB65606:SRC65606 TAX65606:TAY65606 TKT65606:TKU65606 TUP65606:TUQ65606 UEL65606:UEM65606 UOH65606:UOI65606 UYD65606:UYE65606 VHZ65606:VIA65606 VRV65606:VRW65606 WBR65606:WBS65606 WLN65606:WLO65606 WVJ65606:WVK65606 D131142:E131142 IX131142:IY131142 ST131142:SU131142 ACP131142:ACQ131142 AML131142:AMM131142 AWH131142:AWI131142 BGD131142:BGE131142 BPZ131142:BQA131142 BZV131142:BZW131142 CJR131142:CJS131142 CTN131142:CTO131142 DDJ131142:DDK131142 DNF131142:DNG131142 DXB131142:DXC131142 EGX131142:EGY131142 EQT131142:EQU131142 FAP131142:FAQ131142 FKL131142:FKM131142 FUH131142:FUI131142 GED131142:GEE131142 GNZ131142:GOA131142 GXV131142:GXW131142 HHR131142:HHS131142 HRN131142:HRO131142 IBJ131142:IBK131142 ILF131142:ILG131142 IVB131142:IVC131142 JEX131142:JEY131142 JOT131142:JOU131142 JYP131142:JYQ131142 KIL131142:KIM131142 KSH131142:KSI131142 LCD131142:LCE131142 LLZ131142:LMA131142 LVV131142:LVW131142 MFR131142:MFS131142 MPN131142:MPO131142 MZJ131142:MZK131142 NJF131142:NJG131142 NTB131142:NTC131142 OCX131142:OCY131142 OMT131142:OMU131142 OWP131142:OWQ131142 PGL131142:PGM131142 PQH131142:PQI131142 QAD131142:QAE131142 QJZ131142:QKA131142 QTV131142:QTW131142 RDR131142:RDS131142 RNN131142:RNO131142 RXJ131142:RXK131142 SHF131142:SHG131142 SRB131142:SRC131142 TAX131142:TAY131142 TKT131142:TKU131142 TUP131142:TUQ131142 UEL131142:UEM131142 UOH131142:UOI131142 UYD131142:UYE131142 VHZ131142:VIA131142 VRV131142:VRW131142 WBR131142:WBS131142 WLN131142:WLO131142 WVJ131142:WVK131142 D196678:E196678 IX196678:IY196678 ST196678:SU196678 ACP196678:ACQ196678 AML196678:AMM196678 AWH196678:AWI196678 BGD196678:BGE196678 BPZ196678:BQA196678 BZV196678:BZW196678 CJR196678:CJS196678 CTN196678:CTO196678 DDJ196678:DDK196678 DNF196678:DNG196678 DXB196678:DXC196678 EGX196678:EGY196678 EQT196678:EQU196678 FAP196678:FAQ196678 FKL196678:FKM196678 FUH196678:FUI196678 GED196678:GEE196678 GNZ196678:GOA196678 GXV196678:GXW196678 HHR196678:HHS196678 HRN196678:HRO196678 IBJ196678:IBK196678 ILF196678:ILG196678 IVB196678:IVC196678 JEX196678:JEY196678 JOT196678:JOU196678 JYP196678:JYQ196678 KIL196678:KIM196678 KSH196678:KSI196678 LCD196678:LCE196678 LLZ196678:LMA196678 LVV196678:LVW196678 MFR196678:MFS196678 MPN196678:MPO196678 MZJ196678:MZK196678 NJF196678:NJG196678 NTB196678:NTC196678 OCX196678:OCY196678 OMT196678:OMU196678 OWP196678:OWQ196678 PGL196678:PGM196678 PQH196678:PQI196678 QAD196678:QAE196678 QJZ196678:QKA196678 QTV196678:QTW196678 RDR196678:RDS196678 RNN196678:RNO196678 RXJ196678:RXK196678 SHF196678:SHG196678 SRB196678:SRC196678 TAX196678:TAY196678 TKT196678:TKU196678 TUP196678:TUQ196678 UEL196678:UEM196678 UOH196678:UOI196678 UYD196678:UYE196678 VHZ196678:VIA196678 VRV196678:VRW196678 WBR196678:WBS196678 WLN196678:WLO196678 WVJ196678:WVK196678 D262214:E262214 IX262214:IY262214 ST262214:SU262214 ACP262214:ACQ262214 AML262214:AMM262214 AWH262214:AWI262214 BGD262214:BGE262214 BPZ262214:BQA262214 BZV262214:BZW262214 CJR262214:CJS262214 CTN262214:CTO262214 DDJ262214:DDK262214 DNF262214:DNG262214 DXB262214:DXC262214 EGX262214:EGY262214 EQT262214:EQU262214 FAP262214:FAQ262214 FKL262214:FKM262214 FUH262214:FUI262214 GED262214:GEE262214 GNZ262214:GOA262214 GXV262214:GXW262214 HHR262214:HHS262214 HRN262214:HRO262214 IBJ262214:IBK262214 ILF262214:ILG262214 IVB262214:IVC262214 JEX262214:JEY262214 JOT262214:JOU262214 JYP262214:JYQ262214 KIL262214:KIM262214 KSH262214:KSI262214 LCD262214:LCE262214 LLZ262214:LMA262214 LVV262214:LVW262214 MFR262214:MFS262214 MPN262214:MPO262214 MZJ262214:MZK262214 NJF262214:NJG262214 NTB262214:NTC262214 OCX262214:OCY262214 OMT262214:OMU262214 OWP262214:OWQ262214 PGL262214:PGM262214 PQH262214:PQI262214 QAD262214:QAE262214 QJZ262214:QKA262214 QTV262214:QTW262214 RDR262214:RDS262214 RNN262214:RNO262214 RXJ262214:RXK262214 SHF262214:SHG262214 SRB262214:SRC262214 TAX262214:TAY262214 TKT262214:TKU262214 TUP262214:TUQ262214 UEL262214:UEM262214 UOH262214:UOI262214 UYD262214:UYE262214 VHZ262214:VIA262214 VRV262214:VRW262214 WBR262214:WBS262214 WLN262214:WLO262214 WVJ262214:WVK262214 D327750:E327750 IX327750:IY327750 ST327750:SU327750 ACP327750:ACQ327750 AML327750:AMM327750 AWH327750:AWI327750 BGD327750:BGE327750 BPZ327750:BQA327750 BZV327750:BZW327750 CJR327750:CJS327750 CTN327750:CTO327750 DDJ327750:DDK327750 DNF327750:DNG327750 DXB327750:DXC327750 EGX327750:EGY327750 EQT327750:EQU327750 FAP327750:FAQ327750 FKL327750:FKM327750 FUH327750:FUI327750 GED327750:GEE327750 GNZ327750:GOA327750 GXV327750:GXW327750 HHR327750:HHS327750 HRN327750:HRO327750 IBJ327750:IBK327750 ILF327750:ILG327750 IVB327750:IVC327750 JEX327750:JEY327750 JOT327750:JOU327750 JYP327750:JYQ327750 KIL327750:KIM327750 KSH327750:KSI327750 LCD327750:LCE327750 LLZ327750:LMA327750 LVV327750:LVW327750 MFR327750:MFS327750 MPN327750:MPO327750 MZJ327750:MZK327750 NJF327750:NJG327750 NTB327750:NTC327750 OCX327750:OCY327750 OMT327750:OMU327750 OWP327750:OWQ327750 PGL327750:PGM327750 PQH327750:PQI327750 QAD327750:QAE327750 QJZ327750:QKA327750 QTV327750:QTW327750 RDR327750:RDS327750 RNN327750:RNO327750 RXJ327750:RXK327750 SHF327750:SHG327750 SRB327750:SRC327750 TAX327750:TAY327750 TKT327750:TKU327750 TUP327750:TUQ327750 UEL327750:UEM327750 UOH327750:UOI327750 UYD327750:UYE327750 VHZ327750:VIA327750 VRV327750:VRW327750 WBR327750:WBS327750 WLN327750:WLO327750 WVJ327750:WVK327750 D393286:E393286 IX393286:IY393286 ST393286:SU393286 ACP393286:ACQ393286 AML393286:AMM393286 AWH393286:AWI393286 BGD393286:BGE393286 BPZ393286:BQA393286 BZV393286:BZW393286 CJR393286:CJS393286 CTN393286:CTO393286 DDJ393286:DDK393286 DNF393286:DNG393286 DXB393286:DXC393286 EGX393286:EGY393286 EQT393286:EQU393286 FAP393286:FAQ393286 FKL393286:FKM393286 FUH393286:FUI393286 GED393286:GEE393286 GNZ393286:GOA393286 GXV393286:GXW393286 HHR393286:HHS393286 HRN393286:HRO393286 IBJ393286:IBK393286 ILF393286:ILG393286 IVB393286:IVC393286 JEX393286:JEY393286 JOT393286:JOU393286 JYP393286:JYQ393286 KIL393286:KIM393286 KSH393286:KSI393286 LCD393286:LCE393286 LLZ393286:LMA393286 LVV393286:LVW393286 MFR393286:MFS393286 MPN393286:MPO393286 MZJ393286:MZK393286 NJF393286:NJG393286 NTB393286:NTC393286 OCX393286:OCY393286 OMT393286:OMU393286 OWP393286:OWQ393286 PGL393286:PGM393286 PQH393286:PQI393286 QAD393286:QAE393286 QJZ393286:QKA393286 QTV393286:QTW393286 RDR393286:RDS393286 RNN393286:RNO393286 RXJ393286:RXK393286 SHF393286:SHG393286 SRB393286:SRC393286 TAX393286:TAY393286 TKT393286:TKU393286 TUP393286:TUQ393286 UEL393286:UEM393286 UOH393286:UOI393286 UYD393286:UYE393286 VHZ393286:VIA393286 VRV393286:VRW393286 WBR393286:WBS393286 WLN393286:WLO393286 WVJ393286:WVK393286 D458822:E458822 IX458822:IY458822 ST458822:SU458822 ACP458822:ACQ458822 AML458822:AMM458822 AWH458822:AWI458822 BGD458822:BGE458822 BPZ458822:BQA458822 BZV458822:BZW458822 CJR458822:CJS458822 CTN458822:CTO458822 DDJ458822:DDK458822 DNF458822:DNG458822 DXB458822:DXC458822 EGX458822:EGY458822 EQT458822:EQU458822 FAP458822:FAQ458822 FKL458822:FKM458822 FUH458822:FUI458822 GED458822:GEE458822 GNZ458822:GOA458822 GXV458822:GXW458822 HHR458822:HHS458822 HRN458822:HRO458822 IBJ458822:IBK458822 ILF458822:ILG458822 IVB458822:IVC458822 JEX458822:JEY458822 JOT458822:JOU458822 JYP458822:JYQ458822 KIL458822:KIM458822 KSH458822:KSI458822 LCD458822:LCE458822 LLZ458822:LMA458822 LVV458822:LVW458822 MFR458822:MFS458822 MPN458822:MPO458822 MZJ458822:MZK458822 NJF458822:NJG458822 NTB458822:NTC458822 OCX458822:OCY458822 OMT458822:OMU458822 OWP458822:OWQ458822 PGL458822:PGM458822 PQH458822:PQI458822 QAD458822:QAE458822 QJZ458822:QKA458822 QTV458822:QTW458822 RDR458822:RDS458822 RNN458822:RNO458822 RXJ458822:RXK458822 SHF458822:SHG458822 SRB458822:SRC458822 TAX458822:TAY458822 TKT458822:TKU458822 TUP458822:TUQ458822 UEL458822:UEM458822 UOH458822:UOI458822 UYD458822:UYE458822 VHZ458822:VIA458822 VRV458822:VRW458822 WBR458822:WBS458822 WLN458822:WLO458822 WVJ458822:WVK458822 D524358:E524358 IX524358:IY524358 ST524358:SU524358 ACP524358:ACQ524358 AML524358:AMM524358 AWH524358:AWI524358 BGD524358:BGE524358 BPZ524358:BQA524358 BZV524358:BZW524358 CJR524358:CJS524358 CTN524358:CTO524358 DDJ524358:DDK524358 DNF524358:DNG524358 DXB524358:DXC524358 EGX524358:EGY524358 EQT524358:EQU524358 FAP524358:FAQ524358 FKL524358:FKM524358 FUH524358:FUI524358 GED524358:GEE524358 GNZ524358:GOA524358 GXV524358:GXW524358 HHR524358:HHS524358 HRN524358:HRO524358 IBJ524358:IBK524358 ILF524358:ILG524358 IVB524358:IVC524358 JEX524358:JEY524358 JOT524358:JOU524358 JYP524358:JYQ524358 KIL524358:KIM524358 KSH524358:KSI524358 LCD524358:LCE524358 LLZ524358:LMA524358 LVV524358:LVW524358 MFR524358:MFS524358 MPN524358:MPO524358 MZJ524358:MZK524358 NJF524358:NJG524358 NTB524358:NTC524358 OCX524358:OCY524358 OMT524358:OMU524358 OWP524358:OWQ524358 PGL524358:PGM524358 PQH524358:PQI524358 QAD524358:QAE524358 QJZ524358:QKA524358 QTV524358:QTW524358 RDR524358:RDS524358 RNN524358:RNO524358 RXJ524358:RXK524358 SHF524358:SHG524358 SRB524358:SRC524358 TAX524358:TAY524358 TKT524358:TKU524358 TUP524358:TUQ524358 UEL524358:UEM524358 UOH524358:UOI524358 UYD524358:UYE524358 VHZ524358:VIA524358 VRV524358:VRW524358 WBR524358:WBS524358 WLN524358:WLO524358 WVJ524358:WVK524358 D589894:E589894 IX589894:IY589894 ST589894:SU589894 ACP589894:ACQ589894 AML589894:AMM589894 AWH589894:AWI589894 BGD589894:BGE589894 BPZ589894:BQA589894 BZV589894:BZW589894 CJR589894:CJS589894 CTN589894:CTO589894 DDJ589894:DDK589894 DNF589894:DNG589894 DXB589894:DXC589894 EGX589894:EGY589894 EQT589894:EQU589894 FAP589894:FAQ589894 FKL589894:FKM589894 FUH589894:FUI589894 GED589894:GEE589894 GNZ589894:GOA589894 GXV589894:GXW589894 HHR589894:HHS589894 HRN589894:HRO589894 IBJ589894:IBK589894 ILF589894:ILG589894 IVB589894:IVC589894 JEX589894:JEY589894 JOT589894:JOU589894 JYP589894:JYQ589894 KIL589894:KIM589894 KSH589894:KSI589894 LCD589894:LCE589894 LLZ589894:LMA589894 LVV589894:LVW589894 MFR589894:MFS589894 MPN589894:MPO589894 MZJ589894:MZK589894 NJF589894:NJG589894 NTB589894:NTC589894 OCX589894:OCY589894 OMT589894:OMU589894 OWP589894:OWQ589894 PGL589894:PGM589894 PQH589894:PQI589894 QAD589894:QAE589894 QJZ589894:QKA589894 QTV589894:QTW589894 RDR589894:RDS589894 RNN589894:RNO589894 RXJ589894:RXK589894 SHF589894:SHG589894 SRB589894:SRC589894 TAX589894:TAY589894 TKT589894:TKU589894 TUP589894:TUQ589894 UEL589894:UEM589894 UOH589894:UOI589894 UYD589894:UYE589894 VHZ589894:VIA589894 VRV589894:VRW589894 WBR589894:WBS589894 WLN589894:WLO589894 WVJ589894:WVK589894 D655430:E655430 IX655430:IY655430 ST655430:SU655430 ACP655430:ACQ655430 AML655430:AMM655430 AWH655430:AWI655430 BGD655430:BGE655430 BPZ655430:BQA655430 BZV655430:BZW655430 CJR655430:CJS655430 CTN655430:CTO655430 DDJ655430:DDK655430 DNF655430:DNG655430 DXB655430:DXC655430 EGX655430:EGY655430 EQT655430:EQU655430 FAP655430:FAQ655430 FKL655430:FKM655430 FUH655430:FUI655430 GED655430:GEE655430 GNZ655430:GOA655430 GXV655430:GXW655430 HHR655430:HHS655430 HRN655430:HRO655430 IBJ655430:IBK655430 ILF655430:ILG655430 IVB655430:IVC655430 JEX655430:JEY655430 JOT655430:JOU655430 JYP655430:JYQ655430 KIL655430:KIM655430 KSH655430:KSI655430 LCD655430:LCE655430 LLZ655430:LMA655430 LVV655430:LVW655430 MFR655430:MFS655430 MPN655430:MPO655430 MZJ655430:MZK655430 NJF655430:NJG655430 NTB655430:NTC655430 OCX655430:OCY655430 OMT655430:OMU655430 OWP655430:OWQ655430 PGL655430:PGM655430 PQH655430:PQI655430 QAD655430:QAE655430 QJZ655430:QKA655430 QTV655430:QTW655430 RDR655430:RDS655430 RNN655430:RNO655430 RXJ655430:RXK655430 SHF655430:SHG655430 SRB655430:SRC655430 TAX655430:TAY655430 TKT655430:TKU655430 TUP655430:TUQ655430 UEL655430:UEM655430 UOH655430:UOI655430 UYD655430:UYE655430 VHZ655430:VIA655430 VRV655430:VRW655430 WBR655430:WBS655430 WLN655430:WLO655430 WVJ655430:WVK655430 D720966:E720966 IX720966:IY720966 ST720966:SU720966 ACP720966:ACQ720966 AML720966:AMM720966 AWH720966:AWI720966 BGD720966:BGE720966 BPZ720966:BQA720966 BZV720966:BZW720966 CJR720966:CJS720966 CTN720966:CTO720966 DDJ720966:DDK720966 DNF720966:DNG720966 DXB720966:DXC720966 EGX720966:EGY720966 EQT720966:EQU720966 FAP720966:FAQ720966 FKL720966:FKM720966 FUH720966:FUI720966 GED720966:GEE720966 GNZ720966:GOA720966 GXV720966:GXW720966 HHR720966:HHS720966 HRN720966:HRO720966 IBJ720966:IBK720966 ILF720966:ILG720966 IVB720966:IVC720966 JEX720966:JEY720966 JOT720966:JOU720966 JYP720966:JYQ720966 KIL720966:KIM720966 KSH720966:KSI720966 LCD720966:LCE720966 LLZ720966:LMA720966 LVV720966:LVW720966 MFR720966:MFS720966 MPN720966:MPO720966 MZJ720966:MZK720966 NJF720966:NJG720966 NTB720966:NTC720966 OCX720966:OCY720966 OMT720966:OMU720966 OWP720966:OWQ720966 PGL720966:PGM720966 PQH720966:PQI720966 QAD720966:QAE720966 QJZ720966:QKA720966 QTV720966:QTW720966 RDR720966:RDS720966 RNN720966:RNO720966 RXJ720966:RXK720966 SHF720966:SHG720966 SRB720966:SRC720966 TAX720966:TAY720966 TKT720966:TKU720966 TUP720966:TUQ720966 UEL720966:UEM720966 UOH720966:UOI720966 UYD720966:UYE720966 VHZ720966:VIA720966 VRV720966:VRW720966 WBR720966:WBS720966 WLN720966:WLO720966 WVJ720966:WVK720966 D786502:E786502 IX786502:IY786502 ST786502:SU786502 ACP786502:ACQ786502 AML786502:AMM786502 AWH786502:AWI786502 BGD786502:BGE786502 BPZ786502:BQA786502 BZV786502:BZW786502 CJR786502:CJS786502 CTN786502:CTO786502 DDJ786502:DDK786502 DNF786502:DNG786502 DXB786502:DXC786502 EGX786502:EGY786502 EQT786502:EQU786502 FAP786502:FAQ786502 FKL786502:FKM786502 FUH786502:FUI786502 GED786502:GEE786502 GNZ786502:GOA786502 GXV786502:GXW786502 HHR786502:HHS786502 HRN786502:HRO786502 IBJ786502:IBK786502 ILF786502:ILG786502 IVB786502:IVC786502 JEX786502:JEY786502 JOT786502:JOU786502 JYP786502:JYQ786502 KIL786502:KIM786502 KSH786502:KSI786502 LCD786502:LCE786502 LLZ786502:LMA786502 LVV786502:LVW786502 MFR786502:MFS786502 MPN786502:MPO786502 MZJ786502:MZK786502 NJF786502:NJG786502 NTB786502:NTC786502 OCX786502:OCY786502 OMT786502:OMU786502 OWP786502:OWQ786502 PGL786502:PGM786502 PQH786502:PQI786502 QAD786502:QAE786502 QJZ786502:QKA786502 QTV786502:QTW786502 RDR786502:RDS786502 RNN786502:RNO786502 RXJ786502:RXK786502 SHF786502:SHG786502 SRB786502:SRC786502 TAX786502:TAY786502 TKT786502:TKU786502 TUP786502:TUQ786502 UEL786502:UEM786502 UOH786502:UOI786502 UYD786502:UYE786502 VHZ786502:VIA786502 VRV786502:VRW786502 WBR786502:WBS786502 WLN786502:WLO786502 WVJ786502:WVK786502 D852038:E852038 IX852038:IY852038 ST852038:SU852038 ACP852038:ACQ852038 AML852038:AMM852038 AWH852038:AWI852038 BGD852038:BGE852038 BPZ852038:BQA852038 BZV852038:BZW852038 CJR852038:CJS852038 CTN852038:CTO852038 DDJ852038:DDK852038 DNF852038:DNG852038 DXB852038:DXC852038 EGX852038:EGY852038 EQT852038:EQU852038 FAP852038:FAQ852038 FKL852038:FKM852038 FUH852038:FUI852038 GED852038:GEE852038 GNZ852038:GOA852038 GXV852038:GXW852038 HHR852038:HHS852038 HRN852038:HRO852038 IBJ852038:IBK852038 ILF852038:ILG852038 IVB852038:IVC852038 JEX852038:JEY852038 JOT852038:JOU852038 JYP852038:JYQ852038 KIL852038:KIM852038 KSH852038:KSI852038 LCD852038:LCE852038 LLZ852038:LMA852038 LVV852038:LVW852038 MFR852038:MFS852038 MPN852038:MPO852038 MZJ852038:MZK852038 NJF852038:NJG852038 NTB852038:NTC852038 OCX852038:OCY852038 OMT852038:OMU852038 OWP852038:OWQ852038 PGL852038:PGM852038 PQH852038:PQI852038 QAD852038:QAE852038 QJZ852038:QKA852038 QTV852038:QTW852038 RDR852038:RDS852038 RNN852038:RNO852038 RXJ852038:RXK852038 SHF852038:SHG852038 SRB852038:SRC852038 TAX852038:TAY852038 TKT852038:TKU852038 TUP852038:TUQ852038 UEL852038:UEM852038 UOH852038:UOI852038 UYD852038:UYE852038 VHZ852038:VIA852038 VRV852038:VRW852038 WBR852038:WBS852038 WLN852038:WLO852038 WVJ852038:WVK852038 D917574:E917574 IX917574:IY917574 ST917574:SU917574 ACP917574:ACQ917574 AML917574:AMM917574 AWH917574:AWI917574 BGD917574:BGE917574 BPZ917574:BQA917574 BZV917574:BZW917574 CJR917574:CJS917574 CTN917574:CTO917574 DDJ917574:DDK917574 DNF917574:DNG917574 DXB917574:DXC917574 EGX917574:EGY917574 EQT917574:EQU917574 FAP917574:FAQ917574 FKL917574:FKM917574 FUH917574:FUI917574 GED917574:GEE917574 GNZ917574:GOA917574 GXV917574:GXW917574 HHR917574:HHS917574 HRN917574:HRO917574 IBJ917574:IBK917574 ILF917574:ILG917574 IVB917574:IVC917574 JEX917574:JEY917574 JOT917574:JOU917574 JYP917574:JYQ917574 KIL917574:KIM917574 KSH917574:KSI917574 LCD917574:LCE917574 LLZ917574:LMA917574 LVV917574:LVW917574 MFR917574:MFS917574 MPN917574:MPO917574 MZJ917574:MZK917574 NJF917574:NJG917574 NTB917574:NTC917574 OCX917574:OCY917574 OMT917574:OMU917574 OWP917574:OWQ917574 PGL917574:PGM917574 PQH917574:PQI917574 QAD917574:QAE917574 QJZ917574:QKA917574 QTV917574:QTW917574 RDR917574:RDS917574 RNN917574:RNO917574 RXJ917574:RXK917574 SHF917574:SHG917574 SRB917574:SRC917574 TAX917574:TAY917574 TKT917574:TKU917574 TUP917574:TUQ917574 UEL917574:UEM917574 UOH917574:UOI917574 UYD917574:UYE917574 VHZ917574:VIA917574 VRV917574:VRW917574 WBR917574:WBS917574 WLN917574:WLO917574 WVJ917574:WVK917574 D983110:E983110 IX983110:IY983110 ST983110:SU983110 ACP983110:ACQ983110 AML983110:AMM983110 AWH983110:AWI983110 BGD983110:BGE983110 BPZ983110:BQA983110 BZV983110:BZW983110 CJR983110:CJS983110 CTN983110:CTO983110 DDJ983110:DDK983110 DNF983110:DNG983110 DXB983110:DXC983110 EGX983110:EGY983110 EQT983110:EQU983110 FAP983110:FAQ983110 FKL983110:FKM983110 FUH983110:FUI983110 GED983110:GEE983110 GNZ983110:GOA983110 GXV983110:GXW983110 HHR983110:HHS983110 HRN983110:HRO983110 IBJ983110:IBK983110 ILF983110:ILG983110 IVB983110:IVC983110 JEX983110:JEY983110 JOT983110:JOU983110 JYP983110:JYQ983110 KIL983110:KIM983110 KSH983110:KSI983110 LCD983110:LCE983110 LLZ983110:LMA983110 LVV983110:LVW983110 MFR983110:MFS983110 MPN983110:MPO983110 MZJ983110:MZK983110 NJF983110:NJG983110 NTB983110:NTC983110 OCX983110:OCY983110 OMT983110:OMU983110 OWP983110:OWQ983110 PGL983110:PGM983110 PQH983110:PQI983110 QAD983110:QAE983110 QJZ983110:QKA983110 QTV983110:QTW983110 RDR983110:RDS983110 RNN983110:RNO983110 RXJ983110:RXK983110 SHF983110:SHG983110 SRB983110:SRC983110 TAX983110:TAY983110 TKT983110:TKU983110 TUP983110:TUQ983110 UEL983110:UEM983110 UOH983110:UOI983110 UYD983110:UYE983110 VHZ983110:VIA983110 VRV983110:VRW983110 WBR983110:WBS983110 WLN983110:WLO983110 WVJ983110:WVK983110 BGD109:BGE123 IX81:IY85 ST81:SU85 ACP81:ACQ85 AML81:AMM85 AWH81:AWI85 BGD81:BGE85 BPZ81:BQA85 BZV81:BZW85 CJR81:CJS85 CTN81:CTO85 DDJ81:DDK85 DNF81:DNG85 DXB81:DXC85 EGX81:EGY85 EQT81:EQU85 FAP81:FAQ85 FKL81:FKM85 FUH81:FUI85 GED81:GEE85 GNZ81:GOA85 GXV81:GXW85 HHR81:HHS85 HRN81:HRO85 IBJ81:IBK85 ILF81:ILG85 IVB81:IVC85 JEX81:JEY85 JOT81:JOU85 JYP81:JYQ85 KIL81:KIM85 KSH81:KSI85 LCD81:LCE85 LLZ81:LMA85 LVV81:LVW85 MFR81:MFS85 MPN81:MPO85 MZJ81:MZK85 NJF81:NJG85 NTB81:NTC85 OCX81:OCY85 OMT81:OMU85 OWP81:OWQ85 PGL81:PGM85 PQH81:PQI85 QAD81:QAE85 QJZ81:QKA85 QTV81:QTW85 RDR81:RDS85 RNN81:RNO85 RXJ81:RXK85 SHF81:SHG85 SRB81:SRC85 TAX81:TAY85 TKT81:TKU85 TUP81:TUQ85 UEL81:UEM85 UOH81:UOI85 UYD81:UYE85 VHZ81:VIA85 VRV81:VRW85 WBR81:WBS85 WLN81:WLO85 WVJ81:WVK85 D65638:E65641 IX65638:IY65641 ST65638:SU65641 ACP65638:ACQ65641 AML65638:AMM65641 AWH65638:AWI65641 BGD65638:BGE65641 BPZ65638:BQA65641 BZV65638:BZW65641 CJR65638:CJS65641 CTN65638:CTO65641 DDJ65638:DDK65641 DNF65638:DNG65641 DXB65638:DXC65641 EGX65638:EGY65641 EQT65638:EQU65641 FAP65638:FAQ65641 FKL65638:FKM65641 FUH65638:FUI65641 GED65638:GEE65641 GNZ65638:GOA65641 GXV65638:GXW65641 HHR65638:HHS65641 HRN65638:HRO65641 IBJ65638:IBK65641 ILF65638:ILG65641 IVB65638:IVC65641 JEX65638:JEY65641 JOT65638:JOU65641 JYP65638:JYQ65641 KIL65638:KIM65641 KSH65638:KSI65641 LCD65638:LCE65641 LLZ65638:LMA65641 LVV65638:LVW65641 MFR65638:MFS65641 MPN65638:MPO65641 MZJ65638:MZK65641 NJF65638:NJG65641 NTB65638:NTC65641 OCX65638:OCY65641 OMT65638:OMU65641 OWP65638:OWQ65641 PGL65638:PGM65641 PQH65638:PQI65641 QAD65638:QAE65641 QJZ65638:QKA65641 QTV65638:QTW65641 RDR65638:RDS65641 RNN65638:RNO65641 RXJ65638:RXK65641 SHF65638:SHG65641 SRB65638:SRC65641 TAX65638:TAY65641 TKT65638:TKU65641 TUP65638:TUQ65641 UEL65638:UEM65641 UOH65638:UOI65641 UYD65638:UYE65641 VHZ65638:VIA65641 VRV65638:VRW65641 WBR65638:WBS65641 WLN65638:WLO65641 WVJ65638:WVK65641 D131174:E131177 IX131174:IY131177 ST131174:SU131177 ACP131174:ACQ131177 AML131174:AMM131177 AWH131174:AWI131177 BGD131174:BGE131177 BPZ131174:BQA131177 BZV131174:BZW131177 CJR131174:CJS131177 CTN131174:CTO131177 DDJ131174:DDK131177 DNF131174:DNG131177 DXB131174:DXC131177 EGX131174:EGY131177 EQT131174:EQU131177 FAP131174:FAQ131177 FKL131174:FKM131177 FUH131174:FUI131177 GED131174:GEE131177 GNZ131174:GOA131177 GXV131174:GXW131177 HHR131174:HHS131177 HRN131174:HRO131177 IBJ131174:IBK131177 ILF131174:ILG131177 IVB131174:IVC131177 JEX131174:JEY131177 JOT131174:JOU131177 JYP131174:JYQ131177 KIL131174:KIM131177 KSH131174:KSI131177 LCD131174:LCE131177 LLZ131174:LMA131177 LVV131174:LVW131177 MFR131174:MFS131177 MPN131174:MPO131177 MZJ131174:MZK131177 NJF131174:NJG131177 NTB131174:NTC131177 OCX131174:OCY131177 OMT131174:OMU131177 OWP131174:OWQ131177 PGL131174:PGM131177 PQH131174:PQI131177 QAD131174:QAE131177 QJZ131174:QKA131177 QTV131174:QTW131177 RDR131174:RDS131177 RNN131174:RNO131177 RXJ131174:RXK131177 SHF131174:SHG131177 SRB131174:SRC131177 TAX131174:TAY131177 TKT131174:TKU131177 TUP131174:TUQ131177 UEL131174:UEM131177 UOH131174:UOI131177 UYD131174:UYE131177 VHZ131174:VIA131177 VRV131174:VRW131177 WBR131174:WBS131177 WLN131174:WLO131177 WVJ131174:WVK131177 D196710:E196713 IX196710:IY196713 ST196710:SU196713 ACP196710:ACQ196713 AML196710:AMM196713 AWH196710:AWI196713 BGD196710:BGE196713 BPZ196710:BQA196713 BZV196710:BZW196713 CJR196710:CJS196713 CTN196710:CTO196713 DDJ196710:DDK196713 DNF196710:DNG196713 DXB196710:DXC196713 EGX196710:EGY196713 EQT196710:EQU196713 FAP196710:FAQ196713 FKL196710:FKM196713 FUH196710:FUI196713 GED196710:GEE196713 GNZ196710:GOA196713 GXV196710:GXW196713 HHR196710:HHS196713 HRN196710:HRO196713 IBJ196710:IBK196713 ILF196710:ILG196713 IVB196710:IVC196713 JEX196710:JEY196713 JOT196710:JOU196713 JYP196710:JYQ196713 KIL196710:KIM196713 KSH196710:KSI196713 LCD196710:LCE196713 LLZ196710:LMA196713 LVV196710:LVW196713 MFR196710:MFS196713 MPN196710:MPO196713 MZJ196710:MZK196713 NJF196710:NJG196713 NTB196710:NTC196713 OCX196710:OCY196713 OMT196710:OMU196713 OWP196710:OWQ196713 PGL196710:PGM196713 PQH196710:PQI196713 QAD196710:QAE196713 QJZ196710:QKA196713 QTV196710:QTW196713 RDR196710:RDS196713 RNN196710:RNO196713 RXJ196710:RXK196713 SHF196710:SHG196713 SRB196710:SRC196713 TAX196710:TAY196713 TKT196710:TKU196713 TUP196710:TUQ196713 UEL196710:UEM196713 UOH196710:UOI196713 UYD196710:UYE196713 VHZ196710:VIA196713 VRV196710:VRW196713 WBR196710:WBS196713 WLN196710:WLO196713 WVJ196710:WVK196713 D262246:E262249 IX262246:IY262249 ST262246:SU262249 ACP262246:ACQ262249 AML262246:AMM262249 AWH262246:AWI262249 BGD262246:BGE262249 BPZ262246:BQA262249 BZV262246:BZW262249 CJR262246:CJS262249 CTN262246:CTO262249 DDJ262246:DDK262249 DNF262246:DNG262249 DXB262246:DXC262249 EGX262246:EGY262249 EQT262246:EQU262249 FAP262246:FAQ262249 FKL262246:FKM262249 FUH262246:FUI262249 GED262246:GEE262249 GNZ262246:GOA262249 GXV262246:GXW262249 HHR262246:HHS262249 HRN262246:HRO262249 IBJ262246:IBK262249 ILF262246:ILG262249 IVB262246:IVC262249 JEX262246:JEY262249 JOT262246:JOU262249 JYP262246:JYQ262249 KIL262246:KIM262249 KSH262246:KSI262249 LCD262246:LCE262249 LLZ262246:LMA262249 LVV262246:LVW262249 MFR262246:MFS262249 MPN262246:MPO262249 MZJ262246:MZK262249 NJF262246:NJG262249 NTB262246:NTC262249 OCX262246:OCY262249 OMT262246:OMU262249 OWP262246:OWQ262249 PGL262246:PGM262249 PQH262246:PQI262249 QAD262246:QAE262249 QJZ262246:QKA262249 QTV262246:QTW262249 RDR262246:RDS262249 RNN262246:RNO262249 RXJ262246:RXK262249 SHF262246:SHG262249 SRB262246:SRC262249 TAX262246:TAY262249 TKT262246:TKU262249 TUP262246:TUQ262249 UEL262246:UEM262249 UOH262246:UOI262249 UYD262246:UYE262249 VHZ262246:VIA262249 VRV262246:VRW262249 WBR262246:WBS262249 WLN262246:WLO262249 WVJ262246:WVK262249 D327782:E327785 IX327782:IY327785 ST327782:SU327785 ACP327782:ACQ327785 AML327782:AMM327785 AWH327782:AWI327785 BGD327782:BGE327785 BPZ327782:BQA327785 BZV327782:BZW327785 CJR327782:CJS327785 CTN327782:CTO327785 DDJ327782:DDK327785 DNF327782:DNG327785 DXB327782:DXC327785 EGX327782:EGY327785 EQT327782:EQU327785 FAP327782:FAQ327785 FKL327782:FKM327785 FUH327782:FUI327785 GED327782:GEE327785 GNZ327782:GOA327785 GXV327782:GXW327785 HHR327782:HHS327785 HRN327782:HRO327785 IBJ327782:IBK327785 ILF327782:ILG327785 IVB327782:IVC327785 JEX327782:JEY327785 JOT327782:JOU327785 JYP327782:JYQ327785 KIL327782:KIM327785 KSH327782:KSI327785 LCD327782:LCE327785 LLZ327782:LMA327785 LVV327782:LVW327785 MFR327782:MFS327785 MPN327782:MPO327785 MZJ327782:MZK327785 NJF327782:NJG327785 NTB327782:NTC327785 OCX327782:OCY327785 OMT327782:OMU327785 OWP327782:OWQ327785 PGL327782:PGM327785 PQH327782:PQI327785 QAD327782:QAE327785 QJZ327782:QKA327785 QTV327782:QTW327785 RDR327782:RDS327785 RNN327782:RNO327785 RXJ327782:RXK327785 SHF327782:SHG327785 SRB327782:SRC327785 TAX327782:TAY327785 TKT327782:TKU327785 TUP327782:TUQ327785 UEL327782:UEM327785 UOH327782:UOI327785 UYD327782:UYE327785 VHZ327782:VIA327785 VRV327782:VRW327785 WBR327782:WBS327785 WLN327782:WLO327785 WVJ327782:WVK327785 D393318:E393321 IX393318:IY393321 ST393318:SU393321 ACP393318:ACQ393321 AML393318:AMM393321 AWH393318:AWI393321 BGD393318:BGE393321 BPZ393318:BQA393321 BZV393318:BZW393321 CJR393318:CJS393321 CTN393318:CTO393321 DDJ393318:DDK393321 DNF393318:DNG393321 DXB393318:DXC393321 EGX393318:EGY393321 EQT393318:EQU393321 FAP393318:FAQ393321 FKL393318:FKM393321 FUH393318:FUI393321 GED393318:GEE393321 GNZ393318:GOA393321 GXV393318:GXW393321 HHR393318:HHS393321 HRN393318:HRO393321 IBJ393318:IBK393321 ILF393318:ILG393321 IVB393318:IVC393321 JEX393318:JEY393321 JOT393318:JOU393321 JYP393318:JYQ393321 KIL393318:KIM393321 KSH393318:KSI393321 LCD393318:LCE393321 LLZ393318:LMA393321 LVV393318:LVW393321 MFR393318:MFS393321 MPN393318:MPO393321 MZJ393318:MZK393321 NJF393318:NJG393321 NTB393318:NTC393321 OCX393318:OCY393321 OMT393318:OMU393321 OWP393318:OWQ393321 PGL393318:PGM393321 PQH393318:PQI393321 QAD393318:QAE393321 QJZ393318:QKA393321 QTV393318:QTW393321 RDR393318:RDS393321 RNN393318:RNO393321 RXJ393318:RXK393321 SHF393318:SHG393321 SRB393318:SRC393321 TAX393318:TAY393321 TKT393318:TKU393321 TUP393318:TUQ393321 UEL393318:UEM393321 UOH393318:UOI393321 UYD393318:UYE393321 VHZ393318:VIA393321 VRV393318:VRW393321 WBR393318:WBS393321 WLN393318:WLO393321 WVJ393318:WVK393321 D458854:E458857 IX458854:IY458857 ST458854:SU458857 ACP458854:ACQ458857 AML458854:AMM458857 AWH458854:AWI458857 BGD458854:BGE458857 BPZ458854:BQA458857 BZV458854:BZW458857 CJR458854:CJS458857 CTN458854:CTO458857 DDJ458854:DDK458857 DNF458854:DNG458857 DXB458854:DXC458857 EGX458854:EGY458857 EQT458854:EQU458857 FAP458854:FAQ458857 FKL458854:FKM458857 FUH458854:FUI458857 GED458854:GEE458857 GNZ458854:GOA458857 GXV458854:GXW458857 HHR458854:HHS458857 HRN458854:HRO458857 IBJ458854:IBK458857 ILF458854:ILG458857 IVB458854:IVC458857 JEX458854:JEY458857 JOT458854:JOU458857 JYP458854:JYQ458857 KIL458854:KIM458857 KSH458854:KSI458857 LCD458854:LCE458857 LLZ458854:LMA458857 LVV458854:LVW458857 MFR458854:MFS458857 MPN458854:MPO458857 MZJ458854:MZK458857 NJF458854:NJG458857 NTB458854:NTC458857 OCX458854:OCY458857 OMT458854:OMU458857 OWP458854:OWQ458857 PGL458854:PGM458857 PQH458854:PQI458857 QAD458854:QAE458857 QJZ458854:QKA458857 QTV458854:QTW458857 RDR458854:RDS458857 RNN458854:RNO458857 RXJ458854:RXK458857 SHF458854:SHG458857 SRB458854:SRC458857 TAX458854:TAY458857 TKT458854:TKU458857 TUP458854:TUQ458857 UEL458854:UEM458857 UOH458854:UOI458857 UYD458854:UYE458857 VHZ458854:VIA458857 VRV458854:VRW458857 WBR458854:WBS458857 WLN458854:WLO458857 WVJ458854:WVK458857 D524390:E524393 IX524390:IY524393 ST524390:SU524393 ACP524390:ACQ524393 AML524390:AMM524393 AWH524390:AWI524393 BGD524390:BGE524393 BPZ524390:BQA524393 BZV524390:BZW524393 CJR524390:CJS524393 CTN524390:CTO524393 DDJ524390:DDK524393 DNF524390:DNG524393 DXB524390:DXC524393 EGX524390:EGY524393 EQT524390:EQU524393 FAP524390:FAQ524393 FKL524390:FKM524393 FUH524390:FUI524393 GED524390:GEE524393 GNZ524390:GOA524393 GXV524390:GXW524393 HHR524390:HHS524393 HRN524390:HRO524393 IBJ524390:IBK524393 ILF524390:ILG524393 IVB524390:IVC524393 JEX524390:JEY524393 JOT524390:JOU524393 JYP524390:JYQ524393 KIL524390:KIM524393 KSH524390:KSI524393 LCD524390:LCE524393 LLZ524390:LMA524393 LVV524390:LVW524393 MFR524390:MFS524393 MPN524390:MPO524393 MZJ524390:MZK524393 NJF524390:NJG524393 NTB524390:NTC524393 OCX524390:OCY524393 OMT524390:OMU524393 OWP524390:OWQ524393 PGL524390:PGM524393 PQH524390:PQI524393 QAD524390:QAE524393 QJZ524390:QKA524393 QTV524390:QTW524393 RDR524390:RDS524393 RNN524390:RNO524393 RXJ524390:RXK524393 SHF524390:SHG524393 SRB524390:SRC524393 TAX524390:TAY524393 TKT524390:TKU524393 TUP524390:TUQ524393 UEL524390:UEM524393 UOH524390:UOI524393 UYD524390:UYE524393 VHZ524390:VIA524393 VRV524390:VRW524393 WBR524390:WBS524393 WLN524390:WLO524393 WVJ524390:WVK524393 D589926:E589929 IX589926:IY589929 ST589926:SU589929 ACP589926:ACQ589929 AML589926:AMM589929 AWH589926:AWI589929 BGD589926:BGE589929 BPZ589926:BQA589929 BZV589926:BZW589929 CJR589926:CJS589929 CTN589926:CTO589929 DDJ589926:DDK589929 DNF589926:DNG589929 DXB589926:DXC589929 EGX589926:EGY589929 EQT589926:EQU589929 FAP589926:FAQ589929 FKL589926:FKM589929 FUH589926:FUI589929 GED589926:GEE589929 GNZ589926:GOA589929 GXV589926:GXW589929 HHR589926:HHS589929 HRN589926:HRO589929 IBJ589926:IBK589929 ILF589926:ILG589929 IVB589926:IVC589929 JEX589926:JEY589929 JOT589926:JOU589929 JYP589926:JYQ589929 KIL589926:KIM589929 KSH589926:KSI589929 LCD589926:LCE589929 LLZ589926:LMA589929 LVV589926:LVW589929 MFR589926:MFS589929 MPN589926:MPO589929 MZJ589926:MZK589929 NJF589926:NJG589929 NTB589926:NTC589929 OCX589926:OCY589929 OMT589926:OMU589929 OWP589926:OWQ589929 PGL589926:PGM589929 PQH589926:PQI589929 QAD589926:QAE589929 QJZ589926:QKA589929 QTV589926:QTW589929 RDR589926:RDS589929 RNN589926:RNO589929 RXJ589926:RXK589929 SHF589926:SHG589929 SRB589926:SRC589929 TAX589926:TAY589929 TKT589926:TKU589929 TUP589926:TUQ589929 UEL589926:UEM589929 UOH589926:UOI589929 UYD589926:UYE589929 VHZ589926:VIA589929 VRV589926:VRW589929 WBR589926:WBS589929 WLN589926:WLO589929 WVJ589926:WVK589929 D655462:E655465 IX655462:IY655465 ST655462:SU655465 ACP655462:ACQ655465 AML655462:AMM655465 AWH655462:AWI655465 BGD655462:BGE655465 BPZ655462:BQA655465 BZV655462:BZW655465 CJR655462:CJS655465 CTN655462:CTO655465 DDJ655462:DDK655465 DNF655462:DNG655465 DXB655462:DXC655465 EGX655462:EGY655465 EQT655462:EQU655465 FAP655462:FAQ655465 FKL655462:FKM655465 FUH655462:FUI655465 GED655462:GEE655465 GNZ655462:GOA655465 GXV655462:GXW655465 HHR655462:HHS655465 HRN655462:HRO655465 IBJ655462:IBK655465 ILF655462:ILG655465 IVB655462:IVC655465 JEX655462:JEY655465 JOT655462:JOU655465 JYP655462:JYQ655465 KIL655462:KIM655465 KSH655462:KSI655465 LCD655462:LCE655465 LLZ655462:LMA655465 LVV655462:LVW655465 MFR655462:MFS655465 MPN655462:MPO655465 MZJ655462:MZK655465 NJF655462:NJG655465 NTB655462:NTC655465 OCX655462:OCY655465 OMT655462:OMU655465 OWP655462:OWQ655465 PGL655462:PGM655465 PQH655462:PQI655465 QAD655462:QAE655465 QJZ655462:QKA655465 QTV655462:QTW655465 RDR655462:RDS655465 RNN655462:RNO655465 RXJ655462:RXK655465 SHF655462:SHG655465 SRB655462:SRC655465 TAX655462:TAY655465 TKT655462:TKU655465 TUP655462:TUQ655465 UEL655462:UEM655465 UOH655462:UOI655465 UYD655462:UYE655465 VHZ655462:VIA655465 VRV655462:VRW655465 WBR655462:WBS655465 WLN655462:WLO655465 WVJ655462:WVK655465 D720998:E721001 IX720998:IY721001 ST720998:SU721001 ACP720998:ACQ721001 AML720998:AMM721001 AWH720998:AWI721001 BGD720998:BGE721001 BPZ720998:BQA721001 BZV720998:BZW721001 CJR720998:CJS721001 CTN720998:CTO721001 DDJ720998:DDK721001 DNF720998:DNG721001 DXB720998:DXC721001 EGX720998:EGY721001 EQT720998:EQU721001 FAP720998:FAQ721001 FKL720998:FKM721001 FUH720998:FUI721001 GED720998:GEE721001 GNZ720998:GOA721001 GXV720998:GXW721001 HHR720998:HHS721001 HRN720998:HRO721001 IBJ720998:IBK721001 ILF720998:ILG721001 IVB720998:IVC721001 JEX720998:JEY721001 JOT720998:JOU721001 JYP720998:JYQ721001 KIL720998:KIM721001 KSH720998:KSI721001 LCD720998:LCE721001 LLZ720998:LMA721001 LVV720998:LVW721001 MFR720998:MFS721001 MPN720998:MPO721001 MZJ720998:MZK721001 NJF720998:NJG721001 NTB720998:NTC721001 OCX720998:OCY721001 OMT720998:OMU721001 OWP720998:OWQ721001 PGL720998:PGM721001 PQH720998:PQI721001 QAD720998:QAE721001 QJZ720998:QKA721001 QTV720998:QTW721001 RDR720998:RDS721001 RNN720998:RNO721001 RXJ720998:RXK721001 SHF720998:SHG721001 SRB720998:SRC721001 TAX720998:TAY721001 TKT720998:TKU721001 TUP720998:TUQ721001 UEL720998:UEM721001 UOH720998:UOI721001 UYD720998:UYE721001 VHZ720998:VIA721001 VRV720998:VRW721001 WBR720998:WBS721001 WLN720998:WLO721001 WVJ720998:WVK721001 D786534:E786537 IX786534:IY786537 ST786534:SU786537 ACP786534:ACQ786537 AML786534:AMM786537 AWH786534:AWI786537 BGD786534:BGE786537 BPZ786534:BQA786537 BZV786534:BZW786537 CJR786534:CJS786537 CTN786534:CTO786537 DDJ786534:DDK786537 DNF786534:DNG786537 DXB786534:DXC786537 EGX786534:EGY786537 EQT786534:EQU786537 FAP786534:FAQ786537 FKL786534:FKM786537 FUH786534:FUI786537 GED786534:GEE786537 GNZ786534:GOA786537 GXV786534:GXW786537 HHR786534:HHS786537 HRN786534:HRO786537 IBJ786534:IBK786537 ILF786534:ILG786537 IVB786534:IVC786537 JEX786534:JEY786537 JOT786534:JOU786537 JYP786534:JYQ786537 KIL786534:KIM786537 KSH786534:KSI786537 LCD786534:LCE786537 LLZ786534:LMA786537 LVV786534:LVW786537 MFR786534:MFS786537 MPN786534:MPO786537 MZJ786534:MZK786537 NJF786534:NJG786537 NTB786534:NTC786537 OCX786534:OCY786537 OMT786534:OMU786537 OWP786534:OWQ786537 PGL786534:PGM786537 PQH786534:PQI786537 QAD786534:QAE786537 QJZ786534:QKA786537 QTV786534:QTW786537 RDR786534:RDS786537 RNN786534:RNO786537 RXJ786534:RXK786537 SHF786534:SHG786537 SRB786534:SRC786537 TAX786534:TAY786537 TKT786534:TKU786537 TUP786534:TUQ786537 UEL786534:UEM786537 UOH786534:UOI786537 UYD786534:UYE786537 VHZ786534:VIA786537 VRV786534:VRW786537 WBR786534:WBS786537 WLN786534:WLO786537 WVJ786534:WVK786537 D852070:E852073 IX852070:IY852073 ST852070:SU852073 ACP852070:ACQ852073 AML852070:AMM852073 AWH852070:AWI852073 BGD852070:BGE852073 BPZ852070:BQA852073 BZV852070:BZW852073 CJR852070:CJS852073 CTN852070:CTO852073 DDJ852070:DDK852073 DNF852070:DNG852073 DXB852070:DXC852073 EGX852070:EGY852073 EQT852070:EQU852073 FAP852070:FAQ852073 FKL852070:FKM852073 FUH852070:FUI852073 GED852070:GEE852073 GNZ852070:GOA852073 GXV852070:GXW852073 HHR852070:HHS852073 HRN852070:HRO852073 IBJ852070:IBK852073 ILF852070:ILG852073 IVB852070:IVC852073 JEX852070:JEY852073 JOT852070:JOU852073 JYP852070:JYQ852073 KIL852070:KIM852073 KSH852070:KSI852073 LCD852070:LCE852073 LLZ852070:LMA852073 LVV852070:LVW852073 MFR852070:MFS852073 MPN852070:MPO852073 MZJ852070:MZK852073 NJF852070:NJG852073 NTB852070:NTC852073 OCX852070:OCY852073 OMT852070:OMU852073 OWP852070:OWQ852073 PGL852070:PGM852073 PQH852070:PQI852073 QAD852070:QAE852073 QJZ852070:QKA852073 QTV852070:QTW852073 RDR852070:RDS852073 RNN852070:RNO852073 RXJ852070:RXK852073 SHF852070:SHG852073 SRB852070:SRC852073 TAX852070:TAY852073 TKT852070:TKU852073 TUP852070:TUQ852073 UEL852070:UEM852073 UOH852070:UOI852073 UYD852070:UYE852073 VHZ852070:VIA852073 VRV852070:VRW852073 WBR852070:WBS852073 WLN852070:WLO852073 WVJ852070:WVK852073 D917606:E917609 IX917606:IY917609 ST917606:SU917609 ACP917606:ACQ917609 AML917606:AMM917609 AWH917606:AWI917609 BGD917606:BGE917609 BPZ917606:BQA917609 BZV917606:BZW917609 CJR917606:CJS917609 CTN917606:CTO917609 DDJ917606:DDK917609 DNF917606:DNG917609 DXB917606:DXC917609 EGX917606:EGY917609 EQT917606:EQU917609 FAP917606:FAQ917609 FKL917606:FKM917609 FUH917606:FUI917609 GED917606:GEE917609 GNZ917606:GOA917609 GXV917606:GXW917609 HHR917606:HHS917609 HRN917606:HRO917609 IBJ917606:IBK917609 ILF917606:ILG917609 IVB917606:IVC917609 JEX917606:JEY917609 JOT917606:JOU917609 JYP917606:JYQ917609 KIL917606:KIM917609 KSH917606:KSI917609 LCD917606:LCE917609 LLZ917606:LMA917609 LVV917606:LVW917609 MFR917606:MFS917609 MPN917606:MPO917609 MZJ917606:MZK917609 NJF917606:NJG917609 NTB917606:NTC917609 OCX917606:OCY917609 OMT917606:OMU917609 OWP917606:OWQ917609 PGL917606:PGM917609 PQH917606:PQI917609 QAD917606:QAE917609 QJZ917606:QKA917609 QTV917606:QTW917609 RDR917606:RDS917609 RNN917606:RNO917609 RXJ917606:RXK917609 SHF917606:SHG917609 SRB917606:SRC917609 TAX917606:TAY917609 TKT917606:TKU917609 TUP917606:TUQ917609 UEL917606:UEM917609 UOH917606:UOI917609 UYD917606:UYE917609 VHZ917606:VIA917609 VRV917606:VRW917609 WBR917606:WBS917609 WLN917606:WLO917609 WVJ917606:WVK917609 D983142:E983145 IX983142:IY983145 ST983142:SU983145 ACP983142:ACQ983145 AML983142:AMM983145 AWH983142:AWI983145 BGD983142:BGE983145 BPZ983142:BQA983145 BZV983142:BZW983145 CJR983142:CJS983145 CTN983142:CTO983145 DDJ983142:DDK983145 DNF983142:DNG983145 DXB983142:DXC983145 EGX983142:EGY983145 EQT983142:EQU983145 FAP983142:FAQ983145 FKL983142:FKM983145 FUH983142:FUI983145 GED983142:GEE983145 GNZ983142:GOA983145 GXV983142:GXW983145 HHR983142:HHS983145 HRN983142:HRO983145 IBJ983142:IBK983145 ILF983142:ILG983145 IVB983142:IVC983145 JEX983142:JEY983145 JOT983142:JOU983145 JYP983142:JYQ983145 KIL983142:KIM983145 KSH983142:KSI983145 LCD983142:LCE983145 LLZ983142:LMA983145 LVV983142:LVW983145 MFR983142:MFS983145 MPN983142:MPO983145 MZJ983142:MZK983145 NJF983142:NJG983145 NTB983142:NTC983145 OCX983142:OCY983145 OMT983142:OMU983145 OWP983142:OWQ983145 PGL983142:PGM983145 PQH983142:PQI983145 QAD983142:QAE983145 QJZ983142:QKA983145 QTV983142:QTW983145 RDR983142:RDS983145 RNN983142:RNO983145 RXJ983142:RXK983145 SHF983142:SHG983145 SRB983142:SRC983145 TAX983142:TAY983145 TKT983142:TKU983145 TUP983142:TUQ983145 UEL983142:UEM983145 UOH983142:UOI983145 UYD983142:UYE983145 VHZ983142:VIA983145 VRV983142:VRW983145 WBR983142:WBS983145 WLN983142:WLO983145 WVJ983142:WVK983145 AWH109:AWI123 IX92:IY92 ST92:SU92 ACP92:ACQ92 AML92:AMM92 AWH92:AWI92 BGD92:BGE92 BPZ92:BQA92 BZV92:BZW92 CJR92:CJS92 CTN92:CTO92 DDJ92:DDK92 DNF92:DNG92 DXB92:DXC92 EGX92:EGY92 EQT92:EQU92 FAP92:FAQ92 FKL92:FKM92 FUH92:FUI92 GED92:GEE92 GNZ92:GOA92 GXV92:GXW92 HHR92:HHS92 HRN92:HRO92 IBJ92:IBK92 ILF92:ILG92 IVB92:IVC92 JEX92:JEY92 JOT92:JOU92 JYP92:JYQ92 KIL92:KIM92 KSH92:KSI92 LCD92:LCE92 LLZ92:LMA92 LVV92:LVW92 MFR92:MFS92 MPN92:MPO92 MZJ92:MZK92 NJF92:NJG92 NTB92:NTC92 OCX92:OCY92 OMT92:OMU92 OWP92:OWQ92 PGL92:PGM92 PQH92:PQI92 QAD92:QAE92 QJZ92:QKA92 QTV92:QTW92 RDR92:RDS92 RNN92:RNO92 RXJ92:RXK92 SHF92:SHG92 SRB92:SRC92 TAX92:TAY92 TKT92:TKU92 TUP92:TUQ92 UEL92:UEM92 UOH92:UOI92 UYD92:UYE92 VHZ92:VIA92 VRV92:VRW92 WBR92:WBS92 WLN92:WLO92 WVJ92:WVK92 D65648:E65648 IX65648:IY65648 ST65648:SU65648 ACP65648:ACQ65648 AML65648:AMM65648 AWH65648:AWI65648 BGD65648:BGE65648 BPZ65648:BQA65648 BZV65648:BZW65648 CJR65648:CJS65648 CTN65648:CTO65648 DDJ65648:DDK65648 DNF65648:DNG65648 DXB65648:DXC65648 EGX65648:EGY65648 EQT65648:EQU65648 FAP65648:FAQ65648 FKL65648:FKM65648 FUH65648:FUI65648 GED65648:GEE65648 GNZ65648:GOA65648 GXV65648:GXW65648 HHR65648:HHS65648 HRN65648:HRO65648 IBJ65648:IBK65648 ILF65648:ILG65648 IVB65648:IVC65648 JEX65648:JEY65648 JOT65648:JOU65648 JYP65648:JYQ65648 KIL65648:KIM65648 KSH65648:KSI65648 LCD65648:LCE65648 LLZ65648:LMA65648 LVV65648:LVW65648 MFR65648:MFS65648 MPN65648:MPO65648 MZJ65648:MZK65648 NJF65648:NJG65648 NTB65648:NTC65648 OCX65648:OCY65648 OMT65648:OMU65648 OWP65648:OWQ65648 PGL65648:PGM65648 PQH65648:PQI65648 QAD65648:QAE65648 QJZ65648:QKA65648 QTV65648:QTW65648 RDR65648:RDS65648 RNN65648:RNO65648 RXJ65648:RXK65648 SHF65648:SHG65648 SRB65648:SRC65648 TAX65648:TAY65648 TKT65648:TKU65648 TUP65648:TUQ65648 UEL65648:UEM65648 UOH65648:UOI65648 UYD65648:UYE65648 VHZ65648:VIA65648 VRV65648:VRW65648 WBR65648:WBS65648 WLN65648:WLO65648 WVJ65648:WVK65648 D131184:E131184 IX131184:IY131184 ST131184:SU131184 ACP131184:ACQ131184 AML131184:AMM131184 AWH131184:AWI131184 BGD131184:BGE131184 BPZ131184:BQA131184 BZV131184:BZW131184 CJR131184:CJS131184 CTN131184:CTO131184 DDJ131184:DDK131184 DNF131184:DNG131184 DXB131184:DXC131184 EGX131184:EGY131184 EQT131184:EQU131184 FAP131184:FAQ131184 FKL131184:FKM131184 FUH131184:FUI131184 GED131184:GEE131184 GNZ131184:GOA131184 GXV131184:GXW131184 HHR131184:HHS131184 HRN131184:HRO131184 IBJ131184:IBK131184 ILF131184:ILG131184 IVB131184:IVC131184 JEX131184:JEY131184 JOT131184:JOU131184 JYP131184:JYQ131184 KIL131184:KIM131184 KSH131184:KSI131184 LCD131184:LCE131184 LLZ131184:LMA131184 LVV131184:LVW131184 MFR131184:MFS131184 MPN131184:MPO131184 MZJ131184:MZK131184 NJF131184:NJG131184 NTB131184:NTC131184 OCX131184:OCY131184 OMT131184:OMU131184 OWP131184:OWQ131184 PGL131184:PGM131184 PQH131184:PQI131184 QAD131184:QAE131184 QJZ131184:QKA131184 QTV131184:QTW131184 RDR131184:RDS131184 RNN131184:RNO131184 RXJ131184:RXK131184 SHF131184:SHG131184 SRB131184:SRC131184 TAX131184:TAY131184 TKT131184:TKU131184 TUP131184:TUQ131184 UEL131184:UEM131184 UOH131184:UOI131184 UYD131184:UYE131184 VHZ131184:VIA131184 VRV131184:VRW131184 WBR131184:WBS131184 WLN131184:WLO131184 WVJ131184:WVK131184 D196720:E196720 IX196720:IY196720 ST196720:SU196720 ACP196720:ACQ196720 AML196720:AMM196720 AWH196720:AWI196720 BGD196720:BGE196720 BPZ196720:BQA196720 BZV196720:BZW196720 CJR196720:CJS196720 CTN196720:CTO196720 DDJ196720:DDK196720 DNF196720:DNG196720 DXB196720:DXC196720 EGX196720:EGY196720 EQT196720:EQU196720 FAP196720:FAQ196720 FKL196720:FKM196720 FUH196720:FUI196720 GED196720:GEE196720 GNZ196720:GOA196720 GXV196720:GXW196720 HHR196720:HHS196720 HRN196720:HRO196720 IBJ196720:IBK196720 ILF196720:ILG196720 IVB196720:IVC196720 JEX196720:JEY196720 JOT196720:JOU196720 JYP196720:JYQ196720 KIL196720:KIM196720 KSH196720:KSI196720 LCD196720:LCE196720 LLZ196720:LMA196720 LVV196720:LVW196720 MFR196720:MFS196720 MPN196720:MPO196720 MZJ196720:MZK196720 NJF196720:NJG196720 NTB196720:NTC196720 OCX196720:OCY196720 OMT196720:OMU196720 OWP196720:OWQ196720 PGL196720:PGM196720 PQH196720:PQI196720 QAD196720:QAE196720 QJZ196720:QKA196720 QTV196720:QTW196720 RDR196720:RDS196720 RNN196720:RNO196720 RXJ196720:RXK196720 SHF196720:SHG196720 SRB196720:SRC196720 TAX196720:TAY196720 TKT196720:TKU196720 TUP196720:TUQ196720 UEL196720:UEM196720 UOH196720:UOI196720 UYD196720:UYE196720 VHZ196720:VIA196720 VRV196720:VRW196720 WBR196720:WBS196720 WLN196720:WLO196720 WVJ196720:WVK196720 D262256:E262256 IX262256:IY262256 ST262256:SU262256 ACP262256:ACQ262256 AML262256:AMM262256 AWH262256:AWI262256 BGD262256:BGE262256 BPZ262256:BQA262256 BZV262256:BZW262256 CJR262256:CJS262256 CTN262256:CTO262256 DDJ262256:DDK262256 DNF262256:DNG262256 DXB262256:DXC262256 EGX262256:EGY262256 EQT262256:EQU262256 FAP262256:FAQ262256 FKL262256:FKM262256 FUH262256:FUI262256 GED262256:GEE262256 GNZ262256:GOA262256 GXV262256:GXW262256 HHR262256:HHS262256 HRN262256:HRO262256 IBJ262256:IBK262256 ILF262256:ILG262256 IVB262256:IVC262256 JEX262256:JEY262256 JOT262256:JOU262256 JYP262256:JYQ262256 KIL262256:KIM262256 KSH262256:KSI262256 LCD262256:LCE262256 LLZ262256:LMA262256 LVV262256:LVW262256 MFR262256:MFS262256 MPN262256:MPO262256 MZJ262256:MZK262256 NJF262256:NJG262256 NTB262256:NTC262256 OCX262256:OCY262256 OMT262256:OMU262256 OWP262256:OWQ262256 PGL262256:PGM262256 PQH262256:PQI262256 QAD262256:QAE262256 QJZ262256:QKA262256 QTV262256:QTW262256 RDR262256:RDS262256 RNN262256:RNO262256 RXJ262256:RXK262256 SHF262256:SHG262256 SRB262256:SRC262256 TAX262256:TAY262256 TKT262256:TKU262256 TUP262256:TUQ262256 UEL262256:UEM262256 UOH262256:UOI262256 UYD262256:UYE262256 VHZ262256:VIA262256 VRV262256:VRW262256 WBR262256:WBS262256 WLN262256:WLO262256 WVJ262256:WVK262256 D327792:E327792 IX327792:IY327792 ST327792:SU327792 ACP327792:ACQ327792 AML327792:AMM327792 AWH327792:AWI327792 BGD327792:BGE327792 BPZ327792:BQA327792 BZV327792:BZW327792 CJR327792:CJS327792 CTN327792:CTO327792 DDJ327792:DDK327792 DNF327792:DNG327792 DXB327792:DXC327792 EGX327792:EGY327792 EQT327792:EQU327792 FAP327792:FAQ327792 FKL327792:FKM327792 FUH327792:FUI327792 GED327792:GEE327792 GNZ327792:GOA327792 GXV327792:GXW327792 HHR327792:HHS327792 HRN327792:HRO327792 IBJ327792:IBK327792 ILF327792:ILG327792 IVB327792:IVC327792 JEX327792:JEY327792 JOT327792:JOU327792 JYP327792:JYQ327792 KIL327792:KIM327792 KSH327792:KSI327792 LCD327792:LCE327792 LLZ327792:LMA327792 LVV327792:LVW327792 MFR327792:MFS327792 MPN327792:MPO327792 MZJ327792:MZK327792 NJF327792:NJG327792 NTB327792:NTC327792 OCX327792:OCY327792 OMT327792:OMU327792 OWP327792:OWQ327792 PGL327792:PGM327792 PQH327792:PQI327792 QAD327792:QAE327792 QJZ327792:QKA327792 QTV327792:QTW327792 RDR327792:RDS327792 RNN327792:RNO327792 RXJ327792:RXK327792 SHF327792:SHG327792 SRB327792:SRC327792 TAX327792:TAY327792 TKT327792:TKU327792 TUP327792:TUQ327792 UEL327792:UEM327792 UOH327792:UOI327792 UYD327792:UYE327792 VHZ327792:VIA327792 VRV327792:VRW327792 WBR327792:WBS327792 WLN327792:WLO327792 WVJ327792:WVK327792 D393328:E393328 IX393328:IY393328 ST393328:SU393328 ACP393328:ACQ393328 AML393328:AMM393328 AWH393328:AWI393328 BGD393328:BGE393328 BPZ393328:BQA393328 BZV393328:BZW393328 CJR393328:CJS393328 CTN393328:CTO393328 DDJ393328:DDK393328 DNF393328:DNG393328 DXB393328:DXC393328 EGX393328:EGY393328 EQT393328:EQU393328 FAP393328:FAQ393328 FKL393328:FKM393328 FUH393328:FUI393328 GED393328:GEE393328 GNZ393328:GOA393328 GXV393328:GXW393328 HHR393328:HHS393328 HRN393328:HRO393328 IBJ393328:IBK393328 ILF393328:ILG393328 IVB393328:IVC393328 JEX393328:JEY393328 JOT393328:JOU393328 JYP393328:JYQ393328 KIL393328:KIM393328 KSH393328:KSI393328 LCD393328:LCE393328 LLZ393328:LMA393328 LVV393328:LVW393328 MFR393328:MFS393328 MPN393328:MPO393328 MZJ393328:MZK393328 NJF393328:NJG393328 NTB393328:NTC393328 OCX393328:OCY393328 OMT393328:OMU393328 OWP393328:OWQ393328 PGL393328:PGM393328 PQH393328:PQI393328 QAD393328:QAE393328 QJZ393328:QKA393328 QTV393328:QTW393328 RDR393328:RDS393328 RNN393328:RNO393328 RXJ393328:RXK393328 SHF393328:SHG393328 SRB393328:SRC393328 TAX393328:TAY393328 TKT393328:TKU393328 TUP393328:TUQ393328 UEL393328:UEM393328 UOH393328:UOI393328 UYD393328:UYE393328 VHZ393328:VIA393328 VRV393328:VRW393328 WBR393328:WBS393328 WLN393328:WLO393328 WVJ393328:WVK393328 D458864:E458864 IX458864:IY458864 ST458864:SU458864 ACP458864:ACQ458864 AML458864:AMM458864 AWH458864:AWI458864 BGD458864:BGE458864 BPZ458864:BQA458864 BZV458864:BZW458864 CJR458864:CJS458864 CTN458864:CTO458864 DDJ458864:DDK458864 DNF458864:DNG458864 DXB458864:DXC458864 EGX458864:EGY458864 EQT458864:EQU458864 FAP458864:FAQ458864 FKL458864:FKM458864 FUH458864:FUI458864 GED458864:GEE458864 GNZ458864:GOA458864 GXV458864:GXW458864 HHR458864:HHS458864 HRN458864:HRO458864 IBJ458864:IBK458864 ILF458864:ILG458864 IVB458864:IVC458864 JEX458864:JEY458864 JOT458864:JOU458864 JYP458864:JYQ458864 KIL458864:KIM458864 KSH458864:KSI458864 LCD458864:LCE458864 LLZ458864:LMA458864 LVV458864:LVW458864 MFR458864:MFS458864 MPN458864:MPO458864 MZJ458864:MZK458864 NJF458864:NJG458864 NTB458864:NTC458864 OCX458864:OCY458864 OMT458864:OMU458864 OWP458864:OWQ458864 PGL458864:PGM458864 PQH458864:PQI458864 QAD458864:QAE458864 QJZ458864:QKA458864 QTV458864:QTW458864 RDR458864:RDS458864 RNN458864:RNO458864 RXJ458864:RXK458864 SHF458864:SHG458864 SRB458864:SRC458864 TAX458864:TAY458864 TKT458864:TKU458864 TUP458864:TUQ458864 UEL458864:UEM458864 UOH458864:UOI458864 UYD458864:UYE458864 VHZ458864:VIA458864 VRV458864:VRW458864 WBR458864:WBS458864 WLN458864:WLO458864 WVJ458864:WVK458864 D524400:E524400 IX524400:IY524400 ST524400:SU524400 ACP524400:ACQ524400 AML524400:AMM524400 AWH524400:AWI524400 BGD524400:BGE524400 BPZ524400:BQA524400 BZV524400:BZW524400 CJR524400:CJS524400 CTN524400:CTO524400 DDJ524400:DDK524400 DNF524400:DNG524400 DXB524400:DXC524400 EGX524400:EGY524400 EQT524400:EQU524400 FAP524400:FAQ524400 FKL524400:FKM524400 FUH524400:FUI524400 GED524400:GEE524400 GNZ524400:GOA524400 GXV524400:GXW524400 HHR524400:HHS524400 HRN524400:HRO524400 IBJ524400:IBK524400 ILF524400:ILG524400 IVB524400:IVC524400 JEX524400:JEY524400 JOT524400:JOU524400 JYP524400:JYQ524400 KIL524400:KIM524400 KSH524400:KSI524400 LCD524400:LCE524400 LLZ524400:LMA524400 LVV524400:LVW524400 MFR524400:MFS524400 MPN524400:MPO524400 MZJ524400:MZK524400 NJF524400:NJG524400 NTB524400:NTC524400 OCX524400:OCY524400 OMT524400:OMU524400 OWP524400:OWQ524400 PGL524400:PGM524400 PQH524400:PQI524400 QAD524400:QAE524400 QJZ524400:QKA524400 QTV524400:QTW524400 RDR524400:RDS524400 RNN524400:RNO524400 RXJ524400:RXK524400 SHF524400:SHG524400 SRB524400:SRC524400 TAX524400:TAY524400 TKT524400:TKU524400 TUP524400:TUQ524400 UEL524400:UEM524400 UOH524400:UOI524400 UYD524400:UYE524400 VHZ524400:VIA524400 VRV524400:VRW524400 WBR524400:WBS524400 WLN524400:WLO524400 WVJ524400:WVK524400 D589936:E589936 IX589936:IY589936 ST589936:SU589936 ACP589936:ACQ589936 AML589936:AMM589936 AWH589936:AWI589936 BGD589936:BGE589936 BPZ589936:BQA589936 BZV589936:BZW589936 CJR589936:CJS589936 CTN589936:CTO589936 DDJ589936:DDK589936 DNF589936:DNG589936 DXB589936:DXC589936 EGX589936:EGY589936 EQT589936:EQU589936 FAP589936:FAQ589936 FKL589936:FKM589936 FUH589936:FUI589936 GED589936:GEE589936 GNZ589936:GOA589936 GXV589936:GXW589936 HHR589936:HHS589936 HRN589936:HRO589936 IBJ589936:IBK589936 ILF589936:ILG589936 IVB589936:IVC589936 JEX589936:JEY589936 JOT589936:JOU589936 JYP589936:JYQ589936 KIL589936:KIM589936 KSH589936:KSI589936 LCD589936:LCE589936 LLZ589936:LMA589936 LVV589936:LVW589936 MFR589936:MFS589936 MPN589936:MPO589936 MZJ589936:MZK589936 NJF589936:NJG589936 NTB589936:NTC589936 OCX589936:OCY589936 OMT589936:OMU589936 OWP589936:OWQ589936 PGL589936:PGM589936 PQH589936:PQI589936 QAD589936:QAE589936 QJZ589936:QKA589936 QTV589936:QTW589936 RDR589936:RDS589936 RNN589936:RNO589936 RXJ589936:RXK589936 SHF589936:SHG589936 SRB589936:SRC589936 TAX589936:TAY589936 TKT589936:TKU589936 TUP589936:TUQ589936 UEL589936:UEM589936 UOH589936:UOI589936 UYD589936:UYE589936 VHZ589936:VIA589936 VRV589936:VRW589936 WBR589936:WBS589936 WLN589936:WLO589936 WVJ589936:WVK589936 D655472:E655472 IX655472:IY655472 ST655472:SU655472 ACP655472:ACQ655472 AML655472:AMM655472 AWH655472:AWI655472 BGD655472:BGE655472 BPZ655472:BQA655472 BZV655472:BZW655472 CJR655472:CJS655472 CTN655472:CTO655472 DDJ655472:DDK655472 DNF655472:DNG655472 DXB655472:DXC655472 EGX655472:EGY655472 EQT655472:EQU655472 FAP655472:FAQ655472 FKL655472:FKM655472 FUH655472:FUI655472 GED655472:GEE655472 GNZ655472:GOA655472 GXV655472:GXW655472 HHR655472:HHS655472 HRN655472:HRO655472 IBJ655472:IBK655472 ILF655472:ILG655472 IVB655472:IVC655472 JEX655472:JEY655472 JOT655472:JOU655472 JYP655472:JYQ655472 KIL655472:KIM655472 KSH655472:KSI655472 LCD655472:LCE655472 LLZ655472:LMA655472 LVV655472:LVW655472 MFR655472:MFS655472 MPN655472:MPO655472 MZJ655472:MZK655472 NJF655472:NJG655472 NTB655472:NTC655472 OCX655472:OCY655472 OMT655472:OMU655472 OWP655472:OWQ655472 PGL655472:PGM655472 PQH655472:PQI655472 QAD655472:QAE655472 QJZ655472:QKA655472 QTV655472:QTW655472 RDR655472:RDS655472 RNN655472:RNO655472 RXJ655472:RXK655472 SHF655472:SHG655472 SRB655472:SRC655472 TAX655472:TAY655472 TKT655472:TKU655472 TUP655472:TUQ655472 UEL655472:UEM655472 UOH655472:UOI655472 UYD655472:UYE655472 VHZ655472:VIA655472 VRV655472:VRW655472 WBR655472:WBS655472 WLN655472:WLO655472 WVJ655472:WVK655472 D721008:E721008 IX721008:IY721008 ST721008:SU721008 ACP721008:ACQ721008 AML721008:AMM721008 AWH721008:AWI721008 BGD721008:BGE721008 BPZ721008:BQA721008 BZV721008:BZW721008 CJR721008:CJS721008 CTN721008:CTO721008 DDJ721008:DDK721008 DNF721008:DNG721008 DXB721008:DXC721008 EGX721008:EGY721008 EQT721008:EQU721008 FAP721008:FAQ721008 FKL721008:FKM721008 FUH721008:FUI721008 GED721008:GEE721008 GNZ721008:GOA721008 GXV721008:GXW721008 HHR721008:HHS721008 HRN721008:HRO721008 IBJ721008:IBK721008 ILF721008:ILG721008 IVB721008:IVC721008 JEX721008:JEY721008 JOT721008:JOU721008 JYP721008:JYQ721008 KIL721008:KIM721008 KSH721008:KSI721008 LCD721008:LCE721008 LLZ721008:LMA721008 LVV721008:LVW721008 MFR721008:MFS721008 MPN721008:MPO721008 MZJ721008:MZK721008 NJF721008:NJG721008 NTB721008:NTC721008 OCX721008:OCY721008 OMT721008:OMU721008 OWP721008:OWQ721008 PGL721008:PGM721008 PQH721008:PQI721008 QAD721008:QAE721008 QJZ721008:QKA721008 QTV721008:QTW721008 RDR721008:RDS721008 RNN721008:RNO721008 RXJ721008:RXK721008 SHF721008:SHG721008 SRB721008:SRC721008 TAX721008:TAY721008 TKT721008:TKU721008 TUP721008:TUQ721008 UEL721008:UEM721008 UOH721008:UOI721008 UYD721008:UYE721008 VHZ721008:VIA721008 VRV721008:VRW721008 WBR721008:WBS721008 WLN721008:WLO721008 WVJ721008:WVK721008 D786544:E786544 IX786544:IY786544 ST786544:SU786544 ACP786544:ACQ786544 AML786544:AMM786544 AWH786544:AWI786544 BGD786544:BGE786544 BPZ786544:BQA786544 BZV786544:BZW786544 CJR786544:CJS786544 CTN786544:CTO786544 DDJ786544:DDK786544 DNF786544:DNG786544 DXB786544:DXC786544 EGX786544:EGY786544 EQT786544:EQU786544 FAP786544:FAQ786544 FKL786544:FKM786544 FUH786544:FUI786544 GED786544:GEE786544 GNZ786544:GOA786544 GXV786544:GXW786544 HHR786544:HHS786544 HRN786544:HRO786544 IBJ786544:IBK786544 ILF786544:ILG786544 IVB786544:IVC786544 JEX786544:JEY786544 JOT786544:JOU786544 JYP786544:JYQ786544 KIL786544:KIM786544 KSH786544:KSI786544 LCD786544:LCE786544 LLZ786544:LMA786544 LVV786544:LVW786544 MFR786544:MFS786544 MPN786544:MPO786544 MZJ786544:MZK786544 NJF786544:NJG786544 NTB786544:NTC786544 OCX786544:OCY786544 OMT786544:OMU786544 OWP786544:OWQ786544 PGL786544:PGM786544 PQH786544:PQI786544 QAD786544:QAE786544 QJZ786544:QKA786544 QTV786544:QTW786544 RDR786544:RDS786544 RNN786544:RNO786544 RXJ786544:RXK786544 SHF786544:SHG786544 SRB786544:SRC786544 TAX786544:TAY786544 TKT786544:TKU786544 TUP786544:TUQ786544 UEL786544:UEM786544 UOH786544:UOI786544 UYD786544:UYE786544 VHZ786544:VIA786544 VRV786544:VRW786544 WBR786544:WBS786544 WLN786544:WLO786544 WVJ786544:WVK786544 D852080:E852080 IX852080:IY852080 ST852080:SU852080 ACP852080:ACQ852080 AML852080:AMM852080 AWH852080:AWI852080 BGD852080:BGE852080 BPZ852080:BQA852080 BZV852080:BZW852080 CJR852080:CJS852080 CTN852080:CTO852080 DDJ852080:DDK852080 DNF852080:DNG852080 DXB852080:DXC852080 EGX852080:EGY852080 EQT852080:EQU852080 FAP852080:FAQ852080 FKL852080:FKM852080 FUH852080:FUI852080 GED852080:GEE852080 GNZ852080:GOA852080 GXV852080:GXW852080 HHR852080:HHS852080 HRN852080:HRO852080 IBJ852080:IBK852080 ILF852080:ILG852080 IVB852080:IVC852080 JEX852080:JEY852080 JOT852080:JOU852080 JYP852080:JYQ852080 KIL852080:KIM852080 KSH852080:KSI852080 LCD852080:LCE852080 LLZ852080:LMA852080 LVV852080:LVW852080 MFR852080:MFS852080 MPN852080:MPO852080 MZJ852080:MZK852080 NJF852080:NJG852080 NTB852080:NTC852080 OCX852080:OCY852080 OMT852080:OMU852080 OWP852080:OWQ852080 PGL852080:PGM852080 PQH852080:PQI852080 QAD852080:QAE852080 QJZ852080:QKA852080 QTV852080:QTW852080 RDR852080:RDS852080 RNN852080:RNO852080 RXJ852080:RXK852080 SHF852080:SHG852080 SRB852080:SRC852080 TAX852080:TAY852080 TKT852080:TKU852080 TUP852080:TUQ852080 UEL852080:UEM852080 UOH852080:UOI852080 UYD852080:UYE852080 VHZ852080:VIA852080 VRV852080:VRW852080 WBR852080:WBS852080 WLN852080:WLO852080 WVJ852080:WVK852080 D917616:E917616 IX917616:IY917616 ST917616:SU917616 ACP917616:ACQ917616 AML917616:AMM917616 AWH917616:AWI917616 BGD917616:BGE917616 BPZ917616:BQA917616 BZV917616:BZW917616 CJR917616:CJS917616 CTN917616:CTO917616 DDJ917616:DDK917616 DNF917616:DNG917616 DXB917616:DXC917616 EGX917616:EGY917616 EQT917616:EQU917616 FAP917616:FAQ917616 FKL917616:FKM917616 FUH917616:FUI917616 GED917616:GEE917616 GNZ917616:GOA917616 GXV917616:GXW917616 HHR917616:HHS917616 HRN917616:HRO917616 IBJ917616:IBK917616 ILF917616:ILG917616 IVB917616:IVC917616 JEX917616:JEY917616 JOT917616:JOU917616 JYP917616:JYQ917616 KIL917616:KIM917616 KSH917616:KSI917616 LCD917616:LCE917616 LLZ917616:LMA917616 LVV917616:LVW917616 MFR917616:MFS917616 MPN917616:MPO917616 MZJ917616:MZK917616 NJF917616:NJG917616 NTB917616:NTC917616 OCX917616:OCY917616 OMT917616:OMU917616 OWP917616:OWQ917616 PGL917616:PGM917616 PQH917616:PQI917616 QAD917616:QAE917616 QJZ917616:QKA917616 QTV917616:QTW917616 RDR917616:RDS917616 RNN917616:RNO917616 RXJ917616:RXK917616 SHF917616:SHG917616 SRB917616:SRC917616 TAX917616:TAY917616 TKT917616:TKU917616 TUP917616:TUQ917616 UEL917616:UEM917616 UOH917616:UOI917616 UYD917616:UYE917616 VHZ917616:VIA917616 VRV917616:VRW917616 WBR917616:WBS917616 WLN917616:WLO917616 WVJ917616:WVK917616 D983152:E983152 IX983152:IY983152 ST983152:SU983152 ACP983152:ACQ983152 AML983152:AMM983152 AWH983152:AWI983152 BGD983152:BGE983152 BPZ983152:BQA983152 BZV983152:BZW983152 CJR983152:CJS983152 CTN983152:CTO983152 DDJ983152:DDK983152 DNF983152:DNG983152 DXB983152:DXC983152 EGX983152:EGY983152 EQT983152:EQU983152 FAP983152:FAQ983152 FKL983152:FKM983152 FUH983152:FUI983152 GED983152:GEE983152 GNZ983152:GOA983152 GXV983152:GXW983152 HHR983152:HHS983152 HRN983152:HRO983152 IBJ983152:IBK983152 ILF983152:ILG983152 IVB983152:IVC983152 JEX983152:JEY983152 JOT983152:JOU983152 JYP983152:JYQ983152 KIL983152:KIM983152 KSH983152:KSI983152 LCD983152:LCE983152 LLZ983152:LMA983152 LVV983152:LVW983152 MFR983152:MFS983152 MPN983152:MPO983152 MZJ983152:MZK983152 NJF983152:NJG983152 NTB983152:NTC983152 OCX983152:OCY983152 OMT983152:OMU983152 OWP983152:OWQ983152 PGL983152:PGM983152 PQH983152:PQI983152 QAD983152:QAE983152 QJZ983152:QKA983152 QTV983152:QTW983152 RDR983152:RDS983152 RNN983152:RNO983152 RXJ983152:RXK983152 SHF983152:SHG983152 SRB983152:SRC983152 TAX983152:TAY983152 TKT983152:TKU983152 TUP983152:TUQ983152 UEL983152:UEM983152 UOH983152:UOI983152 UYD983152:UYE983152 VHZ983152:VIA983152 VRV983152:VRW983152 WBR983152:WBS983152 WLN983152:WLO983152 WVJ983152:WVK983152 AML109:AMM123 IX96:IY106 ST96:SU106 ACP96:ACQ106 AML96:AMM106 AWH96:AWI106 BGD96:BGE106 BPZ96:BQA106 BZV96:BZW106 CJR96:CJS106 CTN96:CTO106 DDJ96:DDK106 DNF96:DNG106 DXB96:DXC106 EGX96:EGY106 EQT96:EQU106 FAP96:FAQ106 FKL96:FKM106 FUH96:FUI106 GED96:GEE106 GNZ96:GOA106 GXV96:GXW106 HHR96:HHS106 HRN96:HRO106 IBJ96:IBK106 ILF96:ILG106 IVB96:IVC106 JEX96:JEY106 JOT96:JOU106 JYP96:JYQ106 KIL96:KIM106 KSH96:KSI106 LCD96:LCE106 LLZ96:LMA106 LVV96:LVW106 MFR96:MFS106 MPN96:MPO106 MZJ96:MZK106 NJF96:NJG106 NTB96:NTC106 OCX96:OCY106 OMT96:OMU106 OWP96:OWQ106 PGL96:PGM106 PQH96:PQI106 QAD96:QAE106 QJZ96:QKA106 QTV96:QTW106 RDR96:RDS106 RNN96:RNO106 RXJ96:RXK106 SHF96:SHG106 SRB96:SRC106 TAX96:TAY106 TKT96:TKU106 TUP96:TUQ106 UEL96:UEM106 UOH96:UOI106 UYD96:UYE106 VHZ96:VIA106 VRV96:VRW106 WBR96:WBS106 WLN96:WLO106 WVJ96:WVK106 D65652:E65656 IX65652:IY65656 ST65652:SU65656 ACP65652:ACQ65656 AML65652:AMM65656 AWH65652:AWI65656 BGD65652:BGE65656 BPZ65652:BQA65656 BZV65652:BZW65656 CJR65652:CJS65656 CTN65652:CTO65656 DDJ65652:DDK65656 DNF65652:DNG65656 DXB65652:DXC65656 EGX65652:EGY65656 EQT65652:EQU65656 FAP65652:FAQ65656 FKL65652:FKM65656 FUH65652:FUI65656 GED65652:GEE65656 GNZ65652:GOA65656 GXV65652:GXW65656 HHR65652:HHS65656 HRN65652:HRO65656 IBJ65652:IBK65656 ILF65652:ILG65656 IVB65652:IVC65656 JEX65652:JEY65656 JOT65652:JOU65656 JYP65652:JYQ65656 KIL65652:KIM65656 KSH65652:KSI65656 LCD65652:LCE65656 LLZ65652:LMA65656 LVV65652:LVW65656 MFR65652:MFS65656 MPN65652:MPO65656 MZJ65652:MZK65656 NJF65652:NJG65656 NTB65652:NTC65656 OCX65652:OCY65656 OMT65652:OMU65656 OWP65652:OWQ65656 PGL65652:PGM65656 PQH65652:PQI65656 QAD65652:QAE65656 QJZ65652:QKA65656 QTV65652:QTW65656 RDR65652:RDS65656 RNN65652:RNO65656 RXJ65652:RXK65656 SHF65652:SHG65656 SRB65652:SRC65656 TAX65652:TAY65656 TKT65652:TKU65656 TUP65652:TUQ65656 UEL65652:UEM65656 UOH65652:UOI65656 UYD65652:UYE65656 VHZ65652:VIA65656 VRV65652:VRW65656 WBR65652:WBS65656 WLN65652:WLO65656 WVJ65652:WVK65656 D131188:E131192 IX131188:IY131192 ST131188:SU131192 ACP131188:ACQ131192 AML131188:AMM131192 AWH131188:AWI131192 BGD131188:BGE131192 BPZ131188:BQA131192 BZV131188:BZW131192 CJR131188:CJS131192 CTN131188:CTO131192 DDJ131188:DDK131192 DNF131188:DNG131192 DXB131188:DXC131192 EGX131188:EGY131192 EQT131188:EQU131192 FAP131188:FAQ131192 FKL131188:FKM131192 FUH131188:FUI131192 GED131188:GEE131192 GNZ131188:GOA131192 GXV131188:GXW131192 HHR131188:HHS131192 HRN131188:HRO131192 IBJ131188:IBK131192 ILF131188:ILG131192 IVB131188:IVC131192 JEX131188:JEY131192 JOT131188:JOU131192 JYP131188:JYQ131192 KIL131188:KIM131192 KSH131188:KSI131192 LCD131188:LCE131192 LLZ131188:LMA131192 LVV131188:LVW131192 MFR131188:MFS131192 MPN131188:MPO131192 MZJ131188:MZK131192 NJF131188:NJG131192 NTB131188:NTC131192 OCX131188:OCY131192 OMT131188:OMU131192 OWP131188:OWQ131192 PGL131188:PGM131192 PQH131188:PQI131192 QAD131188:QAE131192 QJZ131188:QKA131192 QTV131188:QTW131192 RDR131188:RDS131192 RNN131188:RNO131192 RXJ131188:RXK131192 SHF131188:SHG131192 SRB131188:SRC131192 TAX131188:TAY131192 TKT131188:TKU131192 TUP131188:TUQ131192 UEL131188:UEM131192 UOH131188:UOI131192 UYD131188:UYE131192 VHZ131188:VIA131192 VRV131188:VRW131192 WBR131188:WBS131192 WLN131188:WLO131192 WVJ131188:WVK131192 D196724:E196728 IX196724:IY196728 ST196724:SU196728 ACP196724:ACQ196728 AML196724:AMM196728 AWH196724:AWI196728 BGD196724:BGE196728 BPZ196724:BQA196728 BZV196724:BZW196728 CJR196724:CJS196728 CTN196724:CTO196728 DDJ196724:DDK196728 DNF196724:DNG196728 DXB196724:DXC196728 EGX196724:EGY196728 EQT196724:EQU196728 FAP196724:FAQ196728 FKL196724:FKM196728 FUH196724:FUI196728 GED196724:GEE196728 GNZ196724:GOA196728 GXV196724:GXW196728 HHR196724:HHS196728 HRN196724:HRO196728 IBJ196724:IBK196728 ILF196724:ILG196728 IVB196724:IVC196728 JEX196724:JEY196728 JOT196724:JOU196728 JYP196724:JYQ196728 KIL196724:KIM196728 KSH196724:KSI196728 LCD196724:LCE196728 LLZ196724:LMA196728 LVV196724:LVW196728 MFR196724:MFS196728 MPN196724:MPO196728 MZJ196724:MZK196728 NJF196724:NJG196728 NTB196724:NTC196728 OCX196724:OCY196728 OMT196724:OMU196728 OWP196724:OWQ196728 PGL196724:PGM196728 PQH196724:PQI196728 QAD196724:QAE196728 QJZ196724:QKA196728 QTV196724:QTW196728 RDR196724:RDS196728 RNN196724:RNO196728 RXJ196724:RXK196728 SHF196724:SHG196728 SRB196724:SRC196728 TAX196724:TAY196728 TKT196724:TKU196728 TUP196724:TUQ196728 UEL196724:UEM196728 UOH196724:UOI196728 UYD196724:UYE196728 VHZ196724:VIA196728 VRV196724:VRW196728 WBR196724:WBS196728 WLN196724:WLO196728 WVJ196724:WVK196728 D262260:E262264 IX262260:IY262264 ST262260:SU262264 ACP262260:ACQ262264 AML262260:AMM262264 AWH262260:AWI262264 BGD262260:BGE262264 BPZ262260:BQA262264 BZV262260:BZW262264 CJR262260:CJS262264 CTN262260:CTO262264 DDJ262260:DDK262264 DNF262260:DNG262264 DXB262260:DXC262264 EGX262260:EGY262264 EQT262260:EQU262264 FAP262260:FAQ262264 FKL262260:FKM262264 FUH262260:FUI262264 GED262260:GEE262264 GNZ262260:GOA262264 GXV262260:GXW262264 HHR262260:HHS262264 HRN262260:HRO262264 IBJ262260:IBK262264 ILF262260:ILG262264 IVB262260:IVC262264 JEX262260:JEY262264 JOT262260:JOU262264 JYP262260:JYQ262264 KIL262260:KIM262264 KSH262260:KSI262264 LCD262260:LCE262264 LLZ262260:LMA262264 LVV262260:LVW262264 MFR262260:MFS262264 MPN262260:MPO262264 MZJ262260:MZK262264 NJF262260:NJG262264 NTB262260:NTC262264 OCX262260:OCY262264 OMT262260:OMU262264 OWP262260:OWQ262264 PGL262260:PGM262264 PQH262260:PQI262264 QAD262260:QAE262264 QJZ262260:QKA262264 QTV262260:QTW262264 RDR262260:RDS262264 RNN262260:RNO262264 RXJ262260:RXK262264 SHF262260:SHG262264 SRB262260:SRC262264 TAX262260:TAY262264 TKT262260:TKU262264 TUP262260:TUQ262264 UEL262260:UEM262264 UOH262260:UOI262264 UYD262260:UYE262264 VHZ262260:VIA262264 VRV262260:VRW262264 WBR262260:WBS262264 WLN262260:WLO262264 WVJ262260:WVK262264 D327796:E327800 IX327796:IY327800 ST327796:SU327800 ACP327796:ACQ327800 AML327796:AMM327800 AWH327796:AWI327800 BGD327796:BGE327800 BPZ327796:BQA327800 BZV327796:BZW327800 CJR327796:CJS327800 CTN327796:CTO327800 DDJ327796:DDK327800 DNF327796:DNG327800 DXB327796:DXC327800 EGX327796:EGY327800 EQT327796:EQU327800 FAP327796:FAQ327800 FKL327796:FKM327800 FUH327796:FUI327800 GED327796:GEE327800 GNZ327796:GOA327800 GXV327796:GXW327800 HHR327796:HHS327800 HRN327796:HRO327800 IBJ327796:IBK327800 ILF327796:ILG327800 IVB327796:IVC327800 JEX327796:JEY327800 JOT327796:JOU327800 JYP327796:JYQ327800 KIL327796:KIM327800 KSH327796:KSI327800 LCD327796:LCE327800 LLZ327796:LMA327800 LVV327796:LVW327800 MFR327796:MFS327800 MPN327796:MPO327800 MZJ327796:MZK327800 NJF327796:NJG327800 NTB327796:NTC327800 OCX327796:OCY327800 OMT327796:OMU327800 OWP327796:OWQ327800 PGL327796:PGM327800 PQH327796:PQI327800 QAD327796:QAE327800 QJZ327796:QKA327800 QTV327796:QTW327800 RDR327796:RDS327800 RNN327796:RNO327800 RXJ327796:RXK327800 SHF327796:SHG327800 SRB327796:SRC327800 TAX327796:TAY327800 TKT327796:TKU327800 TUP327796:TUQ327800 UEL327796:UEM327800 UOH327796:UOI327800 UYD327796:UYE327800 VHZ327796:VIA327800 VRV327796:VRW327800 WBR327796:WBS327800 WLN327796:WLO327800 WVJ327796:WVK327800 D393332:E393336 IX393332:IY393336 ST393332:SU393336 ACP393332:ACQ393336 AML393332:AMM393336 AWH393332:AWI393336 BGD393332:BGE393336 BPZ393332:BQA393336 BZV393332:BZW393336 CJR393332:CJS393336 CTN393332:CTO393336 DDJ393332:DDK393336 DNF393332:DNG393336 DXB393332:DXC393336 EGX393332:EGY393336 EQT393332:EQU393336 FAP393332:FAQ393336 FKL393332:FKM393336 FUH393332:FUI393336 GED393332:GEE393336 GNZ393332:GOA393336 GXV393332:GXW393336 HHR393332:HHS393336 HRN393332:HRO393336 IBJ393332:IBK393336 ILF393332:ILG393336 IVB393332:IVC393336 JEX393332:JEY393336 JOT393332:JOU393336 JYP393332:JYQ393336 KIL393332:KIM393336 KSH393332:KSI393336 LCD393332:LCE393336 LLZ393332:LMA393336 LVV393332:LVW393336 MFR393332:MFS393336 MPN393332:MPO393336 MZJ393332:MZK393336 NJF393332:NJG393336 NTB393332:NTC393336 OCX393332:OCY393336 OMT393332:OMU393336 OWP393332:OWQ393336 PGL393332:PGM393336 PQH393332:PQI393336 QAD393332:QAE393336 QJZ393332:QKA393336 QTV393332:QTW393336 RDR393332:RDS393336 RNN393332:RNO393336 RXJ393332:RXK393336 SHF393332:SHG393336 SRB393332:SRC393336 TAX393332:TAY393336 TKT393332:TKU393336 TUP393332:TUQ393336 UEL393332:UEM393336 UOH393332:UOI393336 UYD393332:UYE393336 VHZ393332:VIA393336 VRV393332:VRW393336 WBR393332:WBS393336 WLN393332:WLO393336 WVJ393332:WVK393336 D458868:E458872 IX458868:IY458872 ST458868:SU458872 ACP458868:ACQ458872 AML458868:AMM458872 AWH458868:AWI458872 BGD458868:BGE458872 BPZ458868:BQA458872 BZV458868:BZW458872 CJR458868:CJS458872 CTN458868:CTO458872 DDJ458868:DDK458872 DNF458868:DNG458872 DXB458868:DXC458872 EGX458868:EGY458872 EQT458868:EQU458872 FAP458868:FAQ458872 FKL458868:FKM458872 FUH458868:FUI458872 GED458868:GEE458872 GNZ458868:GOA458872 GXV458868:GXW458872 HHR458868:HHS458872 HRN458868:HRO458872 IBJ458868:IBK458872 ILF458868:ILG458872 IVB458868:IVC458872 JEX458868:JEY458872 JOT458868:JOU458872 JYP458868:JYQ458872 KIL458868:KIM458872 KSH458868:KSI458872 LCD458868:LCE458872 LLZ458868:LMA458872 LVV458868:LVW458872 MFR458868:MFS458872 MPN458868:MPO458872 MZJ458868:MZK458872 NJF458868:NJG458872 NTB458868:NTC458872 OCX458868:OCY458872 OMT458868:OMU458872 OWP458868:OWQ458872 PGL458868:PGM458872 PQH458868:PQI458872 QAD458868:QAE458872 QJZ458868:QKA458872 QTV458868:QTW458872 RDR458868:RDS458872 RNN458868:RNO458872 RXJ458868:RXK458872 SHF458868:SHG458872 SRB458868:SRC458872 TAX458868:TAY458872 TKT458868:TKU458872 TUP458868:TUQ458872 UEL458868:UEM458872 UOH458868:UOI458872 UYD458868:UYE458872 VHZ458868:VIA458872 VRV458868:VRW458872 WBR458868:WBS458872 WLN458868:WLO458872 WVJ458868:WVK458872 D524404:E524408 IX524404:IY524408 ST524404:SU524408 ACP524404:ACQ524408 AML524404:AMM524408 AWH524404:AWI524408 BGD524404:BGE524408 BPZ524404:BQA524408 BZV524404:BZW524408 CJR524404:CJS524408 CTN524404:CTO524408 DDJ524404:DDK524408 DNF524404:DNG524408 DXB524404:DXC524408 EGX524404:EGY524408 EQT524404:EQU524408 FAP524404:FAQ524408 FKL524404:FKM524408 FUH524404:FUI524408 GED524404:GEE524408 GNZ524404:GOA524408 GXV524404:GXW524408 HHR524404:HHS524408 HRN524404:HRO524408 IBJ524404:IBK524408 ILF524404:ILG524408 IVB524404:IVC524408 JEX524404:JEY524408 JOT524404:JOU524408 JYP524404:JYQ524408 KIL524404:KIM524408 KSH524404:KSI524408 LCD524404:LCE524408 LLZ524404:LMA524408 LVV524404:LVW524408 MFR524404:MFS524408 MPN524404:MPO524408 MZJ524404:MZK524408 NJF524404:NJG524408 NTB524404:NTC524408 OCX524404:OCY524408 OMT524404:OMU524408 OWP524404:OWQ524408 PGL524404:PGM524408 PQH524404:PQI524408 QAD524404:QAE524408 QJZ524404:QKA524408 QTV524404:QTW524408 RDR524404:RDS524408 RNN524404:RNO524408 RXJ524404:RXK524408 SHF524404:SHG524408 SRB524404:SRC524408 TAX524404:TAY524408 TKT524404:TKU524408 TUP524404:TUQ524408 UEL524404:UEM524408 UOH524404:UOI524408 UYD524404:UYE524408 VHZ524404:VIA524408 VRV524404:VRW524408 WBR524404:WBS524408 WLN524404:WLO524408 WVJ524404:WVK524408 D589940:E589944 IX589940:IY589944 ST589940:SU589944 ACP589940:ACQ589944 AML589940:AMM589944 AWH589940:AWI589944 BGD589940:BGE589944 BPZ589940:BQA589944 BZV589940:BZW589944 CJR589940:CJS589944 CTN589940:CTO589944 DDJ589940:DDK589944 DNF589940:DNG589944 DXB589940:DXC589944 EGX589940:EGY589944 EQT589940:EQU589944 FAP589940:FAQ589944 FKL589940:FKM589944 FUH589940:FUI589944 GED589940:GEE589944 GNZ589940:GOA589944 GXV589940:GXW589944 HHR589940:HHS589944 HRN589940:HRO589944 IBJ589940:IBK589944 ILF589940:ILG589944 IVB589940:IVC589944 JEX589940:JEY589944 JOT589940:JOU589944 JYP589940:JYQ589944 KIL589940:KIM589944 KSH589940:KSI589944 LCD589940:LCE589944 LLZ589940:LMA589944 LVV589940:LVW589944 MFR589940:MFS589944 MPN589940:MPO589944 MZJ589940:MZK589944 NJF589940:NJG589944 NTB589940:NTC589944 OCX589940:OCY589944 OMT589940:OMU589944 OWP589940:OWQ589944 PGL589940:PGM589944 PQH589940:PQI589944 QAD589940:QAE589944 QJZ589940:QKA589944 QTV589940:QTW589944 RDR589940:RDS589944 RNN589940:RNO589944 RXJ589940:RXK589944 SHF589940:SHG589944 SRB589940:SRC589944 TAX589940:TAY589944 TKT589940:TKU589944 TUP589940:TUQ589944 UEL589940:UEM589944 UOH589940:UOI589944 UYD589940:UYE589944 VHZ589940:VIA589944 VRV589940:VRW589944 WBR589940:WBS589944 WLN589940:WLO589944 WVJ589940:WVK589944 D655476:E655480 IX655476:IY655480 ST655476:SU655480 ACP655476:ACQ655480 AML655476:AMM655480 AWH655476:AWI655480 BGD655476:BGE655480 BPZ655476:BQA655480 BZV655476:BZW655480 CJR655476:CJS655480 CTN655476:CTO655480 DDJ655476:DDK655480 DNF655476:DNG655480 DXB655476:DXC655480 EGX655476:EGY655480 EQT655476:EQU655480 FAP655476:FAQ655480 FKL655476:FKM655480 FUH655476:FUI655480 GED655476:GEE655480 GNZ655476:GOA655480 GXV655476:GXW655480 HHR655476:HHS655480 HRN655476:HRO655480 IBJ655476:IBK655480 ILF655476:ILG655480 IVB655476:IVC655480 JEX655476:JEY655480 JOT655476:JOU655480 JYP655476:JYQ655480 KIL655476:KIM655480 KSH655476:KSI655480 LCD655476:LCE655480 LLZ655476:LMA655480 LVV655476:LVW655480 MFR655476:MFS655480 MPN655476:MPO655480 MZJ655476:MZK655480 NJF655476:NJG655480 NTB655476:NTC655480 OCX655476:OCY655480 OMT655476:OMU655480 OWP655476:OWQ655480 PGL655476:PGM655480 PQH655476:PQI655480 QAD655476:QAE655480 QJZ655476:QKA655480 QTV655476:QTW655480 RDR655476:RDS655480 RNN655476:RNO655480 RXJ655476:RXK655480 SHF655476:SHG655480 SRB655476:SRC655480 TAX655476:TAY655480 TKT655476:TKU655480 TUP655476:TUQ655480 UEL655476:UEM655480 UOH655476:UOI655480 UYD655476:UYE655480 VHZ655476:VIA655480 VRV655476:VRW655480 WBR655476:WBS655480 WLN655476:WLO655480 WVJ655476:WVK655480 D721012:E721016 IX721012:IY721016 ST721012:SU721016 ACP721012:ACQ721016 AML721012:AMM721016 AWH721012:AWI721016 BGD721012:BGE721016 BPZ721012:BQA721016 BZV721012:BZW721016 CJR721012:CJS721016 CTN721012:CTO721016 DDJ721012:DDK721016 DNF721012:DNG721016 DXB721012:DXC721016 EGX721012:EGY721016 EQT721012:EQU721016 FAP721012:FAQ721016 FKL721012:FKM721016 FUH721012:FUI721016 GED721012:GEE721016 GNZ721012:GOA721016 GXV721012:GXW721016 HHR721012:HHS721016 HRN721012:HRO721016 IBJ721012:IBK721016 ILF721012:ILG721016 IVB721012:IVC721016 JEX721012:JEY721016 JOT721012:JOU721016 JYP721012:JYQ721016 KIL721012:KIM721016 KSH721012:KSI721016 LCD721012:LCE721016 LLZ721012:LMA721016 LVV721012:LVW721016 MFR721012:MFS721016 MPN721012:MPO721016 MZJ721012:MZK721016 NJF721012:NJG721016 NTB721012:NTC721016 OCX721012:OCY721016 OMT721012:OMU721016 OWP721012:OWQ721016 PGL721012:PGM721016 PQH721012:PQI721016 QAD721012:QAE721016 QJZ721012:QKA721016 QTV721012:QTW721016 RDR721012:RDS721016 RNN721012:RNO721016 RXJ721012:RXK721016 SHF721012:SHG721016 SRB721012:SRC721016 TAX721012:TAY721016 TKT721012:TKU721016 TUP721012:TUQ721016 UEL721012:UEM721016 UOH721012:UOI721016 UYD721012:UYE721016 VHZ721012:VIA721016 VRV721012:VRW721016 WBR721012:WBS721016 WLN721012:WLO721016 WVJ721012:WVK721016 D786548:E786552 IX786548:IY786552 ST786548:SU786552 ACP786548:ACQ786552 AML786548:AMM786552 AWH786548:AWI786552 BGD786548:BGE786552 BPZ786548:BQA786552 BZV786548:BZW786552 CJR786548:CJS786552 CTN786548:CTO786552 DDJ786548:DDK786552 DNF786548:DNG786552 DXB786548:DXC786552 EGX786548:EGY786552 EQT786548:EQU786552 FAP786548:FAQ786552 FKL786548:FKM786552 FUH786548:FUI786552 GED786548:GEE786552 GNZ786548:GOA786552 GXV786548:GXW786552 HHR786548:HHS786552 HRN786548:HRO786552 IBJ786548:IBK786552 ILF786548:ILG786552 IVB786548:IVC786552 JEX786548:JEY786552 JOT786548:JOU786552 JYP786548:JYQ786552 KIL786548:KIM786552 KSH786548:KSI786552 LCD786548:LCE786552 LLZ786548:LMA786552 LVV786548:LVW786552 MFR786548:MFS786552 MPN786548:MPO786552 MZJ786548:MZK786552 NJF786548:NJG786552 NTB786548:NTC786552 OCX786548:OCY786552 OMT786548:OMU786552 OWP786548:OWQ786552 PGL786548:PGM786552 PQH786548:PQI786552 QAD786548:QAE786552 QJZ786548:QKA786552 QTV786548:QTW786552 RDR786548:RDS786552 RNN786548:RNO786552 RXJ786548:RXK786552 SHF786548:SHG786552 SRB786548:SRC786552 TAX786548:TAY786552 TKT786548:TKU786552 TUP786548:TUQ786552 UEL786548:UEM786552 UOH786548:UOI786552 UYD786548:UYE786552 VHZ786548:VIA786552 VRV786548:VRW786552 WBR786548:WBS786552 WLN786548:WLO786552 WVJ786548:WVK786552 D852084:E852088 IX852084:IY852088 ST852084:SU852088 ACP852084:ACQ852088 AML852084:AMM852088 AWH852084:AWI852088 BGD852084:BGE852088 BPZ852084:BQA852088 BZV852084:BZW852088 CJR852084:CJS852088 CTN852084:CTO852088 DDJ852084:DDK852088 DNF852084:DNG852088 DXB852084:DXC852088 EGX852084:EGY852088 EQT852084:EQU852088 FAP852084:FAQ852088 FKL852084:FKM852088 FUH852084:FUI852088 GED852084:GEE852088 GNZ852084:GOA852088 GXV852084:GXW852088 HHR852084:HHS852088 HRN852084:HRO852088 IBJ852084:IBK852088 ILF852084:ILG852088 IVB852084:IVC852088 JEX852084:JEY852088 JOT852084:JOU852088 JYP852084:JYQ852088 KIL852084:KIM852088 KSH852084:KSI852088 LCD852084:LCE852088 LLZ852084:LMA852088 LVV852084:LVW852088 MFR852084:MFS852088 MPN852084:MPO852088 MZJ852084:MZK852088 NJF852084:NJG852088 NTB852084:NTC852088 OCX852084:OCY852088 OMT852084:OMU852088 OWP852084:OWQ852088 PGL852084:PGM852088 PQH852084:PQI852088 QAD852084:QAE852088 QJZ852084:QKA852088 QTV852084:QTW852088 RDR852084:RDS852088 RNN852084:RNO852088 RXJ852084:RXK852088 SHF852084:SHG852088 SRB852084:SRC852088 TAX852084:TAY852088 TKT852084:TKU852088 TUP852084:TUQ852088 UEL852084:UEM852088 UOH852084:UOI852088 UYD852084:UYE852088 VHZ852084:VIA852088 VRV852084:VRW852088 WBR852084:WBS852088 WLN852084:WLO852088 WVJ852084:WVK852088 D917620:E917624 IX917620:IY917624 ST917620:SU917624 ACP917620:ACQ917624 AML917620:AMM917624 AWH917620:AWI917624 BGD917620:BGE917624 BPZ917620:BQA917624 BZV917620:BZW917624 CJR917620:CJS917624 CTN917620:CTO917624 DDJ917620:DDK917624 DNF917620:DNG917624 DXB917620:DXC917624 EGX917620:EGY917624 EQT917620:EQU917624 FAP917620:FAQ917624 FKL917620:FKM917624 FUH917620:FUI917624 GED917620:GEE917624 GNZ917620:GOA917624 GXV917620:GXW917624 HHR917620:HHS917624 HRN917620:HRO917624 IBJ917620:IBK917624 ILF917620:ILG917624 IVB917620:IVC917624 JEX917620:JEY917624 JOT917620:JOU917624 JYP917620:JYQ917624 KIL917620:KIM917624 KSH917620:KSI917624 LCD917620:LCE917624 LLZ917620:LMA917624 LVV917620:LVW917624 MFR917620:MFS917624 MPN917620:MPO917624 MZJ917620:MZK917624 NJF917620:NJG917624 NTB917620:NTC917624 OCX917620:OCY917624 OMT917620:OMU917624 OWP917620:OWQ917624 PGL917620:PGM917624 PQH917620:PQI917624 QAD917620:QAE917624 QJZ917620:QKA917624 QTV917620:QTW917624 RDR917620:RDS917624 RNN917620:RNO917624 RXJ917620:RXK917624 SHF917620:SHG917624 SRB917620:SRC917624 TAX917620:TAY917624 TKT917620:TKU917624 TUP917620:TUQ917624 UEL917620:UEM917624 UOH917620:UOI917624 UYD917620:UYE917624 VHZ917620:VIA917624 VRV917620:VRW917624 WBR917620:WBS917624 WLN917620:WLO917624 WVJ917620:WVK917624 D983156:E983160 IX983156:IY983160 ST983156:SU983160 ACP983156:ACQ983160 AML983156:AMM983160 AWH983156:AWI983160 BGD983156:BGE983160 BPZ983156:BQA983160 BZV983156:BZW983160 CJR983156:CJS983160 CTN983156:CTO983160 DDJ983156:DDK983160 DNF983156:DNG983160 DXB983156:DXC983160 EGX983156:EGY983160 EQT983156:EQU983160 FAP983156:FAQ983160 FKL983156:FKM983160 FUH983156:FUI983160 GED983156:GEE983160 GNZ983156:GOA983160 GXV983156:GXW983160 HHR983156:HHS983160 HRN983156:HRO983160 IBJ983156:IBK983160 ILF983156:ILG983160 IVB983156:IVC983160 JEX983156:JEY983160 JOT983156:JOU983160 JYP983156:JYQ983160 KIL983156:KIM983160 KSH983156:KSI983160 LCD983156:LCE983160 LLZ983156:LMA983160 LVV983156:LVW983160 MFR983156:MFS983160 MPN983156:MPO983160 MZJ983156:MZK983160 NJF983156:NJG983160 NTB983156:NTC983160 OCX983156:OCY983160 OMT983156:OMU983160 OWP983156:OWQ983160 PGL983156:PGM983160 PQH983156:PQI983160 QAD983156:QAE983160 QJZ983156:QKA983160 QTV983156:QTW983160 RDR983156:RDS983160 RNN983156:RNO983160 RXJ983156:RXK983160 SHF983156:SHG983160 SRB983156:SRC983160 TAX983156:TAY983160 TKT983156:TKU983160 TUP983156:TUQ983160 UEL983156:UEM983160 UOH983156:UOI983160 UYD983156:UYE983160 VHZ983156:VIA983160 VRV983156:VRW983160 WBR983156:WBS983160 WLN983156:WLO983160 WVJ983156:WVK983160 D65663:E65665 IX65663:IY65665 ST65663:SU65665 ACP65663:ACQ65665 AML65663:AMM65665 AWH65663:AWI65665 BGD65663:BGE65665 BPZ65663:BQA65665 BZV65663:BZW65665 CJR65663:CJS65665 CTN65663:CTO65665 DDJ65663:DDK65665 DNF65663:DNG65665 DXB65663:DXC65665 EGX65663:EGY65665 EQT65663:EQU65665 FAP65663:FAQ65665 FKL65663:FKM65665 FUH65663:FUI65665 GED65663:GEE65665 GNZ65663:GOA65665 GXV65663:GXW65665 HHR65663:HHS65665 HRN65663:HRO65665 IBJ65663:IBK65665 ILF65663:ILG65665 IVB65663:IVC65665 JEX65663:JEY65665 JOT65663:JOU65665 JYP65663:JYQ65665 KIL65663:KIM65665 KSH65663:KSI65665 LCD65663:LCE65665 LLZ65663:LMA65665 LVV65663:LVW65665 MFR65663:MFS65665 MPN65663:MPO65665 MZJ65663:MZK65665 NJF65663:NJG65665 NTB65663:NTC65665 OCX65663:OCY65665 OMT65663:OMU65665 OWP65663:OWQ65665 PGL65663:PGM65665 PQH65663:PQI65665 QAD65663:QAE65665 QJZ65663:QKA65665 QTV65663:QTW65665 RDR65663:RDS65665 RNN65663:RNO65665 RXJ65663:RXK65665 SHF65663:SHG65665 SRB65663:SRC65665 TAX65663:TAY65665 TKT65663:TKU65665 TUP65663:TUQ65665 UEL65663:UEM65665 UOH65663:UOI65665 UYD65663:UYE65665 VHZ65663:VIA65665 VRV65663:VRW65665 WBR65663:WBS65665 WLN65663:WLO65665 WVJ65663:WVK65665 D131199:E131201 IX131199:IY131201 ST131199:SU131201 ACP131199:ACQ131201 AML131199:AMM131201 AWH131199:AWI131201 BGD131199:BGE131201 BPZ131199:BQA131201 BZV131199:BZW131201 CJR131199:CJS131201 CTN131199:CTO131201 DDJ131199:DDK131201 DNF131199:DNG131201 DXB131199:DXC131201 EGX131199:EGY131201 EQT131199:EQU131201 FAP131199:FAQ131201 FKL131199:FKM131201 FUH131199:FUI131201 GED131199:GEE131201 GNZ131199:GOA131201 GXV131199:GXW131201 HHR131199:HHS131201 HRN131199:HRO131201 IBJ131199:IBK131201 ILF131199:ILG131201 IVB131199:IVC131201 JEX131199:JEY131201 JOT131199:JOU131201 JYP131199:JYQ131201 KIL131199:KIM131201 KSH131199:KSI131201 LCD131199:LCE131201 LLZ131199:LMA131201 LVV131199:LVW131201 MFR131199:MFS131201 MPN131199:MPO131201 MZJ131199:MZK131201 NJF131199:NJG131201 NTB131199:NTC131201 OCX131199:OCY131201 OMT131199:OMU131201 OWP131199:OWQ131201 PGL131199:PGM131201 PQH131199:PQI131201 QAD131199:QAE131201 QJZ131199:QKA131201 QTV131199:QTW131201 RDR131199:RDS131201 RNN131199:RNO131201 RXJ131199:RXK131201 SHF131199:SHG131201 SRB131199:SRC131201 TAX131199:TAY131201 TKT131199:TKU131201 TUP131199:TUQ131201 UEL131199:UEM131201 UOH131199:UOI131201 UYD131199:UYE131201 VHZ131199:VIA131201 VRV131199:VRW131201 WBR131199:WBS131201 WLN131199:WLO131201 WVJ131199:WVK131201 D196735:E196737 IX196735:IY196737 ST196735:SU196737 ACP196735:ACQ196737 AML196735:AMM196737 AWH196735:AWI196737 BGD196735:BGE196737 BPZ196735:BQA196737 BZV196735:BZW196737 CJR196735:CJS196737 CTN196735:CTO196737 DDJ196735:DDK196737 DNF196735:DNG196737 DXB196735:DXC196737 EGX196735:EGY196737 EQT196735:EQU196737 FAP196735:FAQ196737 FKL196735:FKM196737 FUH196735:FUI196737 GED196735:GEE196737 GNZ196735:GOA196737 GXV196735:GXW196737 HHR196735:HHS196737 HRN196735:HRO196737 IBJ196735:IBK196737 ILF196735:ILG196737 IVB196735:IVC196737 JEX196735:JEY196737 JOT196735:JOU196737 JYP196735:JYQ196737 KIL196735:KIM196737 KSH196735:KSI196737 LCD196735:LCE196737 LLZ196735:LMA196737 LVV196735:LVW196737 MFR196735:MFS196737 MPN196735:MPO196737 MZJ196735:MZK196737 NJF196735:NJG196737 NTB196735:NTC196737 OCX196735:OCY196737 OMT196735:OMU196737 OWP196735:OWQ196737 PGL196735:PGM196737 PQH196735:PQI196737 QAD196735:QAE196737 QJZ196735:QKA196737 QTV196735:QTW196737 RDR196735:RDS196737 RNN196735:RNO196737 RXJ196735:RXK196737 SHF196735:SHG196737 SRB196735:SRC196737 TAX196735:TAY196737 TKT196735:TKU196737 TUP196735:TUQ196737 UEL196735:UEM196737 UOH196735:UOI196737 UYD196735:UYE196737 VHZ196735:VIA196737 VRV196735:VRW196737 WBR196735:WBS196737 WLN196735:WLO196737 WVJ196735:WVK196737 D262271:E262273 IX262271:IY262273 ST262271:SU262273 ACP262271:ACQ262273 AML262271:AMM262273 AWH262271:AWI262273 BGD262271:BGE262273 BPZ262271:BQA262273 BZV262271:BZW262273 CJR262271:CJS262273 CTN262271:CTO262273 DDJ262271:DDK262273 DNF262271:DNG262273 DXB262271:DXC262273 EGX262271:EGY262273 EQT262271:EQU262273 FAP262271:FAQ262273 FKL262271:FKM262273 FUH262271:FUI262273 GED262271:GEE262273 GNZ262271:GOA262273 GXV262271:GXW262273 HHR262271:HHS262273 HRN262271:HRO262273 IBJ262271:IBK262273 ILF262271:ILG262273 IVB262271:IVC262273 JEX262271:JEY262273 JOT262271:JOU262273 JYP262271:JYQ262273 KIL262271:KIM262273 KSH262271:KSI262273 LCD262271:LCE262273 LLZ262271:LMA262273 LVV262271:LVW262273 MFR262271:MFS262273 MPN262271:MPO262273 MZJ262271:MZK262273 NJF262271:NJG262273 NTB262271:NTC262273 OCX262271:OCY262273 OMT262271:OMU262273 OWP262271:OWQ262273 PGL262271:PGM262273 PQH262271:PQI262273 QAD262271:QAE262273 QJZ262271:QKA262273 QTV262271:QTW262273 RDR262271:RDS262273 RNN262271:RNO262273 RXJ262271:RXK262273 SHF262271:SHG262273 SRB262271:SRC262273 TAX262271:TAY262273 TKT262271:TKU262273 TUP262271:TUQ262273 UEL262271:UEM262273 UOH262271:UOI262273 UYD262271:UYE262273 VHZ262271:VIA262273 VRV262271:VRW262273 WBR262271:WBS262273 WLN262271:WLO262273 WVJ262271:WVK262273 D327807:E327809 IX327807:IY327809 ST327807:SU327809 ACP327807:ACQ327809 AML327807:AMM327809 AWH327807:AWI327809 BGD327807:BGE327809 BPZ327807:BQA327809 BZV327807:BZW327809 CJR327807:CJS327809 CTN327807:CTO327809 DDJ327807:DDK327809 DNF327807:DNG327809 DXB327807:DXC327809 EGX327807:EGY327809 EQT327807:EQU327809 FAP327807:FAQ327809 FKL327807:FKM327809 FUH327807:FUI327809 GED327807:GEE327809 GNZ327807:GOA327809 GXV327807:GXW327809 HHR327807:HHS327809 HRN327807:HRO327809 IBJ327807:IBK327809 ILF327807:ILG327809 IVB327807:IVC327809 JEX327807:JEY327809 JOT327807:JOU327809 JYP327807:JYQ327809 KIL327807:KIM327809 KSH327807:KSI327809 LCD327807:LCE327809 LLZ327807:LMA327809 LVV327807:LVW327809 MFR327807:MFS327809 MPN327807:MPO327809 MZJ327807:MZK327809 NJF327807:NJG327809 NTB327807:NTC327809 OCX327807:OCY327809 OMT327807:OMU327809 OWP327807:OWQ327809 PGL327807:PGM327809 PQH327807:PQI327809 QAD327807:QAE327809 QJZ327807:QKA327809 QTV327807:QTW327809 RDR327807:RDS327809 RNN327807:RNO327809 RXJ327807:RXK327809 SHF327807:SHG327809 SRB327807:SRC327809 TAX327807:TAY327809 TKT327807:TKU327809 TUP327807:TUQ327809 UEL327807:UEM327809 UOH327807:UOI327809 UYD327807:UYE327809 VHZ327807:VIA327809 VRV327807:VRW327809 WBR327807:WBS327809 WLN327807:WLO327809 WVJ327807:WVK327809 D393343:E393345 IX393343:IY393345 ST393343:SU393345 ACP393343:ACQ393345 AML393343:AMM393345 AWH393343:AWI393345 BGD393343:BGE393345 BPZ393343:BQA393345 BZV393343:BZW393345 CJR393343:CJS393345 CTN393343:CTO393345 DDJ393343:DDK393345 DNF393343:DNG393345 DXB393343:DXC393345 EGX393343:EGY393345 EQT393343:EQU393345 FAP393343:FAQ393345 FKL393343:FKM393345 FUH393343:FUI393345 GED393343:GEE393345 GNZ393343:GOA393345 GXV393343:GXW393345 HHR393343:HHS393345 HRN393343:HRO393345 IBJ393343:IBK393345 ILF393343:ILG393345 IVB393343:IVC393345 JEX393343:JEY393345 JOT393343:JOU393345 JYP393343:JYQ393345 KIL393343:KIM393345 KSH393343:KSI393345 LCD393343:LCE393345 LLZ393343:LMA393345 LVV393343:LVW393345 MFR393343:MFS393345 MPN393343:MPO393345 MZJ393343:MZK393345 NJF393343:NJG393345 NTB393343:NTC393345 OCX393343:OCY393345 OMT393343:OMU393345 OWP393343:OWQ393345 PGL393343:PGM393345 PQH393343:PQI393345 QAD393343:QAE393345 QJZ393343:QKA393345 QTV393343:QTW393345 RDR393343:RDS393345 RNN393343:RNO393345 RXJ393343:RXK393345 SHF393343:SHG393345 SRB393343:SRC393345 TAX393343:TAY393345 TKT393343:TKU393345 TUP393343:TUQ393345 UEL393343:UEM393345 UOH393343:UOI393345 UYD393343:UYE393345 VHZ393343:VIA393345 VRV393343:VRW393345 WBR393343:WBS393345 WLN393343:WLO393345 WVJ393343:WVK393345 D458879:E458881 IX458879:IY458881 ST458879:SU458881 ACP458879:ACQ458881 AML458879:AMM458881 AWH458879:AWI458881 BGD458879:BGE458881 BPZ458879:BQA458881 BZV458879:BZW458881 CJR458879:CJS458881 CTN458879:CTO458881 DDJ458879:DDK458881 DNF458879:DNG458881 DXB458879:DXC458881 EGX458879:EGY458881 EQT458879:EQU458881 FAP458879:FAQ458881 FKL458879:FKM458881 FUH458879:FUI458881 GED458879:GEE458881 GNZ458879:GOA458881 GXV458879:GXW458881 HHR458879:HHS458881 HRN458879:HRO458881 IBJ458879:IBK458881 ILF458879:ILG458881 IVB458879:IVC458881 JEX458879:JEY458881 JOT458879:JOU458881 JYP458879:JYQ458881 KIL458879:KIM458881 KSH458879:KSI458881 LCD458879:LCE458881 LLZ458879:LMA458881 LVV458879:LVW458881 MFR458879:MFS458881 MPN458879:MPO458881 MZJ458879:MZK458881 NJF458879:NJG458881 NTB458879:NTC458881 OCX458879:OCY458881 OMT458879:OMU458881 OWP458879:OWQ458881 PGL458879:PGM458881 PQH458879:PQI458881 QAD458879:QAE458881 QJZ458879:QKA458881 QTV458879:QTW458881 RDR458879:RDS458881 RNN458879:RNO458881 RXJ458879:RXK458881 SHF458879:SHG458881 SRB458879:SRC458881 TAX458879:TAY458881 TKT458879:TKU458881 TUP458879:TUQ458881 UEL458879:UEM458881 UOH458879:UOI458881 UYD458879:UYE458881 VHZ458879:VIA458881 VRV458879:VRW458881 WBR458879:WBS458881 WLN458879:WLO458881 WVJ458879:WVK458881 D524415:E524417 IX524415:IY524417 ST524415:SU524417 ACP524415:ACQ524417 AML524415:AMM524417 AWH524415:AWI524417 BGD524415:BGE524417 BPZ524415:BQA524417 BZV524415:BZW524417 CJR524415:CJS524417 CTN524415:CTO524417 DDJ524415:DDK524417 DNF524415:DNG524417 DXB524415:DXC524417 EGX524415:EGY524417 EQT524415:EQU524417 FAP524415:FAQ524417 FKL524415:FKM524417 FUH524415:FUI524417 GED524415:GEE524417 GNZ524415:GOA524417 GXV524415:GXW524417 HHR524415:HHS524417 HRN524415:HRO524417 IBJ524415:IBK524417 ILF524415:ILG524417 IVB524415:IVC524417 JEX524415:JEY524417 JOT524415:JOU524417 JYP524415:JYQ524417 KIL524415:KIM524417 KSH524415:KSI524417 LCD524415:LCE524417 LLZ524415:LMA524417 LVV524415:LVW524417 MFR524415:MFS524417 MPN524415:MPO524417 MZJ524415:MZK524417 NJF524415:NJG524417 NTB524415:NTC524417 OCX524415:OCY524417 OMT524415:OMU524417 OWP524415:OWQ524417 PGL524415:PGM524417 PQH524415:PQI524417 QAD524415:QAE524417 QJZ524415:QKA524417 QTV524415:QTW524417 RDR524415:RDS524417 RNN524415:RNO524417 RXJ524415:RXK524417 SHF524415:SHG524417 SRB524415:SRC524417 TAX524415:TAY524417 TKT524415:TKU524417 TUP524415:TUQ524417 UEL524415:UEM524417 UOH524415:UOI524417 UYD524415:UYE524417 VHZ524415:VIA524417 VRV524415:VRW524417 WBR524415:WBS524417 WLN524415:WLO524417 WVJ524415:WVK524417 D589951:E589953 IX589951:IY589953 ST589951:SU589953 ACP589951:ACQ589953 AML589951:AMM589953 AWH589951:AWI589953 BGD589951:BGE589953 BPZ589951:BQA589953 BZV589951:BZW589953 CJR589951:CJS589953 CTN589951:CTO589953 DDJ589951:DDK589953 DNF589951:DNG589953 DXB589951:DXC589953 EGX589951:EGY589953 EQT589951:EQU589953 FAP589951:FAQ589953 FKL589951:FKM589953 FUH589951:FUI589953 GED589951:GEE589953 GNZ589951:GOA589953 GXV589951:GXW589953 HHR589951:HHS589953 HRN589951:HRO589953 IBJ589951:IBK589953 ILF589951:ILG589953 IVB589951:IVC589953 JEX589951:JEY589953 JOT589951:JOU589953 JYP589951:JYQ589953 KIL589951:KIM589953 KSH589951:KSI589953 LCD589951:LCE589953 LLZ589951:LMA589953 LVV589951:LVW589953 MFR589951:MFS589953 MPN589951:MPO589953 MZJ589951:MZK589953 NJF589951:NJG589953 NTB589951:NTC589953 OCX589951:OCY589953 OMT589951:OMU589953 OWP589951:OWQ589953 PGL589951:PGM589953 PQH589951:PQI589953 QAD589951:QAE589953 QJZ589951:QKA589953 QTV589951:QTW589953 RDR589951:RDS589953 RNN589951:RNO589953 RXJ589951:RXK589953 SHF589951:SHG589953 SRB589951:SRC589953 TAX589951:TAY589953 TKT589951:TKU589953 TUP589951:TUQ589953 UEL589951:UEM589953 UOH589951:UOI589953 UYD589951:UYE589953 VHZ589951:VIA589953 VRV589951:VRW589953 WBR589951:WBS589953 WLN589951:WLO589953 WVJ589951:WVK589953 D655487:E655489 IX655487:IY655489 ST655487:SU655489 ACP655487:ACQ655489 AML655487:AMM655489 AWH655487:AWI655489 BGD655487:BGE655489 BPZ655487:BQA655489 BZV655487:BZW655489 CJR655487:CJS655489 CTN655487:CTO655489 DDJ655487:DDK655489 DNF655487:DNG655489 DXB655487:DXC655489 EGX655487:EGY655489 EQT655487:EQU655489 FAP655487:FAQ655489 FKL655487:FKM655489 FUH655487:FUI655489 GED655487:GEE655489 GNZ655487:GOA655489 GXV655487:GXW655489 HHR655487:HHS655489 HRN655487:HRO655489 IBJ655487:IBK655489 ILF655487:ILG655489 IVB655487:IVC655489 JEX655487:JEY655489 JOT655487:JOU655489 JYP655487:JYQ655489 KIL655487:KIM655489 KSH655487:KSI655489 LCD655487:LCE655489 LLZ655487:LMA655489 LVV655487:LVW655489 MFR655487:MFS655489 MPN655487:MPO655489 MZJ655487:MZK655489 NJF655487:NJG655489 NTB655487:NTC655489 OCX655487:OCY655489 OMT655487:OMU655489 OWP655487:OWQ655489 PGL655487:PGM655489 PQH655487:PQI655489 QAD655487:QAE655489 QJZ655487:QKA655489 QTV655487:QTW655489 RDR655487:RDS655489 RNN655487:RNO655489 RXJ655487:RXK655489 SHF655487:SHG655489 SRB655487:SRC655489 TAX655487:TAY655489 TKT655487:TKU655489 TUP655487:TUQ655489 UEL655487:UEM655489 UOH655487:UOI655489 UYD655487:UYE655489 VHZ655487:VIA655489 VRV655487:VRW655489 WBR655487:WBS655489 WLN655487:WLO655489 WVJ655487:WVK655489 D721023:E721025 IX721023:IY721025 ST721023:SU721025 ACP721023:ACQ721025 AML721023:AMM721025 AWH721023:AWI721025 BGD721023:BGE721025 BPZ721023:BQA721025 BZV721023:BZW721025 CJR721023:CJS721025 CTN721023:CTO721025 DDJ721023:DDK721025 DNF721023:DNG721025 DXB721023:DXC721025 EGX721023:EGY721025 EQT721023:EQU721025 FAP721023:FAQ721025 FKL721023:FKM721025 FUH721023:FUI721025 GED721023:GEE721025 GNZ721023:GOA721025 GXV721023:GXW721025 HHR721023:HHS721025 HRN721023:HRO721025 IBJ721023:IBK721025 ILF721023:ILG721025 IVB721023:IVC721025 JEX721023:JEY721025 JOT721023:JOU721025 JYP721023:JYQ721025 KIL721023:KIM721025 KSH721023:KSI721025 LCD721023:LCE721025 LLZ721023:LMA721025 LVV721023:LVW721025 MFR721023:MFS721025 MPN721023:MPO721025 MZJ721023:MZK721025 NJF721023:NJG721025 NTB721023:NTC721025 OCX721023:OCY721025 OMT721023:OMU721025 OWP721023:OWQ721025 PGL721023:PGM721025 PQH721023:PQI721025 QAD721023:QAE721025 QJZ721023:QKA721025 QTV721023:QTW721025 RDR721023:RDS721025 RNN721023:RNO721025 RXJ721023:RXK721025 SHF721023:SHG721025 SRB721023:SRC721025 TAX721023:TAY721025 TKT721023:TKU721025 TUP721023:TUQ721025 UEL721023:UEM721025 UOH721023:UOI721025 UYD721023:UYE721025 VHZ721023:VIA721025 VRV721023:VRW721025 WBR721023:WBS721025 WLN721023:WLO721025 WVJ721023:WVK721025 D786559:E786561 IX786559:IY786561 ST786559:SU786561 ACP786559:ACQ786561 AML786559:AMM786561 AWH786559:AWI786561 BGD786559:BGE786561 BPZ786559:BQA786561 BZV786559:BZW786561 CJR786559:CJS786561 CTN786559:CTO786561 DDJ786559:DDK786561 DNF786559:DNG786561 DXB786559:DXC786561 EGX786559:EGY786561 EQT786559:EQU786561 FAP786559:FAQ786561 FKL786559:FKM786561 FUH786559:FUI786561 GED786559:GEE786561 GNZ786559:GOA786561 GXV786559:GXW786561 HHR786559:HHS786561 HRN786559:HRO786561 IBJ786559:IBK786561 ILF786559:ILG786561 IVB786559:IVC786561 JEX786559:JEY786561 JOT786559:JOU786561 JYP786559:JYQ786561 KIL786559:KIM786561 KSH786559:KSI786561 LCD786559:LCE786561 LLZ786559:LMA786561 LVV786559:LVW786561 MFR786559:MFS786561 MPN786559:MPO786561 MZJ786559:MZK786561 NJF786559:NJG786561 NTB786559:NTC786561 OCX786559:OCY786561 OMT786559:OMU786561 OWP786559:OWQ786561 PGL786559:PGM786561 PQH786559:PQI786561 QAD786559:QAE786561 QJZ786559:QKA786561 QTV786559:QTW786561 RDR786559:RDS786561 RNN786559:RNO786561 RXJ786559:RXK786561 SHF786559:SHG786561 SRB786559:SRC786561 TAX786559:TAY786561 TKT786559:TKU786561 TUP786559:TUQ786561 UEL786559:UEM786561 UOH786559:UOI786561 UYD786559:UYE786561 VHZ786559:VIA786561 VRV786559:VRW786561 WBR786559:WBS786561 WLN786559:WLO786561 WVJ786559:WVK786561 D852095:E852097 IX852095:IY852097 ST852095:SU852097 ACP852095:ACQ852097 AML852095:AMM852097 AWH852095:AWI852097 BGD852095:BGE852097 BPZ852095:BQA852097 BZV852095:BZW852097 CJR852095:CJS852097 CTN852095:CTO852097 DDJ852095:DDK852097 DNF852095:DNG852097 DXB852095:DXC852097 EGX852095:EGY852097 EQT852095:EQU852097 FAP852095:FAQ852097 FKL852095:FKM852097 FUH852095:FUI852097 GED852095:GEE852097 GNZ852095:GOA852097 GXV852095:GXW852097 HHR852095:HHS852097 HRN852095:HRO852097 IBJ852095:IBK852097 ILF852095:ILG852097 IVB852095:IVC852097 JEX852095:JEY852097 JOT852095:JOU852097 JYP852095:JYQ852097 KIL852095:KIM852097 KSH852095:KSI852097 LCD852095:LCE852097 LLZ852095:LMA852097 LVV852095:LVW852097 MFR852095:MFS852097 MPN852095:MPO852097 MZJ852095:MZK852097 NJF852095:NJG852097 NTB852095:NTC852097 OCX852095:OCY852097 OMT852095:OMU852097 OWP852095:OWQ852097 PGL852095:PGM852097 PQH852095:PQI852097 QAD852095:QAE852097 QJZ852095:QKA852097 QTV852095:QTW852097 RDR852095:RDS852097 RNN852095:RNO852097 RXJ852095:RXK852097 SHF852095:SHG852097 SRB852095:SRC852097 TAX852095:TAY852097 TKT852095:TKU852097 TUP852095:TUQ852097 UEL852095:UEM852097 UOH852095:UOI852097 UYD852095:UYE852097 VHZ852095:VIA852097 VRV852095:VRW852097 WBR852095:WBS852097 WLN852095:WLO852097 WVJ852095:WVK852097 D917631:E917633 IX917631:IY917633 ST917631:SU917633 ACP917631:ACQ917633 AML917631:AMM917633 AWH917631:AWI917633 BGD917631:BGE917633 BPZ917631:BQA917633 BZV917631:BZW917633 CJR917631:CJS917633 CTN917631:CTO917633 DDJ917631:DDK917633 DNF917631:DNG917633 DXB917631:DXC917633 EGX917631:EGY917633 EQT917631:EQU917633 FAP917631:FAQ917633 FKL917631:FKM917633 FUH917631:FUI917633 GED917631:GEE917633 GNZ917631:GOA917633 GXV917631:GXW917633 HHR917631:HHS917633 HRN917631:HRO917633 IBJ917631:IBK917633 ILF917631:ILG917633 IVB917631:IVC917633 JEX917631:JEY917633 JOT917631:JOU917633 JYP917631:JYQ917633 KIL917631:KIM917633 KSH917631:KSI917633 LCD917631:LCE917633 LLZ917631:LMA917633 LVV917631:LVW917633 MFR917631:MFS917633 MPN917631:MPO917633 MZJ917631:MZK917633 NJF917631:NJG917633 NTB917631:NTC917633 OCX917631:OCY917633 OMT917631:OMU917633 OWP917631:OWQ917633 PGL917631:PGM917633 PQH917631:PQI917633 QAD917631:QAE917633 QJZ917631:QKA917633 QTV917631:QTW917633 RDR917631:RDS917633 RNN917631:RNO917633 RXJ917631:RXK917633 SHF917631:SHG917633 SRB917631:SRC917633 TAX917631:TAY917633 TKT917631:TKU917633 TUP917631:TUQ917633 UEL917631:UEM917633 UOH917631:UOI917633 UYD917631:UYE917633 VHZ917631:VIA917633 VRV917631:VRW917633 WBR917631:WBS917633 WLN917631:WLO917633 WVJ917631:WVK917633 D983167:E983169 IX983167:IY983169 ST983167:SU983169 ACP983167:ACQ983169 AML983167:AMM983169 AWH983167:AWI983169 BGD983167:BGE983169 BPZ983167:BQA983169 BZV983167:BZW983169 CJR983167:CJS983169 CTN983167:CTO983169 DDJ983167:DDK983169 DNF983167:DNG983169 DXB983167:DXC983169 EGX983167:EGY983169 EQT983167:EQU983169 FAP983167:FAQ983169 FKL983167:FKM983169 FUH983167:FUI983169 GED983167:GEE983169 GNZ983167:GOA983169 GXV983167:GXW983169 HHR983167:HHS983169 HRN983167:HRO983169 IBJ983167:IBK983169 ILF983167:ILG983169 IVB983167:IVC983169 JEX983167:JEY983169 JOT983167:JOU983169 JYP983167:JYQ983169 KIL983167:KIM983169 KSH983167:KSI983169 LCD983167:LCE983169 LLZ983167:LMA983169 LVV983167:LVW983169 MFR983167:MFS983169 MPN983167:MPO983169 MZJ983167:MZK983169 NJF983167:NJG983169 NTB983167:NTC983169 OCX983167:OCY983169 OMT983167:OMU983169 OWP983167:OWQ983169 PGL983167:PGM983169 PQH983167:PQI983169 QAD983167:QAE983169 QJZ983167:QKA983169 QTV983167:QTW983169 RDR983167:RDS983169 RNN983167:RNO983169 RXJ983167:RXK983169 SHF983167:SHG983169 SRB983167:SRC983169 TAX983167:TAY983169 TKT983167:TKU983169 TUP983167:TUQ983169 UEL983167:UEM983169 UOH983167:UOI983169 UYD983167:UYE983169 VHZ983167:VIA983169 VRV983167:VRW983169 WBR983167:WBS983169 WLN983167:WLO983169 WVJ983167:WVK983169 D65658:E65661 IX65658:IY65661 ST65658:SU65661 ACP65658:ACQ65661 AML65658:AMM65661 AWH65658:AWI65661 BGD65658:BGE65661 BPZ65658:BQA65661 BZV65658:BZW65661 CJR65658:CJS65661 CTN65658:CTO65661 DDJ65658:DDK65661 DNF65658:DNG65661 DXB65658:DXC65661 EGX65658:EGY65661 EQT65658:EQU65661 FAP65658:FAQ65661 FKL65658:FKM65661 FUH65658:FUI65661 GED65658:GEE65661 GNZ65658:GOA65661 GXV65658:GXW65661 HHR65658:HHS65661 HRN65658:HRO65661 IBJ65658:IBK65661 ILF65658:ILG65661 IVB65658:IVC65661 JEX65658:JEY65661 JOT65658:JOU65661 JYP65658:JYQ65661 KIL65658:KIM65661 KSH65658:KSI65661 LCD65658:LCE65661 LLZ65658:LMA65661 LVV65658:LVW65661 MFR65658:MFS65661 MPN65658:MPO65661 MZJ65658:MZK65661 NJF65658:NJG65661 NTB65658:NTC65661 OCX65658:OCY65661 OMT65658:OMU65661 OWP65658:OWQ65661 PGL65658:PGM65661 PQH65658:PQI65661 QAD65658:QAE65661 QJZ65658:QKA65661 QTV65658:QTW65661 RDR65658:RDS65661 RNN65658:RNO65661 RXJ65658:RXK65661 SHF65658:SHG65661 SRB65658:SRC65661 TAX65658:TAY65661 TKT65658:TKU65661 TUP65658:TUQ65661 UEL65658:UEM65661 UOH65658:UOI65661 UYD65658:UYE65661 VHZ65658:VIA65661 VRV65658:VRW65661 WBR65658:WBS65661 WLN65658:WLO65661 WVJ65658:WVK65661 D131194:E131197 IX131194:IY131197 ST131194:SU131197 ACP131194:ACQ131197 AML131194:AMM131197 AWH131194:AWI131197 BGD131194:BGE131197 BPZ131194:BQA131197 BZV131194:BZW131197 CJR131194:CJS131197 CTN131194:CTO131197 DDJ131194:DDK131197 DNF131194:DNG131197 DXB131194:DXC131197 EGX131194:EGY131197 EQT131194:EQU131197 FAP131194:FAQ131197 FKL131194:FKM131197 FUH131194:FUI131197 GED131194:GEE131197 GNZ131194:GOA131197 GXV131194:GXW131197 HHR131194:HHS131197 HRN131194:HRO131197 IBJ131194:IBK131197 ILF131194:ILG131197 IVB131194:IVC131197 JEX131194:JEY131197 JOT131194:JOU131197 JYP131194:JYQ131197 KIL131194:KIM131197 KSH131194:KSI131197 LCD131194:LCE131197 LLZ131194:LMA131197 LVV131194:LVW131197 MFR131194:MFS131197 MPN131194:MPO131197 MZJ131194:MZK131197 NJF131194:NJG131197 NTB131194:NTC131197 OCX131194:OCY131197 OMT131194:OMU131197 OWP131194:OWQ131197 PGL131194:PGM131197 PQH131194:PQI131197 QAD131194:QAE131197 QJZ131194:QKA131197 QTV131194:QTW131197 RDR131194:RDS131197 RNN131194:RNO131197 RXJ131194:RXK131197 SHF131194:SHG131197 SRB131194:SRC131197 TAX131194:TAY131197 TKT131194:TKU131197 TUP131194:TUQ131197 UEL131194:UEM131197 UOH131194:UOI131197 UYD131194:UYE131197 VHZ131194:VIA131197 VRV131194:VRW131197 WBR131194:WBS131197 WLN131194:WLO131197 WVJ131194:WVK131197 D196730:E196733 IX196730:IY196733 ST196730:SU196733 ACP196730:ACQ196733 AML196730:AMM196733 AWH196730:AWI196733 BGD196730:BGE196733 BPZ196730:BQA196733 BZV196730:BZW196733 CJR196730:CJS196733 CTN196730:CTO196733 DDJ196730:DDK196733 DNF196730:DNG196733 DXB196730:DXC196733 EGX196730:EGY196733 EQT196730:EQU196733 FAP196730:FAQ196733 FKL196730:FKM196733 FUH196730:FUI196733 GED196730:GEE196733 GNZ196730:GOA196733 GXV196730:GXW196733 HHR196730:HHS196733 HRN196730:HRO196733 IBJ196730:IBK196733 ILF196730:ILG196733 IVB196730:IVC196733 JEX196730:JEY196733 JOT196730:JOU196733 JYP196730:JYQ196733 KIL196730:KIM196733 KSH196730:KSI196733 LCD196730:LCE196733 LLZ196730:LMA196733 LVV196730:LVW196733 MFR196730:MFS196733 MPN196730:MPO196733 MZJ196730:MZK196733 NJF196730:NJG196733 NTB196730:NTC196733 OCX196730:OCY196733 OMT196730:OMU196733 OWP196730:OWQ196733 PGL196730:PGM196733 PQH196730:PQI196733 QAD196730:QAE196733 QJZ196730:QKA196733 QTV196730:QTW196733 RDR196730:RDS196733 RNN196730:RNO196733 RXJ196730:RXK196733 SHF196730:SHG196733 SRB196730:SRC196733 TAX196730:TAY196733 TKT196730:TKU196733 TUP196730:TUQ196733 UEL196730:UEM196733 UOH196730:UOI196733 UYD196730:UYE196733 VHZ196730:VIA196733 VRV196730:VRW196733 WBR196730:WBS196733 WLN196730:WLO196733 WVJ196730:WVK196733 D262266:E262269 IX262266:IY262269 ST262266:SU262269 ACP262266:ACQ262269 AML262266:AMM262269 AWH262266:AWI262269 BGD262266:BGE262269 BPZ262266:BQA262269 BZV262266:BZW262269 CJR262266:CJS262269 CTN262266:CTO262269 DDJ262266:DDK262269 DNF262266:DNG262269 DXB262266:DXC262269 EGX262266:EGY262269 EQT262266:EQU262269 FAP262266:FAQ262269 FKL262266:FKM262269 FUH262266:FUI262269 GED262266:GEE262269 GNZ262266:GOA262269 GXV262266:GXW262269 HHR262266:HHS262269 HRN262266:HRO262269 IBJ262266:IBK262269 ILF262266:ILG262269 IVB262266:IVC262269 JEX262266:JEY262269 JOT262266:JOU262269 JYP262266:JYQ262269 KIL262266:KIM262269 KSH262266:KSI262269 LCD262266:LCE262269 LLZ262266:LMA262269 LVV262266:LVW262269 MFR262266:MFS262269 MPN262266:MPO262269 MZJ262266:MZK262269 NJF262266:NJG262269 NTB262266:NTC262269 OCX262266:OCY262269 OMT262266:OMU262269 OWP262266:OWQ262269 PGL262266:PGM262269 PQH262266:PQI262269 QAD262266:QAE262269 QJZ262266:QKA262269 QTV262266:QTW262269 RDR262266:RDS262269 RNN262266:RNO262269 RXJ262266:RXK262269 SHF262266:SHG262269 SRB262266:SRC262269 TAX262266:TAY262269 TKT262266:TKU262269 TUP262266:TUQ262269 UEL262266:UEM262269 UOH262266:UOI262269 UYD262266:UYE262269 VHZ262266:VIA262269 VRV262266:VRW262269 WBR262266:WBS262269 WLN262266:WLO262269 WVJ262266:WVK262269 D327802:E327805 IX327802:IY327805 ST327802:SU327805 ACP327802:ACQ327805 AML327802:AMM327805 AWH327802:AWI327805 BGD327802:BGE327805 BPZ327802:BQA327805 BZV327802:BZW327805 CJR327802:CJS327805 CTN327802:CTO327805 DDJ327802:DDK327805 DNF327802:DNG327805 DXB327802:DXC327805 EGX327802:EGY327805 EQT327802:EQU327805 FAP327802:FAQ327805 FKL327802:FKM327805 FUH327802:FUI327805 GED327802:GEE327805 GNZ327802:GOA327805 GXV327802:GXW327805 HHR327802:HHS327805 HRN327802:HRO327805 IBJ327802:IBK327805 ILF327802:ILG327805 IVB327802:IVC327805 JEX327802:JEY327805 JOT327802:JOU327805 JYP327802:JYQ327805 KIL327802:KIM327805 KSH327802:KSI327805 LCD327802:LCE327805 LLZ327802:LMA327805 LVV327802:LVW327805 MFR327802:MFS327805 MPN327802:MPO327805 MZJ327802:MZK327805 NJF327802:NJG327805 NTB327802:NTC327805 OCX327802:OCY327805 OMT327802:OMU327805 OWP327802:OWQ327805 PGL327802:PGM327805 PQH327802:PQI327805 QAD327802:QAE327805 QJZ327802:QKA327805 QTV327802:QTW327805 RDR327802:RDS327805 RNN327802:RNO327805 RXJ327802:RXK327805 SHF327802:SHG327805 SRB327802:SRC327805 TAX327802:TAY327805 TKT327802:TKU327805 TUP327802:TUQ327805 UEL327802:UEM327805 UOH327802:UOI327805 UYD327802:UYE327805 VHZ327802:VIA327805 VRV327802:VRW327805 WBR327802:WBS327805 WLN327802:WLO327805 WVJ327802:WVK327805 D393338:E393341 IX393338:IY393341 ST393338:SU393341 ACP393338:ACQ393341 AML393338:AMM393341 AWH393338:AWI393341 BGD393338:BGE393341 BPZ393338:BQA393341 BZV393338:BZW393341 CJR393338:CJS393341 CTN393338:CTO393341 DDJ393338:DDK393341 DNF393338:DNG393341 DXB393338:DXC393341 EGX393338:EGY393341 EQT393338:EQU393341 FAP393338:FAQ393341 FKL393338:FKM393341 FUH393338:FUI393341 GED393338:GEE393341 GNZ393338:GOA393341 GXV393338:GXW393341 HHR393338:HHS393341 HRN393338:HRO393341 IBJ393338:IBK393341 ILF393338:ILG393341 IVB393338:IVC393341 JEX393338:JEY393341 JOT393338:JOU393341 JYP393338:JYQ393341 KIL393338:KIM393341 KSH393338:KSI393341 LCD393338:LCE393341 LLZ393338:LMA393341 LVV393338:LVW393341 MFR393338:MFS393341 MPN393338:MPO393341 MZJ393338:MZK393341 NJF393338:NJG393341 NTB393338:NTC393341 OCX393338:OCY393341 OMT393338:OMU393341 OWP393338:OWQ393341 PGL393338:PGM393341 PQH393338:PQI393341 QAD393338:QAE393341 QJZ393338:QKA393341 QTV393338:QTW393341 RDR393338:RDS393341 RNN393338:RNO393341 RXJ393338:RXK393341 SHF393338:SHG393341 SRB393338:SRC393341 TAX393338:TAY393341 TKT393338:TKU393341 TUP393338:TUQ393341 UEL393338:UEM393341 UOH393338:UOI393341 UYD393338:UYE393341 VHZ393338:VIA393341 VRV393338:VRW393341 WBR393338:WBS393341 WLN393338:WLO393341 WVJ393338:WVK393341 D458874:E458877 IX458874:IY458877 ST458874:SU458877 ACP458874:ACQ458877 AML458874:AMM458877 AWH458874:AWI458877 BGD458874:BGE458877 BPZ458874:BQA458877 BZV458874:BZW458877 CJR458874:CJS458877 CTN458874:CTO458877 DDJ458874:DDK458877 DNF458874:DNG458877 DXB458874:DXC458877 EGX458874:EGY458877 EQT458874:EQU458877 FAP458874:FAQ458877 FKL458874:FKM458877 FUH458874:FUI458877 GED458874:GEE458877 GNZ458874:GOA458877 GXV458874:GXW458877 HHR458874:HHS458877 HRN458874:HRO458877 IBJ458874:IBK458877 ILF458874:ILG458877 IVB458874:IVC458877 JEX458874:JEY458877 JOT458874:JOU458877 JYP458874:JYQ458877 KIL458874:KIM458877 KSH458874:KSI458877 LCD458874:LCE458877 LLZ458874:LMA458877 LVV458874:LVW458877 MFR458874:MFS458877 MPN458874:MPO458877 MZJ458874:MZK458877 NJF458874:NJG458877 NTB458874:NTC458877 OCX458874:OCY458877 OMT458874:OMU458877 OWP458874:OWQ458877 PGL458874:PGM458877 PQH458874:PQI458877 QAD458874:QAE458877 QJZ458874:QKA458877 QTV458874:QTW458877 RDR458874:RDS458877 RNN458874:RNO458877 RXJ458874:RXK458877 SHF458874:SHG458877 SRB458874:SRC458877 TAX458874:TAY458877 TKT458874:TKU458877 TUP458874:TUQ458877 UEL458874:UEM458877 UOH458874:UOI458877 UYD458874:UYE458877 VHZ458874:VIA458877 VRV458874:VRW458877 WBR458874:WBS458877 WLN458874:WLO458877 WVJ458874:WVK458877 D524410:E524413 IX524410:IY524413 ST524410:SU524413 ACP524410:ACQ524413 AML524410:AMM524413 AWH524410:AWI524413 BGD524410:BGE524413 BPZ524410:BQA524413 BZV524410:BZW524413 CJR524410:CJS524413 CTN524410:CTO524413 DDJ524410:DDK524413 DNF524410:DNG524413 DXB524410:DXC524413 EGX524410:EGY524413 EQT524410:EQU524413 FAP524410:FAQ524413 FKL524410:FKM524413 FUH524410:FUI524413 GED524410:GEE524413 GNZ524410:GOA524413 GXV524410:GXW524413 HHR524410:HHS524413 HRN524410:HRO524413 IBJ524410:IBK524413 ILF524410:ILG524413 IVB524410:IVC524413 JEX524410:JEY524413 JOT524410:JOU524413 JYP524410:JYQ524413 KIL524410:KIM524413 KSH524410:KSI524413 LCD524410:LCE524413 LLZ524410:LMA524413 LVV524410:LVW524413 MFR524410:MFS524413 MPN524410:MPO524413 MZJ524410:MZK524413 NJF524410:NJG524413 NTB524410:NTC524413 OCX524410:OCY524413 OMT524410:OMU524413 OWP524410:OWQ524413 PGL524410:PGM524413 PQH524410:PQI524413 QAD524410:QAE524413 QJZ524410:QKA524413 QTV524410:QTW524413 RDR524410:RDS524413 RNN524410:RNO524413 RXJ524410:RXK524413 SHF524410:SHG524413 SRB524410:SRC524413 TAX524410:TAY524413 TKT524410:TKU524413 TUP524410:TUQ524413 UEL524410:UEM524413 UOH524410:UOI524413 UYD524410:UYE524413 VHZ524410:VIA524413 VRV524410:VRW524413 WBR524410:WBS524413 WLN524410:WLO524413 WVJ524410:WVK524413 D589946:E589949 IX589946:IY589949 ST589946:SU589949 ACP589946:ACQ589949 AML589946:AMM589949 AWH589946:AWI589949 BGD589946:BGE589949 BPZ589946:BQA589949 BZV589946:BZW589949 CJR589946:CJS589949 CTN589946:CTO589949 DDJ589946:DDK589949 DNF589946:DNG589949 DXB589946:DXC589949 EGX589946:EGY589949 EQT589946:EQU589949 FAP589946:FAQ589949 FKL589946:FKM589949 FUH589946:FUI589949 GED589946:GEE589949 GNZ589946:GOA589949 GXV589946:GXW589949 HHR589946:HHS589949 HRN589946:HRO589949 IBJ589946:IBK589949 ILF589946:ILG589949 IVB589946:IVC589949 JEX589946:JEY589949 JOT589946:JOU589949 JYP589946:JYQ589949 KIL589946:KIM589949 KSH589946:KSI589949 LCD589946:LCE589949 LLZ589946:LMA589949 LVV589946:LVW589949 MFR589946:MFS589949 MPN589946:MPO589949 MZJ589946:MZK589949 NJF589946:NJG589949 NTB589946:NTC589949 OCX589946:OCY589949 OMT589946:OMU589949 OWP589946:OWQ589949 PGL589946:PGM589949 PQH589946:PQI589949 QAD589946:QAE589949 QJZ589946:QKA589949 QTV589946:QTW589949 RDR589946:RDS589949 RNN589946:RNO589949 RXJ589946:RXK589949 SHF589946:SHG589949 SRB589946:SRC589949 TAX589946:TAY589949 TKT589946:TKU589949 TUP589946:TUQ589949 UEL589946:UEM589949 UOH589946:UOI589949 UYD589946:UYE589949 VHZ589946:VIA589949 VRV589946:VRW589949 WBR589946:WBS589949 WLN589946:WLO589949 WVJ589946:WVK589949 D655482:E655485 IX655482:IY655485 ST655482:SU655485 ACP655482:ACQ655485 AML655482:AMM655485 AWH655482:AWI655485 BGD655482:BGE655485 BPZ655482:BQA655485 BZV655482:BZW655485 CJR655482:CJS655485 CTN655482:CTO655485 DDJ655482:DDK655485 DNF655482:DNG655485 DXB655482:DXC655485 EGX655482:EGY655485 EQT655482:EQU655485 FAP655482:FAQ655485 FKL655482:FKM655485 FUH655482:FUI655485 GED655482:GEE655485 GNZ655482:GOA655485 GXV655482:GXW655485 HHR655482:HHS655485 HRN655482:HRO655485 IBJ655482:IBK655485 ILF655482:ILG655485 IVB655482:IVC655485 JEX655482:JEY655485 JOT655482:JOU655485 JYP655482:JYQ655485 KIL655482:KIM655485 KSH655482:KSI655485 LCD655482:LCE655485 LLZ655482:LMA655485 LVV655482:LVW655485 MFR655482:MFS655485 MPN655482:MPO655485 MZJ655482:MZK655485 NJF655482:NJG655485 NTB655482:NTC655485 OCX655482:OCY655485 OMT655482:OMU655485 OWP655482:OWQ655485 PGL655482:PGM655485 PQH655482:PQI655485 QAD655482:QAE655485 QJZ655482:QKA655485 QTV655482:QTW655485 RDR655482:RDS655485 RNN655482:RNO655485 RXJ655482:RXK655485 SHF655482:SHG655485 SRB655482:SRC655485 TAX655482:TAY655485 TKT655482:TKU655485 TUP655482:TUQ655485 UEL655482:UEM655485 UOH655482:UOI655485 UYD655482:UYE655485 VHZ655482:VIA655485 VRV655482:VRW655485 WBR655482:WBS655485 WLN655482:WLO655485 WVJ655482:WVK655485 D721018:E721021 IX721018:IY721021 ST721018:SU721021 ACP721018:ACQ721021 AML721018:AMM721021 AWH721018:AWI721021 BGD721018:BGE721021 BPZ721018:BQA721021 BZV721018:BZW721021 CJR721018:CJS721021 CTN721018:CTO721021 DDJ721018:DDK721021 DNF721018:DNG721021 DXB721018:DXC721021 EGX721018:EGY721021 EQT721018:EQU721021 FAP721018:FAQ721021 FKL721018:FKM721021 FUH721018:FUI721021 GED721018:GEE721021 GNZ721018:GOA721021 GXV721018:GXW721021 HHR721018:HHS721021 HRN721018:HRO721021 IBJ721018:IBK721021 ILF721018:ILG721021 IVB721018:IVC721021 JEX721018:JEY721021 JOT721018:JOU721021 JYP721018:JYQ721021 KIL721018:KIM721021 KSH721018:KSI721021 LCD721018:LCE721021 LLZ721018:LMA721021 LVV721018:LVW721021 MFR721018:MFS721021 MPN721018:MPO721021 MZJ721018:MZK721021 NJF721018:NJG721021 NTB721018:NTC721021 OCX721018:OCY721021 OMT721018:OMU721021 OWP721018:OWQ721021 PGL721018:PGM721021 PQH721018:PQI721021 QAD721018:QAE721021 QJZ721018:QKA721021 QTV721018:QTW721021 RDR721018:RDS721021 RNN721018:RNO721021 RXJ721018:RXK721021 SHF721018:SHG721021 SRB721018:SRC721021 TAX721018:TAY721021 TKT721018:TKU721021 TUP721018:TUQ721021 UEL721018:UEM721021 UOH721018:UOI721021 UYD721018:UYE721021 VHZ721018:VIA721021 VRV721018:VRW721021 WBR721018:WBS721021 WLN721018:WLO721021 WVJ721018:WVK721021 D786554:E786557 IX786554:IY786557 ST786554:SU786557 ACP786554:ACQ786557 AML786554:AMM786557 AWH786554:AWI786557 BGD786554:BGE786557 BPZ786554:BQA786557 BZV786554:BZW786557 CJR786554:CJS786557 CTN786554:CTO786557 DDJ786554:DDK786557 DNF786554:DNG786557 DXB786554:DXC786557 EGX786554:EGY786557 EQT786554:EQU786557 FAP786554:FAQ786557 FKL786554:FKM786557 FUH786554:FUI786557 GED786554:GEE786557 GNZ786554:GOA786557 GXV786554:GXW786557 HHR786554:HHS786557 HRN786554:HRO786557 IBJ786554:IBK786557 ILF786554:ILG786557 IVB786554:IVC786557 JEX786554:JEY786557 JOT786554:JOU786557 JYP786554:JYQ786557 KIL786554:KIM786557 KSH786554:KSI786557 LCD786554:LCE786557 LLZ786554:LMA786557 LVV786554:LVW786557 MFR786554:MFS786557 MPN786554:MPO786557 MZJ786554:MZK786557 NJF786554:NJG786557 NTB786554:NTC786557 OCX786554:OCY786557 OMT786554:OMU786557 OWP786554:OWQ786557 PGL786554:PGM786557 PQH786554:PQI786557 QAD786554:QAE786557 QJZ786554:QKA786557 QTV786554:QTW786557 RDR786554:RDS786557 RNN786554:RNO786557 RXJ786554:RXK786557 SHF786554:SHG786557 SRB786554:SRC786557 TAX786554:TAY786557 TKT786554:TKU786557 TUP786554:TUQ786557 UEL786554:UEM786557 UOH786554:UOI786557 UYD786554:UYE786557 VHZ786554:VIA786557 VRV786554:VRW786557 WBR786554:WBS786557 WLN786554:WLO786557 WVJ786554:WVK786557 D852090:E852093 IX852090:IY852093 ST852090:SU852093 ACP852090:ACQ852093 AML852090:AMM852093 AWH852090:AWI852093 BGD852090:BGE852093 BPZ852090:BQA852093 BZV852090:BZW852093 CJR852090:CJS852093 CTN852090:CTO852093 DDJ852090:DDK852093 DNF852090:DNG852093 DXB852090:DXC852093 EGX852090:EGY852093 EQT852090:EQU852093 FAP852090:FAQ852093 FKL852090:FKM852093 FUH852090:FUI852093 GED852090:GEE852093 GNZ852090:GOA852093 GXV852090:GXW852093 HHR852090:HHS852093 HRN852090:HRO852093 IBJ852090:IBK852093 ILF852090:ILG852093 IVB852090:IVC852093 JEX852090:JEY852093 JOT852090:JOU852093 JYP852090:JYQ852093 KIL852090:KIM852093 KSH852090:KSI852093 LCD852090:LCE852093 LLZ852090:LMA852093 LVV852090:LVW852093 MFR852090:MFS852093 MPN852090:MPO852093 MZJ852090:MZK852093 NJF852090:NJG852093 NTB852090:NTC852093 OCX852090:OCY852093 OMT852090:OMU852093 OWP852090:OWQ852093 PGL852090:PGM852093 PQH852090:PQI852093 QAD852090:QAE852093 QJZ852090:QKA852093 QTV852090:QTW852093 RDR852090:RDS852093 RNN852090:RNO852093 RXJ852090:RXK852093 SHF852090:SHG852093 SRB852090:SRC852093 TAX852090:TAY852093 TKT852090:TKU852093 TUP852090:TUQ852093 UEL852090:UEM852093 UOH852090:UOI852093 UYD852090:UYE852093 VHZ852090:VIA852093 VRV852090:VRW852093 WBR852090:WBS852093 WLN852090:WLO852093 WVJ852090:WVK852093 D917626:E917629 IX917626:IY917629 ST917626:SU917629 ACP917626:ACQ917629 AML917626:AMM917629 AWH917626:AWI917629 BGD917626:BGE917629 BPZ917626:BQA917629 BZV917626:BZW917629 CJR917626:CJS917629 CTN917626:CTO917629 DDJ917626:DDK917629 DNF917626:DNG917629 DXB917626:DXC917629 EGX917626:EGY917629 EQT917626:EQU917629 FAP917626:FAQ917629 FKL917626:FKM917629 FUH917626:FUI917629 GED917626:GEE917629 GNZ917626:GOA917629 GXV917626:GXW917629 HHR917626:HHS917629 HRN917626:HRO917629 IBJ917626:IBK917629 ILF917626:ILG917629 IVB917626:IVC917629 JEX917626:JEY917629 JOT917626:JOU917629 JYP917626:JYQ917629 KIL917626:KIM917629 KSH917626:KSI917629 LCD917626:LCE917629 LLZ917626:LMA917629 LVV917626:LVW917629 MFR917626:MFS917629 MPN917626:MPO917629 MZJ917626:MZK917629 NJF917626:NJG917629 NTB917626:NTC917629 OCX917626:OCY917629 OMT917626:OMU917629 OWP917626:OWQ917629 PGL917626:PGM917629 PQH917626:PQI917629 QAD917626:QAE917629 QJZ917626:QKA917629 QTV917626:QTW917629 RDR917626:RDS917629 RNN917626:RNO917629 RXJ917626:RXK917629 SHF917626:SHG917629 SRB917626:SRC917629 TAX917626:TAY917629 TKT917626:TKU917629 TUP917626:TUQ917629 UEL917626:UEM917629 UOH917626:UOI917629 UYD917626:UYE917629 VHZ917626:VIA917629 VRV917626:VRW917629 WBR917626:WBS917629 WLN917626:WLO917629 WVJ917626:WVK917629 D983162:E983165 IX983162:IY983165 ST983162:SU983165 ACP983162:ACQ983165 AML983162:AMM983165 AWH983162:AWI983165 BGD983162:BGE983165 BPZ983162:BQA983165 BZV983162:BZW983165 CJR983162:CJS983165 CTN983162:CTO983165 DDJ983162:DDK983165 DNF983162:DNG983165 DXB983162:DXC983165 EGX983162:EGY983165 EQT983162:EQU983165 FAP983162:FAQ983165 FKL983162:FKM983165 FUH983162:FUI983165 GED983162:GEE983165 GNZ983162:GOA983165 GXV983162:GXW983165 HHR983162:HHS983165 HRN983162:HRO983165 IBJ983162:IBK983165 ILF983162:ILG983165 IVB983162:IVC983165 JEX983162:JEY983165 JOT983162:JOU983165 JYP983162:JYQ983165 KIL983162:KIM983165 KSH983162:KSI983165 LCD983162:LCE983165 LLZ983162:LMA983165 LVV983162:LVW983165 MFR983162:MFS983165 MPN983162:MPO983165 MZJ983162:MZK983165 NJF983162:NJG983165 NTB983162:NTC983165 OCX983162:OCY983165 OMT983162:OMU983165 OWP983162:OWQ983165 PGL983162:PGM983165 PQH983162:PQI983165 QAD983162:QAE983165 QJZ983162:QKA983165 QTV983162:QTW983165 RDR983162:RDS983165 RNN983162:RNO983165 RXJ983162:RXK983165 SHF983162:SHG983165 SRB983162:SRC983165 TAX983162:TAY983165 TKT983162:TKU983165 TUP983162:TUQ983165 UEL983162:UEM983165 UOH983162:UOI983165 UYD983162:UYE983165 VHZ983162:VIA983165 VRV983162:VRW983165 WBR983162:WBS983165 WLN983162:WLO983165 WVJ983162:WVK983165 ACP109:ACQ123 IX29:IY35 ST29:SU35 ACP29:ACQ35 AML29:AMM35 AWH29:AWI35 BGD29:BGE35 BPZ29:BQA35 BZV29:BZW35 CJR29:CJS35 CTN29:CTO35 DDJ29:DDK35 DNF29:DNG35 DXB29:DXC35 EGX29:EGY35 EQT29:EQU35 FAP29:FAQ35 FKL29:FKM35 FUH29:FUI35 GED29:GEE35 GNZ29:GOA35 GXV29:GXW35 HHR29:HHS35 HRN29:HRO35 IBJ29:IBK35 ILF29:ILG35 IVB29:IVC35 JEX29:JEY35 JOT29:JOU35 JYP29:JYQ35 KIL29:KIM35 KSH29:KSI35 LCD29:LCE35 LLZ29:LMA35 LVV29:LVW35 MFR29:MFS35 MPN29:MPO35 MZJ29:MZK35 NJF29:NJG35 NTB29:NTC35 OCX29:OCY35 OMT29:OMU35 OWP29:OWQ35 PGL29:PGM35 PQH29:PQI35 QAD29:QAE35 QJZ29:QKA35 QTV29:QTW35 RDR29:RDS35 RNN29:RNO35 RXJ29:RXK35 SHF29:SHG35 SRB29:SRC35 TAX29:TAY35 TKT29:TKU35 TUP29:TUQ35 UEL29:UEM35 UOH29:UOI35 UYD29:UYE35 VHZ29:VIA35 VRV29:VRW35 WBR29:WBS35 WLN29:WLO35 ST109:SU123 WVJ109:WVK123 WLN109:WLO123 WBR109:WBS123 VRV109:VRW123 VHZ109:VIA123 UYD109:UYE123 UOH109:UOI123 UEL109:UEM123 TUP109:TUQ123 TKT109:TKU123 TAX109:TAY123 SRB109:SRC123 SHF109:SHG123 RXJ109:RXK123 RNN109:RNO123 RDR109:RDS123 QTV109:QTW123 QJZ109:QKA123 QAD109:QAE123 PQH109:PQI123 PGL109:PGM123 OWP109:OWQ123 OMT109:OMU123 OCX109:OCY123 NTB109:NTC123 NJF109:NJG123 MZJ109:MZK123 MPN109:MPO123 MFR109:MFS123 LVV109:LVW123 LLZ109:LMA123 LCD109:LCE123 KSH109:KSI123 KIL109:KIM123 JYP109:JYQ123 JOT109:JOU123 JEX109:JEY123 IVB109:IVC123 ILF109:ILG123 IBJ109:IBK123 HRN109:HRO123 HHR109:HHS123 GXV109:GXW123 GNZ109:GOA123 GED109:GEE123 FUH109:FUI123 FKL109:FKM123 FAP109:FAQ123 EQT109:EQU123</xm:sqref>
        </x14:dataValidation>
        <x14:dataValidation type="whole" operator="lessThan" allowBlank="1" showErrorMessage="1" errorTitle="Input Error" error="You must enter a whole number.  Round down to the next whole number." xr:uid="{00000000-0002-0000-0300-000003000000}">
          <x14:formula1>
            <xm:f>100000000</xm:f>
          </x14:formula1>
          <xm:sqref>IW104:IW106 SS104:SS106 ACO104:ACO106 AMK104:AMK106 AWG104:AWG106 BGC104:BGC106 BPY104:BPY106 BZU104:BZU106 CJQ104:CJQ106 CTM104:CTM106 DDI104:DDI106 DNE104:DNE106 DXA104:DXA106 EGW104:EGW106 EQS104:EQS106 FAO104:FAO106 FKK104:FKK106 FUG104:FUG106 GEC104:GEC106 GNY104:GNY106 GXU104:GXU106 HHQ104:HHQ106 HRM104:HRM106 IBI104:IBI106 ILE104:ILE106 IVA104:IVA106 JEW104:JEW106 JOS104:JOS106 JYO104:JYO106 KIK104:KIK106 KSG104:KSG106 LCC104:LCC106 LLY104:LLY106 LVU104:LVU106 MFQ104:MFQ106 MPM104:MPM106 MZI104:MZI106 NJE104:NJE106 NTA104:NTA106 OCW104:OCW106 OMS104:OMS106 OWO104:OWO106 PGK104:PGK106 PQG104:PQG106 QAC104:QAC106 QJY104:QJY106 QTU104:QTU106 RDQ104:RDQ106 RNM104:RNM106 RXI104:RXI106 SHE104:SHE106 SRA104:SRA106 TAW104:TAW106 TKS104:TKS106 TUO104:TUO106 UEK104:UEK106 UOG104:UOG106 UYC104:UYC106 VHY104:VHY106 VRU104:VRU106 WBQ104:WBQ106 WLM104:WLM106 WVI104:WVI106 IW65656 SS65656 ACO65656 AMK65656 AWG65656 BGC65656 BPY65656 BZU65656 CJQ65656 CTM65656 DDI65656 DNE65656 DXA65656 EGW65656 EQS65656 FAO65656 FKK65656 FUG65656 GEC65656 GNY65656 GXU65656 HHQ65656 HRM65656 IBI65656 ILE65656 IVA65656 JEW65656 JOS65656 JYO65656 KIK65656 KSG65656 LCC65656 LLY65656 LVU65656 MFQ65656 MPM65656 MZI65656 NJE65656 NTA65656 OCW65656 OMS65656 OWO65656 PGK65656 PQG65656 QAC65656 QJY65656 QTU65656 RDQ65656 RNM65656 RXI65656 SHE65656 SRA65656 TAW65656 TKS65656 TUO65656 UEK65656 UOG65656 UYC65656 VHY65656 VRU65656 WBQ65656 WLM65656 WVI65656 IW131192 SS131192 ACO131192 AMK131192 AWG131192 BGC131192 BPY131192 BZU131192 CJQ131192 CTM131192 DDI131192 DNE131192 DXA131192 EGW131192 EQS131192 FAO131192 FKK131192 FUG131192 GEC131192 GNY131192 GXU131192 HHQ131192 HRM131192 IBI131192 ILE131192 IVA131192 JEW131192 JOS131192 JYO131192 KIK131192 KSG131192 LCC131192 LLY131192 LVU131192 MFQ131192 MPM131192 MZI131192 NJE131192 NTA131192 OCW131192 OMS131192 OWO131192 PGK131192 PQG131192 QAC131192 QJY131192 QTU131192 RDQ131192 RNM131192 RXI131192 SHE131192 SRA131192 TAW131192 TKS131192 TUO131192 UEK131192 UOG131192 UYC131192 VHY131192 VRU131192 WBQ131192 WLM131192 WVI131192 IW196728 SS196728 ACO196728 AMK196728 AWG196728 BGC196728 BPY196728 BZU196728 CJQ196728 CTM196728 DDI196728 DNE196728 DXA196728 EGW196728 EQS196728 FAO196728 FKK196728 FUG196728 GEC196728 GNY196728 GXU196728 HHQ196728 HRM196728 IBI196728 ILE196728 IVA196728 JEW196728 JOS196728 JYO196728 KIK196728 KSG196728 LCC196728 LLY196728 LVU196728 MFQ196728 MPM196728 MZI196728 NJE196728 NTA196728 OCW196728 OMS196728 OWO196728 PGK196728 PQG196728 QAC196728 QJY196728 QTU196728 RDQ196728 RNM196728 RXI196728 SHE196728 SRA196728 TAW196728 TKS196728 TUO196728 UEK196728 UOG196728 UYC196728 VHY196728 VRU196728 WBQ196728 WLM196728 WVI196728 IW262264 SS262264 ACO262264 AMK262264 AWG262264 BGC262264 BPY262264 BZU262264 CJQ262264 CTM262264 DDI262264 DNE262264 DXA262264 EGW262264 EQS262264 FAO262264 FKK262264 FUG262264 GEC262264 GNY262264 GXU262264 HHQ262264 HRM262264 IBI262264 ILE262264 IVA262264 JEW262264 JOS262264 JYO262264 KIK262264 KSG262264 LCC262264 LLY262264 LVU262264 MFQ262264 MPM262264 MZI262264 NJE262264 NTA262264 OCW262264 OMS262264 OWO262264 PGK262264 PQG262264 QAC262264 QJY262264 QTU262264 RDQ262264 RNM262264 RXI262264 SHE262264 SRA262264 TAW262264 TKS262264 TUO262264 UEK262264 UOG262264 UYC262264 VHY262264 VRU262264 WBQ262264 WLM262264 WVI262264 IW327800 SS327800 ACO327800 AMK327800 AWG327800 BGC327800 BPY327800 BZU327800 CJQ327800 CTM327800 DDI327800 DNE327800 DXA327800 EGW327800 EQS327800 FAO327800 FKK327800 FUG327800 GEC327800 GNY327800 GXU327800 HHQ327800 HRM327800 IBI327800 ILE327800 IVA327800 JEW327800 JOS327800 JYO327800 KIK327800 KSG327800 LCC327800 LLY327800 LVU327800 MFQ327800 MPM327800 MZI327800 NJE327800 NTA327800 OCW327800 OMS327800 OWO327800 PGK327800 PQG327800 QAC327800 QJY327800 QTU327800 RDQ327800 RNM327800 RXI327800 SHE327800 SRA327800 TAW327800 TKS327800 TUO327800 UEK327800 UOG327800 UYC327800 VHY327800 VRU327800 WBQ327800 WLM327800 WVI327800 IW393336 SS393336 ACO393336 AMK393336 AWG393336 BGC393336 BPY393336 BZU393336 CJQ393336 CTM393336 DDI393336 DNE393336 DXA393336 EGW393336 EQS393336 FAO393336 FKK393336 FUG393336 GEC393336 GNY393336 GXU393336 HHQ393336 HRM393336 IBI393336 ILE393336 IVA393336 JEW393336 JOS393336 JYO393336 KIK393336 KSG393336 LCC393336 LLY393336 LVU393336 MFQ393336 MPM393336 MZI393336 NJE393336 NTA393336 OCW393336 OMS393336 OWO393336 PGK393336 PQG393336 QAC393336 QJY393336 QTU393336 RDQ393336 RNM393336 RXI393336 SHE393336 SRA393336 TAW393336 TKS393336 TUO393336 UEK393336 UOG393336 UYC393336 VHY393336 VRU393336 WBQ393336 WLM393336 WVI393336 IW458872 SS458872 ACO458872 AMK458872 AWG458872 BGC458872 BPY458872 BZU458872 CJQ458872 CTM458872 DDI458872 DNE458872 DXA458872 EGW458872 EQS458872 FAO458872 FKK458872 FUG458872 GEC458872 GNY458872 GXU458872 HHQ458872 HRM458872 IBI458872 ILE458872 IVA458872 JEW458872 JOS458872 JYO458872 KIK458872 KSG458872 LCC458872 LLY458872 LVU458872 MFQ458872 MPM458872 MZI458872 NJE458872 NTA458872 OCW458872 OMS458872 OWO458872 PGK458872 PQG458872 QAC458872 QJY458872 QTU458872 RDQ458872 RNM458872 RXI458872 SHE458872 SRA458872 TAW458872 TKS458872 TUO458872 UEK458872 UOG458872 UYC458872 VHY458872 VRU458872 WBQ458872 WLM458872 WVI458872 IW524408 SS524408 ACO524408 AMK524408 AWG524408 BGC524408 BPY524408 BZU524408 CJQ524408 CTM524408 DDI524408 DNE524408 DXA524408 EGW524408 EQS524408 FAO524408 FKK524408 FUG524408 GEC524408 GNY524408 GXU524408 HHQ524408 HRM524408 IBI524408 ILE524408 IVA524408 JEW524408 JOS524408 JYO524408 KIK524408 KSG524408 LCC524408 LLY524408 LVU524408 MFQ524408 MPM524408 MZI524408 NJE524408 NTA524408 OCW524408 OMS524408 OWO524408 PGK524408 PQG524408 QAC524408 QJY524408 QTU524408 RDQ524408 RNM524408 RXI524408 SHE524408 SRA524408 TAW524408 TKS524408 TUO524408 UEK524408 UOG524408 UYC524408 VHY524408 VRU524408 WBQ524408 WLM524408 WVI524408 IW589944 SS589944 ACO589944 AMK589944 AWG589944 BGC589944 BPY589944 BZU589944 CJQ589944 CTM589944 DDI589944 DNE589944 DXA589944 EGW589944 EQS589944 FAO589944 FKK589944 FUG589944 GEC589944 GNY589944 GXU589944 HHQ589944 HRM589944 IBI589944 ILE589944 IVA589944 JEW589944 JOS589944 JYO589944 KIK589944 KSG589944 LCC589944 LLY589944 LVU589944 MFQ589944 MPM589944 MZI589944 NJE589944 NTA589944 OCW589944 OMS589944 OWO589944 PGK589944 PQG589944 QAC589944 QJY589944 QTU589944 RDQ589944 RNM589944 RXI589944 SHE589944 SRA589944 TAW589944 TKS589944 TUO589944 UEK589944 UOG589944 UYC589944 VHY589944 VRU589944 WBQ589944 WLM589944 WVI589944 IW655480 SS655480 ACO655480 AMK655480 AWG655480 BGC655480 BPY655480 BZU655480 CJQ655480 CTM655480 DDI655480 DNE655480 DXA655480 EGW655480 EQS655480 FAO655480 FKK655480 FUG655480 GEC655480 GNY655480 GXU655480 HHQ655480 HRM655480 IBI655480 ILE655480 IVA655480 JEW655480 JOS655480 JYO655480 KIK655480 KSG655480 LCC655480 LLY655480 LVU655480 MFQ655480 MPM655480 MZI655480 NJE655480 NTA655480 OCW655480 OMS655480 OWO655480 PGK655480 PQG655480 QAC655480 QJY655480 QTU655480 RDQ655480 RNM655480 RXI655480 SHE655480 SRA655480 TAW655480 TKS655480 TUO655480 UEK655480 UOG655480 UYC655480 VHY655480 VRU655480 WBQ655480 WLM655480 WVI655480 IW721016 SS721016 ACO721016 AMK721016 AWG721016 BGC721016 BPY721016 BZU721016 CJQ721016 CTM721016 DDI721016 DNE721016 DXA721016 EGW721016 EQS721016 FAO721016 FKK721016 FUG721016 GEC721016 GNY721016 GXU721016 HHQ721016 HRM721016 IBI721016 ILE721016 IVA721016 JEW721016 JOS721016 JYO721016 KIK721016 KSG721016 LCC721016 LLY721016 LVU721016 MFQ721016 MPM721016 MZI721016 NJE721016 NTA721016 OCW721016 OMS721016 OWO721016 PGK721016 PQG721016 QAC721016 QJY721016 QTU721016 RDQ721016 RNM721016 RXI721016 SHE721016 SRA721016 TAW721016 TKS721016 TUO721016 UEK721016 UOG721016 UYC721016 VHY721016 VRU721016 WBQ721016 WLM721016 WVI721016 IW786552 SS786552 ACO786552 AMK786552 AWG786552 BGC786552 BPY786552 BZU786552 CJQ786552 CTM786552 DDI786552 DNE786552 DXA786552 EGW786552 EQS786552 FAO786552 FKK786552 FUG786552 GEC786552 GNY786552 GXU786552 HHQ786552 HRM786552 IBI786552 ILE786552 IVA786552 JEW786552 JOS786552 JYO786552 KIK786552 KSG786552 LCC786552 LLY786552 LVU786552 MFQ786552 MPM786552 MZI786552 NJE786552 NTA786552 OCW786552 OMS786552 OWO786552 PGK786552 PQG786552 QAC786552 QJY786552 QTU786552 RDQ786552 RNM786552 RXI786552 SHE786552 SRA786552 TAW786552 TKS786552 TUO786552 UEK786552 UOG786552 UYC786552 VHY786552 VRU786552 WBQ786552 WLM786552 WVI786552 IW852088 SS852088 ACO852088 AMK852088 AWG852088 BGC852088 BPY852088 BZU852088 CJQ852088 CTM852088 DDI852088 DNE852088 DXA852088 EGW852088 EQS852088 FAO852088 FKK852088 FUG852088 GEC852088 GNY852088 GXU852088 HHQ852088 HRM852088 IBI852088 ILE852088 IVA852088 JEW852088 JOS852088 JYO852088 KIK852088 KSG852088 LCC852088 LLY852088 LVU852088 MFQ852088 MPM852088 MZI852088 NJE852088 NTA852088 OCW852088 OMS852088 OWO852088 PGK852088 PQG852088 QAC852088 QJY852088 QTU852088 RDQ852088 RNM852088 RXI852088 SHE852088 SRA852088 TAW852088 TKS852088 TUO852088 UEK852088 UOG852088 UYC852088 VHY852088 VRU852088 WBQ852088 WLM852088 WVI852088 IW917624 SS917624 ACO917624 AMK917624 AWG917624 BGC917624 BPY917624 BZU917624 CJQ917624 CTM917624 DDI917624 DNE917624 DXA917624 EGW917624 EQS917624 FAO917624 FKK917624 FUG917624 GEC917624 GNY917624 GXU917624 HHQ917624 HRM917624 IBI917624 ILE917624 IVA917624 JEW917624 JOS917624 JYO917624 KIK917624 KSG917624 LCC917624 LLY917624 LVU917624 MFQ917624 MPM917624 MZI917624 NJE917624 NTA917624 OCW917624 OMS917624 OWO917624 PGK917624 PQG917624 QAC917624 QJY917624 QTU917624 RDQ917624 RNM917624 RXI917624 SHE917624 SRA917624 TAW917624 TKS917624 TUO917624 UEK917624 UOG917624 UYC917624 VHY917624 VRU917624 WBQ917624 WLM917624 WVI917624 IW983160 SS983160 ACO983160 AMK983160 AWG983160 BGC983160 BPY983160 BZU983160 CJQ983160 CTM983160 DDI983160 DNE983160 DXA983160 EGW983160 EQS983160 FAO983160 FKK983160 FUG983160 GEC983160 GNY983160 GXU983160 HHQ983160 HRM983160 IBI983160 ILE983160 IVA983160 JEW983160 JOS983160 JYO983160 KIK983160 KSG983160 LCC983160 LLY983160 LVU983160 MFQ983160 MPM983160 MZI983160 NJE983160 NTA983160 OCW983160 OMS983160 OWO983160 PGK983160 PQG983160 QAC983160 QJY983160 QTU983160 RDQ983160 RNM983160 RXI983160 SHE983160 SRA983160 TAW983160 TKS983160 TUO983160 UEK983160 UOG983160 UYC983160 VHY983160 VRU983160 WBQ983160 WLM983160 WVI983160 SS109:SS123 IW20:IW26 SS20:SS26 ACO20:ACO26 AMK20:AMK26 AWG20:AWG26 BGC20:BGC26 BPY20:BPY26 BZU20:BZU26 CJQ20:CJQ26 CTM20:CTM26 DDI20:DDI26 DNE20:DNE26 DXA20:DXA26 EGW20:EGW26 EQS20:EQS26 FAO20:FAO26 FKK20:FKK26 FUG20:FUG26 GEC20:GEC26 GNY20:GNY26 GXU20:GXU26 HHQ20:HHQ26 HRM20:HRM26 IBI20:IBI26 ILE20:ILE26 IVA20:IVA26 JEW20:JEW26 JOS20:JOS26 JYO20:JYO26 KIK20:KIK26 KSG20:KSG26 LCC20:LCC26 LLY20:LLY26 LVU20:LVU26 MFQ20:MFQ26 MPM20:MPM26 MZI20:MZI26 NJE20:NJE26 NTA20:NTA26 OCW20:OCW26 OMS20:OMS26 OWO20:OWO26 PGK20:PGK26 PQG20:PQG26 QAC20:QAC26 QJY20:QJY26 QTU20:QTU26 RDQ20:RDQ26 RNM20:RNM26 RXI20:RXI26 SHE20:SHE26 SRA20:SRA26 TAW20:TAW26 TKS20:TKS26 TUO20:TUO26 UEK20:UEK26 UOG20:UOG26 UYC20:UYC26 VHY20:VHY26 VRU20:VRU26 WBQ20:WBQ26 WLM20:WLM26 WVI20:WVI26 IW65572:IW65578 SS65572:SS65578 ACO65572:ACO65578 AMK65572:AMK65578 AWG65572:AWG65578 BGC65572:BGC65578 BPY65572:BPY65578 BZU65572:BZU65578 CJQ65572:CJQ65578 CTM65572:CTM65578 DDI65572:DDI65578 DNE65572:DNE65578 DXA65572:DXA65578 EGW65572:EGW65578 EQS65572:EQS65578 FAO65572:FAO65578 FKK65572:FKK65578 FUG65572:FUG65578 GEC65572:GEC65578 GNY65572:GNY65578 GXU65572:GXU65578 HHQ65572:HHQ65578 HRM65572:HRM65578 IBI65572:IBI65578 ILE65572:ILE65578 IVA65572:IVA65578 JEW65572:JEW65578 JOS65572:JOS65578 JYO65572:JYO65578 KIK65572:KIK65578 KSG65572:KSG65578 LCC65572:LCC65578 LLY65572:LLY65578 LVU65572:LVU65578 MFQ65572:MFQ65578 MPM65572:MPM65578 MZI65572:MZI65578 NJE65572:NJE65578 NTA65572:NTA65578 OCW65572:OCW65578 OMS65572:OMS65578 OWO65572:OWO65578 PGK65572:PGK65578 PQG65572:PQG65578 QAC65572:QAC65578 QJY65572:QJY65578 QTU65572:QTU65578 RDQ65572:RDQ65578 RNM65572:RNM65578 RXI65572:RXI65578 SHE65572:SHE65578 SRA65572:SRA65578 TAW65572:TAW65578 TKS65572:TKS65578 TUO65572:TUO65578 UEK65572:UEK65578 UOG65572:UOG65578 UYC65572:UYC65578 VHY65572:VHY65578 VRU65572:VRU65578 WBQ65572:WBQ65578 WLM65572:WLM65578 WVI65572:WVI65578 IW131108:IW131114 SS131108:SS131114 ACO131108:ACO131114 AMK131108:AMK131114 AWG131108:AWG131114 BGC131108:BGC131114 BPY131108:BPY131114 BZU131108:BZU131114 CJQ131108:CJQ131114 CTM131108:CTM131114 DDI131108:DDI131114 DNE131108:DNE131114 DXA131108:DXA131114 EGW131108:EGW131114 EQS131108:EQS131114 FAO131108:FAO131114 FKK131108:FKK131114 FUG131108:FUG131114 GEC131108:GEC131114 GNY131108:GNY131114 GXU131108:GXU131114 HHQ131108:HHQ131114 HRM131108:HRM131114 IBI131108:IBI131114 ILE131108:ILE131114 IVA131108:IVA131114 JEW131108:JEW131114 JOS131108:JOS131114 JYO131108:JYO131114 KIK131108:KIK131114 KSG131108:KSG131114 LCC131108:LCC131114 LLY131108:LLY131114 LVU131108:LVU131114 MFQ131108:MFQ131114 MPM131108:MPM131114 MZI131108:MZI131114 NJE131108:NJE131114 NTA131108:NTA131114 OCW131108:OCW131114 OMS131108:OMS131114 OWO131108:OWO131114 PGK131108:PGK131114 PQG131108:PQG131114 QAC131108:QAC131114 QJY131108:QJY131114 QTU131108:QTU131114 RDQ131108:RDQ131114 RNM131108:RNM131114 RXI131108:RXI131114 SHE131108:SHE131114 SRA131108:SRA131114 TAW131108:TAW131114 TKS131108:TKS131114 TUO131108:TUO131114 UEK131108:UEK131114 UOG131108:UOG131114 UYC131108:UYC131114 VHY131108:VHY131114 VRU131108:VRU131114 WBQ131108:WBQ131114 WLM131108:WLM131114 WVI131108:WVI131114 IW196644:IW196650 SS196644:SS196650 ACO196644:ACO196650 AMK196644:AMK196650 AWG196644:AWG196650 BGC196644:BGC196650 BPY196644:BPY196650 BZU196644:BZU196650 CJQ196644:CJQ196650 CTM196644:CTM196650 DDI196644:DDI196650 DNE196644:DNE196650 DXA196644:DXA196650 EGW196644:EGW196650 EQS196644:EQS196650 FAO196644:FAO196650 FKK196644:FKK196650 FUG196644:FUG196650 GEC196644:GEC196650 GNY196644:GNY196650 GXU196644:GXU196650 HHQ196644:HHQ196650 HRM196644:HRM196650 IBI196644:IBI196650 ILE196644:ILE196650 IVA196644:IVA196650 JEW196644:JEW196650 JOS196644:JOS196650 JYO196644:JYO196650 KIK196644:KIK196650 KSG196644:KSG196650 LCC196644:LCC196650 LLY196644:LLY196650 LVU196644:LVU196650 MFQ196644:MFQ196650 MPM196644:MPM196650 MZI196644:MZI196650 NJE196644:NJE196650 NTA196644:NTA196650 OCW196644:OCW196650 OMS196644:OMS196650 OWO196644:OWO196650 PGK196644:PGK196650 PQG196644:PQG196650 QAC196644:QAC196650 QJY196644:QJY196650 QTU196644:QTU196650 RDQ196644:RDQ196650 RNM196644:RNM196650 RXI196644:RXI196650 SHE196644:SHE196650 SRA196644:SRA196650 TAW196644:TAW196650 TKS196644:TKS196650 TUO196644:TUO196650 UEK196644:UEK196650 UOG196644:UOG196650 UYC196644:UYC196650 VHY196644:VHY196650 VRU196644:VRU196650 WBQ196644:WBQ196650 WLM196644:WLM196650 WVI196644:WVI196650 IW262180:IW262186 SS262180:SS262186 ACO262180:ACO262186 AMK262180:AMK262186 AWG262180:AWG262186 BGC262180:BGC262186 BPY262180:BPY262186 BZU262180:BZU262186 CJQ262180:CJQ262186 CTM262180:CTM262186 DDI262180:DDI262186 DNE262180:DNE262186 DXA262180:DXA262186 EGW262180:EGW262186 EQS262180:EQS262186 FAO262180:FAO262186 FKK262180:FKK262186 FUG262180:FUG262186 GEC262180:GEC262186 GNY262180:GNY262186 GXU262180:GXU262186 HHQ262180:HHQ262186 HRM262180:HRM262186 IBI262180:IBI262186 ILE262180:ILE262186 IVA262180:IVA262186 JEW262180:JEW262186 JOS262180:JOS262186 JYO262180:JYO262186 KIK262180:KIK262186 KSG262180:KSG262186 LCC262180:LCC262186 LLY262180:LLY262186 LVU262180:LVU262186 MFQ262180:MFQ262186 MPM262180:MPM262186 MZI262180:MZI262186 NJE262180:NJE262186 NTA262180:NTA262186 OCW262180:OCW262186 OMS262180:OMS262186 OWO262180:OWO262186 PGK262180:PGK262186 PQG262180:PQG262186 QAC262180:QAC262186 QJY262180:QJY262186 QTU262180:QTU262186 RDQ262180:RDQ262186 RNM262180:RNM262186 RXI262180:RXI262186 SHE262180:SHE262186 SRA262180:SRA262186 TAW262180:TAW262186 TKS262180:TKS262186 TUO262180:TUO262186 UEK262180:UEK262186 UOG262180:UOG262186 UYC262180:UYC262186 VHY262180:VHY262186 VRU262180:VRU262186 WBQ262180:WBQ262186 WLM262180:WLM262186 WVI262180:WVI262186 IW327716:IW327722 SS327716:SS327722 ACO327716:ACO327722 AMK327716:AMK327722 AWG327716:AWG327722 BGC327716:BGC327722 BPY327716:BPY327722 BZU327716:BZU327722 CJQ327716:CJQ327722 CTM327716:CTM327722 DDI327716:DDI327722 DNE327716:DNE327722 DXA327716:DXA327722 EGW327716:EGW327722 EQS327716:EQS327722 FAO327716:FAO327722 FKK327716:FKK327722 FUG327716:FUG327722 GEC327716:GEC327722 GNY327716:GNY327722 GXU327716:GXU327722 HHQ327716:HHQ327722 HRM327716:HRM327722 IBI327716:IBI327722 ILE327716:ILE327722 IVA327716:IVA327722 JEW327716:JEW327722 JOS327716:JOS327722 JYO327716:JYO327722 KIK327716:KIK327722 KSG327716:KSG327722 LCC327716:LCC327722 LLY327716:LLY327722 LVU327716:LVU327722 MFQ327716:MFQ327722 MPM327716:MPM327722 MZI327716:MZI327722 NJE327716:NJE327722 NTA327716:NTA327722 OCW327716:OCW327722 OMS327716:OMS327722 OWO327716:OWO327722 PGK327716:PGK327722 PQG327716:PQG327722 QAC327716:QAC327722 QJY327716:QJY327722 QTU327716:QTU327722 RDQ327716:RDQ327722 RNM327716:RNM327722 RXI327716:RXI327722 SHE327716:SHE327722 SRA327716:SRA327722 TAW327716:TAW327722 TKS327716:TKS327722 TUO327716:TUO327722 UEK327716:UEK327722 UOG327716:UOG327722 UYC327716:UYC327722 VHY327716:VHY327722 VRU327716:VRU327722 WBQ327716:WBQ327722 WLM327716:WLM327722 WVI327716:WVI327722 IW393252:IW393258 SS393252:SS393258 ACO393252:ACO393258 AMK393252:AMK393258 AWG393252:AWG393258 BGC393252:BGC393258 BPY393252:BPY393258 BZU393252:BZU393258 CJQ393252:CJQ393258 CTM393252:CTM393258 DDI393252:DDI393258 DNE393252:DNE393258 DXA393252:DXA393258 EGW393252:EGW393258 EQS393252:EQS393258 FAO393252:FAO393258 FKK393252:FKK393258 FUG393252:FUG393258 GEC393252:GEC393258 GNY393252:GNY393258 GXU393252:GXU393258 HHQ393252:HHQ393258 HRM393252:HRM393258 IBI393252:IBI393258 ILE393252:ILE393258 IVA393252:IVA393258 JEW393252:JEW393258 JOS393252:JOS393258 JYO393252:JYO393258 KIK393252:KIK393258 KSG393252:KSG393258 LCC393252:LCC393258 LLY393252:LLY393258 LVU393252:LVU393258 MFQ393252:MFQ393258 MPM393252:MPM393258 MZI393252:MZI393258 NJE393252:NJE393258 NTA393252:NTA393258 OCW393252:OCW393258 OMS393252:OMS393258 OWO393252:OWO393258 PGK393252:PGK393258 PQG393252:PQG393258 QAC393252:QAC393258 QJY393252:QJY393258 QTU393252:QTU393258 RDQ393252:RDQ393258 RNM393252:RNM393258 RXI393252:RXI393258 SHE393252:SHE393258 SRA393252:SRA393258 TAW393252:TAW393258 TKS393252:TKS393258 TUO393252:TUO393258 UEK393252:UEK393258 UOG393252:UOG393258 UYC393252:UYC393258 VHY393252:VHY393258 VRU393252:VRU393258 WBQ393252:WBQ393258 WLM393252:WLM393258 WVI393252:WVI393258 IW458788:IW458794 SS458788:SS458794 ACO458788:ACO458794 AMK458788:AMK458794 AWG458788:AWG458794 BGC458788:BGC458794 BPY458788:BPY458794 BZU458788:BZU458794 CJQ458788:CJQ458794 CTM458788:CTM458794 DDI458788:DDI458794 DNE458788:DNE458794 DXA458788:DXA458794 EGW458788:EGW458794 EQS458788:EQS458794 FAO458788:FAO458794 FKK458788:FKK458794 FUG458788:FUG458794 GEC458788:GEC458794 GNY458788:GNY458794 GXU458788:GXU458794 HHQ458788:HHQ458794 HRM458788:HRM458794 IBI458788:IBI458794 ILE458788:ILE458794 IVA458788:IVA458794 JEW458788:JEW458794 JOS458788:JOS458794 JYO458788:JYO458794 KIK458788:KIK458794 KSG458788:KSG458794 LCC458788:LCC458794 LLY458788:LLY458794 LVU458788:LVU458794 MFQ458788:MFQ458794 MPM458788:MPM458794 MZI458788:MZI458794 NJE458788:NJE458794 NTA458788:NTA458794 OCW458788:OCW458794 OMS458788:OMS458794 OWO458788:OWO458794 PGK458788:PGK458794 PQG458788:PQG458794 QAC458788:QAC458794 QJY458788:QJY458794 QTU458788:QTU458794 RDQ458788:RDQ458794 RNM458788:RNM458794 RXI458788:RXI458794 SHE458788:SHE458794 SRA458788:SRA458794 TAW458788:TAW458794 TKS458788:TKS458794 TUO458788:TUO458794 UEK458788:UEK458794 UOG458788:UOG458794 UYC458788:UYC458794 VHY458788:VHY458794 VRU458788:VRU458794 WBQ458788:WBQ458794 WLM458788:WLM458794 WVI458788:WVI458794 IW524324:IW524330 SS524324:SS524330 ACO524324:ACO524330 AMK524324:AMK524330 AWG524324:AWG524330 BGC524324:BGC524330 BPY524324:BPY524330 BZU524324:BZU524330 CJQ524324:CJQ524330 CTM524324:CTM524330 DDI524324:DDI524330 DNE524324:DNE524330 DXA524324:DXA524330 EGW524324:EGW524330 EQS524324:EQS524330 FAO524324:FAO524330 FKK524324:FKK524330 FUG524324:FUG524330 GEC524324:GEC524330 GNY524324:GNY524330 GXU524324:GXU524330 HHQ524324:HHQ524330 HRM524324:HRM524330 IBI524324:IBI524330 ILE524324:ILE524330 IVA524324:IVA524330 JEW524324:JEW524330 JOS524324:JOS524330 JYO524324:JYO524330 KIK524324:KIK524330 KSG524324:KSG524330 LCC524324:LCC524330 LLY524324:LLY524330 LVU524324:LVU524330 MFQ524324:MFQ524330 MPM524324:MPM524330 MZI524324:MZI524330 NJE524324:NJE524330 NTA524324:NTA524330 OCW524324:OCW524330 OMS524324:OMS524330 OWO524324:OWO524330 PGK524324:PGK524330 PQG524324:PQG524330 QAC524324:QAC524330 QJY524324:QJY524330 QTU524324:QTU524330 RDQ524324:RDQ524330 RNM524324:RNM524330 RXI524324:RXI524330 SHE524324:SHE524330 SRA524324:SRA524330 TAW524324:TAW524330 TKS524324:TKS524330 TUO524324:TUO524330 UEK524324:UEK524330 UOG524324:UOG524330 UYC524324:UYC524330 VHY524324:VHY524330 VRU524324:VRU524330 WBQ524324:WBQ524330 WLM524324:WLM524330 WVI524324:WVI524330 IW589860:IW589866 SS589860:SS589866 ACO589860:ACO589866 AMK589860:AMK589866 AWG589860:AWG589866 BGC589860:BGC589866 BPY589860:BPY589866 BZU589860:BZU589866 CJQ589860:CJQ589866 CTM589860:CTM589866 DDI589860:DDI589866 DNE589860:DNE589866 DXA589860:DXA589866 EGW589860:EGW589866 EQS589860:EQS589866 FAO589860:FAO589866 FKK589860:FKK589866 FUG589860:FUG589866 GEC589860:GEC589866 GNY589860:GNY589866 GXU589860:GXU589866 HHQ589860:HHQ589866 HRM589860:HRM589866 IBI589860:IBI589866 ILE589860:ILE589866 IVA589860:IVA589866 JEW589860:JEW589866 JOS589860:JOS589866 JYO589860:JYO589866 KIK589860:KIK589866 KSG589860:KSG589866 LCC589860:LCC589866 LLY589860:LLY589866 LVU589860:LVU589866 MFQ589860:MFQ589866 MPM589860:MPM589866 MZI589860:MZI589866 NJE589860:NJE589866 NTA589860:NTA589866 OCW589860:OCW589866 OMS589860:OMS589866 OWO589860:OWO589866 PGK589860:PGK589866 PQG589860:PQG589866 QAC589860:QAC589866 QJY589860:QJY589866 QTU589860:QTU589866 RDQ589860:RDQ589866 RNM589860:RNM589866 RXI589860:RXI589866 SHE589860:SHE589866 SRA589860:SRA589866 TAW589860:TAW589866 TKS589860:TKS589866 TUO589860:TUO589866 UEK589860:UEK589866 UOG589860:UOG589866 UYC589860:UYC589866 VHY589860:VHY589866 VRU589860:VRU589866 WBQ589860:WBQ589866 WLM589860:WLM589866 WVI589860:WVI589866 IW655396:IW655402 SS655396:SS655402 ACO655396:ACO655402 AMK655396:AMK655402 AWG655396:AWG655402 BGC655396:BGC655402 BPY655396:BPY655402 BZU655396:BZU655402 CJQ655396:CJQ655402 CTM655396:CTM655402 DDI655396:DDI655402 DNE655396:DNE655402 DXA655396:DXA655402 EGW655396:EGW655402 EQS655396:EQS655402 FAO655396:FAO655402 FKK655396:FKK655402 FUG655396:FUG655402 GEC655396:GEC655402 GNY655396:GNY655402 GXU655396:GXU655402 HHQ655396:HHQ655402 HRM655396:HRM655402 IBI655396:IBI655402 ILE655396:ILE655402 IVA655396:IVA655402 JEW655396:JEW655402 JOS655396:JOS655402 JYO655396:JYO655402 KIK655396:KIK655402 KSG655396:KSG655402 LCC655396:LCC655402 LLY655396:LLY655402 LVU655396:LVU655402 MFQ655396:MFQ655402 MPM655396:MPM655402 MZI655396:MZI655402 NJE655396:NJE655402 NTA655396:NTA655402 OCW655396:OCW655402 OMS655396:OMS655402 OWO655396:OWO655402 PGK655396:PGK655402 PQG655396:PQG655402 QAC655396:QAC655402 QJY655396:QJY655402 QTU655396:QTU655402 RDQ655396:RDQ655402 RNM655396:RNM655402 RXI655396:RXI655402 SHE655396:SHE655402 SRA655396:SRA655402 TAW655396:TAW655402 TKS655396:TKS655402 TUO655396:TUO655402 UEK655396:UEK655402 UOG655396:UOG655402 UYC655396:UYC655402 VHY655396:VHY655402 VRU655396:VRU655402 WBQ655396:WBQ655402 WLM655396:WLM655402 WVI655396:WVI655402 IW720932:IW720938 SS720932:SS720938 ACO720932:ACO720938 AMK720932:AMK720938 AWG720932:AWG720938 BGC720932:BGC720938 BPY720932:BPY720938 BZU720932:BZU720938 CJQ720932:CJQ720938 CTM720932:CTM720938 DDI720932:DDI720938 DNE720932:DNE720938 DXA720932:DXA720938 EGW720932:EGW720938 EQS720932:EQS720938 FAO720932:FAO720938 FKK720932:FKK720938 FUG720932:FUG720938 GEC720932:GEC720938 GNY720932:GNY720938 GXU720932:GXU720938 HHQ720932:HHQ720938 HRM720932:HRM720938 IBI720932:IBI720938 ILE720932:ILE720938 IVA720932:IVA720938 JEW720932:JEW720938 JOS720932:JOS720938 JYO720932:JYO720938 KIK720932:KIK720938 KSG720932:KSG720938 LCC720932:LCC720938 LLY720932:LLY720938 LVU720932:LVU720938 MFQ720932:MFQ720938 MPM720932:MPM720938 MZI720932:MZI720938 NJE720932:NJE720938 NTA720932:NTA720938 OCW720932:OCW720938 OMS720932:OMS720938 OWO720932:OWO720938 PGK720932:PGK720938 PQG720932:PQG720938 QAC720932:QAC720938 QJY720932:QJY720938 QTU720932:QTU720938 RDQ720932:RDQ720938 RNM720932:RNM720938 RXI720932:RXI720938 SHE720932:SHE720938 SRA720932:SRA720938 TAW720932:TAW720938 TKS720932:TKS720938 TUO720932:TUO720938 UEK720932:UEK720938 UOG720932:UOG720938 UYC720932:UYC720938 VHY720932:VHY720938 VRU720932:VRU720938 WBQ720932:WBQ720938 WLM720932:WLM720938 WVI720932:WVI720938 IW786468:IW786474 SS786468:SS786474 ACO786468:ACO786474 AMK786468:AMK786474 AWG786468:AWG786474 BGC786468:BGC786474 BPY786468:BPY786474 BZU786468:BZU786474 CJQ786468:CJQ786474 CTM786468:CTM786474 DDI786468:DDI786474 DNE786468:DNE786474 DXA786468:DXA786474 EGW786468:EGW786474 EQS786468:EQS786474 FAO786468:FAO786474 FKK786468:FKK786474 FUG786468:FUG786474 GEC786468:GEC786474 GNY786468:GNY786474 GXU786468:GXU786474 HHQ786468:HHQ786474 HRM786468:HRM786474 IBI786468:IBI786474 ILE786468:ILE786474 IVA786468:IVA786474 JEW786468:JEW786474 JOS786468:JOS786474 JYO786468:JYO786474 KIK786468:KIK786474 KSG786468:KSG786474 LCC786468:LCC786474 LLY786468:LLY786474 LVU786468:LVU786474 MFQ786468:MFQ786474 MPM786468:MPM786474 MZI786468:MZI786474 NJE786468:NJE786474 NTA786468:NTA786474 OCW786468:OCW786474 OMS786468:OMS786474 OWO786468:OWO786474 PGK786468:PGK786474 PQG786468:PQG786474 QAC786468:QAC786474 QJY786468:QJY786474 QTU786468:QTU786474 RDQ786468:RDQ786474 RNM786468:RNM786474 RXI786468:RXI786474 SHE786468:SHE786474 SRA786468:SRA786474 TAW786468:TAW786474 TKS786468:TKS786474 TUO786468:TUO786474 UEK786468:UEK786474 UOG786468:UOG786474 UYC786468:UYC786474 VHY786468:VHY786474 VRU786468:VRU786474 WBQ786468:WBQ786474 WLM786468:WLM786474 WVI786468:WVI786474 IW852004:IW852010 SS852004:SS852010 ACO852004:ACO852010 AMK852004:AMK852010 AWG852004:AWG852010 BGC852004:BGC852010 BPY852004:BPY852010 BZU852004:BZU852010 CJQ852004:CJQ852010 CTM852004:CTM852010 DDI852004:DDI852010 DNE852004:DNE852010 DXA852004:DXA852010 EGW852004:EGW852010 EQS852004:EQS852010 FAO852004:FAO852010 FKK852004:FKK852010 FUG852004:FUG852010 GEC852004:GEC852010 GNY852004:GNY852010 GXU852004:GXU852010 HHQ852004:HHQ852010 HRM852004:HRM852010 IBI852004:IBI852010 ILE852004:ILE852010 IVA852004:IVA852010 JEW852004:JEW852010 JOS852004:JOS852010 JYO852004:JYO852010 KIK852004:KIK852010 KSG852004:KSG852010 LCC852004:LCC852010 LLY852004:LLY852010 LVU852004:LVU852010 MFQ852004:MFQ852010 MPM852004:MPM852010 MZI852004:MZI852010 NJE852004:NJE852010 NTA852004:NTA852010 OCW852004:OCW852010 OMS852004:OMS852010 OWO852004:OWO852010 PGK852004:PGK852010 PQG852004:PQG852010 QAC852004:QAC852010 QJY852004:QJY852010 QTU852004:QTU852010 RDQ852004:RDQ852010 RNM852004:RNM852010 RXI852004:RXI852010 SHE852004:SHE852010 SRA852004:SRA852010 TAW852004:TAW852010 TKS852004:TKS852010 TUO852004:TUO852010 UEK852004:UEK852010 UOG852004:UOG852010 UYC852004:UYC852010 VHY852004:VHY852010 VRU852004:VRU852010 WBQ852004:WBQ852010 WLM852004:WLM852010 WVI852004:WVI852010 IW917540:IW917546 SS917540:SS917546 ACO917540:ACO917546 AMK917540:AMK917546 AWG917540:AWG917546 BGC917540:BGC917546 BPY917540:BPY917546 BZU917540:BZU917546 CJQ917540:CJQ917546 CTM917540:CTM917546 DDI917540:DDI917546 DNE917540:DNE917546 DXA917540:DXA917546 EGW917540:EGW917546 EQS917540:EQS917546 FAO917540:FAO917546 FKK917540:FKK917546 FUG917540:FUG917546 GEC917540:GEC917546 GNY917540:GNY917546 GXU917540:GXU917546 HHQ917540:HHQ917546 HRM917540:HRM917546 IBI917540:IBI917546 ILE917540:ILE917546 IVA917540:IVA917546 JEW917540:JEW917546 JOS917540:JOS917546 JYO917540:JYO917546 KIK917540:KIK917546 KSG917540:KSG917546 LCC917540:LCC917546 LLY917540:LLY917546 LVU917540:LVU917546 MFQ917540:MFQ917546 MPM917540:MPM917546 MZI917540:MZI917546 NJE917540:NJE917546 NTA917540:NTA917546 OCW917540:OCW917546 OMS917540:OMS917546 OWO917540:OWO917546 PGK917540:PGK917546 PQG917540:PQG917546 QAC917540:QAC917546 QJY917540:QJY917546 QTU917540:QTU917546 RDQ917540:RDQ917546 RNM917540:RNM917546 RXI917540:RXI917546 SHE917540:SHE917546 SRA917540:SRA917546 TAW917540:TAW917546 TKS917540:TKS917546 TUO917540:TUO917546 UEK917540:UEK917546 UOG917540:UOG917546 UYC917540:UYC917546 VHY917540:VHY917546 VRU917540:VRU917546 WBQ917540:WBQ917546 WLM917540:WLM917546 WVI917540:WVI917546 IW983076:IW983082 SS983076:SS983082 ACO983076:ACO983082 AMK983076:AMK983082 AWG983076:AWG983082 BGC983076:BGC983082 BPY983076:BPY983082 BZU983076:BZU983082 CJQ983076:CJQ983082 CTM983076:CTM983082 DDI983076:DDI983082 DNE983076:DNE983082 DXA983076:DXA983082 EGW983076:EGW983082 EQS983076:EQS983082 FAO983076:FAO983082 FKK983076:FKK983082 FUG983076:FUG983082 GEC983076:GEC983082 GNY983076:GNY983082 GXU983076:GXU983082 HHQ983076:HHQ983082 HRM983076:HRM983082 IBI983076:IBI983082 ILE983076:ILE983082 IVA983076:IVA983082 JEW983076:JEW983082 JOS983076:JOS983082 JYO983076:JYO983082 KIK983076:KIK983082 KSG983076:KSG983082 LCC983076:LCC983082 LLY983076:LLY983082 LVU983076:LVU983082 MFQ983076:MFQ983082 MPM983076:MPM983082 MZI983076:MZI983082 NJE983076:NJE983082 NTA983076:NTA983082 OCW983076:OCW983082 OMS983076:OMS983082 OWO983076:OWO983082 PGK983076:PGK983082 PQG983076:PQG983082 QAC983076:QAC983082 QJY983076:QJY983082 QTU983076:QTU983082 RDQ983076:RDQ983082 RNM983076:RNM983082 RXI983076:RXI983082 SHE983076:SHE983082 SRA983076:SRA983082 TAW983076:TAW983082 TKS983076:TKS983082 TUO983076:TUO983082 UEK983076:UEK983082 UOG983076:UOG983082 UYC983076:UYC983082 VHY983076:VHY983082 VRU983076:VRU983082 WBQ983076:WBQ983082 WLM983076:WLM983082 WVI983076:WVI983082 IW65581:IW65583 SS65581:SS65583 ACO65581:ACO65583 AMK65581:AMK65583 AWG65581:AWG65583 BGC65581:BGC65583 BPY65581:BPY65583 BZU65581:BZU65583 CJQ65581:CJQ65583 CTM65581:CTM65583 DDI65581:DDI65583 DNE65581:DNE65583 DXA65581:DXA65583 EGW65581:EGW65583 EQS65581:EQS65583 FAO65581:FAO65583 FKK65581:FKK65583 FUG65581:FUG65583 GEC65581:GEC65583 GNY65581:GNY65583 GXU65581:GXU65583 HHQ65581:HHQ65583 HRM65581:HRM65583 IBI65581:IBI65583 ILE65581:ILE65583 IVA65581:IVA65583 JEW65581:JEW65583 JOS65581:JOS65583 JYO65581:JYO65583 KIK65581:KIK65583 KSG65581:KSG65583 LCC65581:LCC65583 LLY65581:LLY65583 LVU65581:LVU65583 MFQ65581:MFQ65583 MPM65581:MPM65583 MZI65581:MZI65583 NJE65581:NJE65583 NTA65581:NTA65583 OCW65581:OCW65583 OMS65581:OMS65583 OWO65581:OWO65583 PGK65581:PGK65583 PQG65581:PQG65583 QAC65581:QAC65583 QJY65581:QJY65583 QTU65581:QTU65583 RDQ65581:RDQ65583 RNM65581:RNM65583 RXI65581:RXI65583 SHE65581:SHE65583 SRA65581:SRA65583 TAW65581:TAW65583 TKS65581:TKS65583 TUO65581:TUO65583 UEK65581:UEK65583 UOG65581:UOG65583 UYC65581:UYC65583 VHY65581:VHY65583 VRU65581:VRU65583 WBQ65581:WBQ65583 WLM65581:WLM65583 WVI65581:WVI65583 IW131117:IW131119 SS131117:SS131119 ACO131117:ACO131119 AMK131117:AMK131119 AWG131117:AWG131119 BGC131117:BGC131119 BPY131117:BPY131119 BZU131117:BZU131119 CJQ131117:CJQ131119 CTM131117:CTM131119 DDI131117:DDI131119 DNE131117:DNE131119 DXA131117:DXA131119 EGW131117:EGW131119 EQS131117:EQS131119 FAO131117:FAO131119 FKK131117:FKK131119 FUG131117:FUG131119 GEC131117:GEC131119 GNY131117:GNY131119 GXU131117:GXU131119 HHQ131117:HHQ131119 HRM131117:HRM131119 IBI131117:IBI131119 ILE131117:ILE131119 IVA131117:IVA131119 JEW131117:JEW131119 JOS131117:JOS131119 JYO131117:JYO131119 KIK131117:KIK131119 KSG131117:KSG131119 LCC131117:LCC131119 LLY131117:LLY131119 LVU131117:LVU131119 MFQ131117:MFQ131119 MPM131117:MPM131119 MZI131117:MZI131119 NJE131117:NJE131119 NTA131117:NTA131119 OCW131117:OCW131119 OMS131117:OMS131119 OWO131117:OWO131119 PGK131117:PGK131119 PQG131117:PQG131119 QAC131117:QAC131119 QJY131117:QJY131119 QTU131117:QTU131119 RDQ131117:RDQ131119 RNM131117:RNM131119 RXI131117:RXI131119 SHE131117:SHE131119 SRA131117:SRA131119 TAW131117:TAW131119 TKS131117:TKS131119 TUO131117:TUO131119 UEK131117:UEK131119 UOG131117:UOG131119 UYC131117:UYC131119 VHY131117:VHY131119 VRU131117:VRU131119 WBQ131117:WBQ131119 WLM131117:WLM131119 WVI131117:WVI131119 IW196653:IW196655 SS196653:SS196655 ACO196653:ACO196655 AMK196653:AMK196655 AWG196653:AWG196655 BGC196653:BGC196655 BPY196653:BPY196655 BZU196653:BZU196655 CJQ196653:CJQ196655 CTM196653:CTM196655 DDI196653:DDI196655 DNE196653:DNE196655 DXA196653:DXA196655 EGW196653:EGW196655 EQS196653:EQS196655 FAO196653:FAO196655 FKK196653:FKK196655 FUG196653:FUG196655 GEC196653:GEC196655 GNY196653:GNY196655 GXU196653:GXU196655 HHQ196653:HHQ196655 HRM196653:HRM196655 IBI196653:IBI196655 ILE196653:ILE196655 IVA196653:IVA196655 JEW196653:JEW196655 JOS196653:JOS196655 JYO196653:JYO196655 KIK196653:KIK196655 KSG196653:KSG196655 LCC196653:LCC196655 LLY196653:LLY196655 LVU196653:LVU196655 MFQ196653:MFQ196655 MPM196653:MPM196655 MZI196653:MZI196655 NJE196653:NJE196655 NTA196653:NTA196655 OCW196653:OCW196655 OMS196653:OMS196655 OWO196653:OWO196655 PGK196653:PGK196655 PQG196653:PQG196655 QAC196653:QAC196655 QJY196653:QJY196655 QTU196653:QTU196655 RDQ196653:RDQ196655 RNM196653:RNM196655 RXI196653:RXI196655 SHE196653:SHE196655 SRA196653:SRA196655 TAW196653:TAW196655 TKS196653:TKS196655 TUO196653:TUO196655 UEK196653:UEK196655 UOG196653:UOG196655 UYC196653:UYC196655 VHY196653:VHY196655 VRU196653:VRU196655 WBQ196653:WBQ196655 WLM196653:WLM196655 WVI196653:WVI196655 IW262189:IW262191 SS262189:SS262191 ACO262189:ACO262191 AMK262189:AMK262191 AWG262189:AWG262191 BGC262189:BGC262191 BPY262189:BPY262191 BZU262189:BZU262191 CJQ262189:CJQ262191 CTM262189:CTM262191 DDI262189:DDI262191 DNE262189:DNE262191 DXA262189:DXA262191 EGW262189:EGW262191 EQS262189:EQS262191 FAO262189:FAO262191 FKK262189:FKK262191 FUG262189:FUG262191 GEC262189:GEC262191 GNY262189:GNY262191 GXU262189:GXU262191 HHQ262189:HHQ262191 HRM262189:HRM262191 IBI262189:IBI262191 ILE262189:ILE262191 IVA262189:IVA262191 JEW262189:JEW262191 JOS262189:JOS262191 JYO262189:JYO262191 KIK262189:KIK262191 KSG262189:KSG262191 LCC262189:LCC262191 LLY262189:LLY262191 LVU262189:LVU262191 MFQ262189:MFQ262191 MPM262189:MPM262191 MZI262189:MZI262191 NJE262189:NJE262191 NTA262189:NTA262191 OCW262189:OCW262191 OMS262189:OMS262191 OWO262189:OWO262191 PGK262189:PGK262191 PQG262189:PQG262191 QAC262189:QAC262191 QJY262189:QJY262191 QTU262189:QTU262191 RDQ262189:RDQ262191 RNM262189:RNM262191 RXI262189:RXI262191 SHE262189:SHE262191 SRA262189:SRA262191 TAW262189:TAW262191 TKS262189:TKS262191 TUO262189:TUO262191 UEK262189:UEK262191 UOG262189:UOG262191 UYC262189:UYC262191 VHY262189:VHY262191 VRU262189:VRU262191 WBQ262189:WBQ262191 WLM262189:WLM262191 WVI262189:WVI262191 IW327725:IW327727 SS327725:SS327727 ACO327725:ACO327727 AMK327725:AMK327727 AWG327725:AWG327727 BGC327725:BGC327727 BPY327725:BPY327727 BZU327725:BZU327727 CJQ327725:CJQ327727 CTM327725:CTM327727 DDI327725:DDI327727 DNE327725:DNE327727 DXA327725:DXA327727 EGW327725:EGW327727 EQS327725:EQS327727 FAO327725:FAO327727 FKK327725:FKK327727 FUG327725:FUG327727 GEC327725:GEC327727 GNY327725:GNY327727 GXU327725:GXU327727 HHQ327725:HHQ327727 HRM327725:HRM327727 IBI327725:IBI327727 ILE327725:ILE327727 IVA327725:IVA327727 JEW327725:JEW327727 JOS327725:JOS327727 JYO327725:JYO327727 KIK327725:KIK327727 KSG327725:KSG327727 LCC327725:LCC327727 LLY327725:LLY327727 LVU327725:LVU327727 MFQ327725:MFQ327727 MPM327725:MPM327727 MZI327725:MZI327727 NJE327725:NJE327727 NTA327725:NTA327727 OCW327725:OCW327727 OMS327725:OMS327727 OWO327725:OWO327727 PGK327725:PGK327727 PQG327725:PQG327727 QAC327725:QAC327727 QJY327725:QJY327727 QTU327725:QTU327727 RDQ327725:RDQ327727 RNM327725:RNM327727 RXI327725:RXI327727 SHE327725:SHE327727 SRA327725:SRA327727 TAW327725:TAW327727 TKS327725:TKS327727 TUO327725:TUO327727 UEK327725:UEK327727 UOG327725:UOG327727 UYC327725:UYC327727 VHY327725:VHY327727 VRU327725:VRU327727 WBQ327725:WBQ327727 WLM327725:WLM327727 WVI327725:WVI327727 IW393261:IW393263 SS393261:SS393263 ACO393261:ACO393263 AMK393261:AMK393263 AWG393261:AWG393263 BGC393261:BGC393263 BPY393261:BPY393263 BZU393261:BZU393263 CJQ393261:CJQ393263 CTM393261:CTM393263 DDI393261:DDI393263 DNE393261:DNE393263 DXA393261:DXA393263 EGW393261:EGW393263 EQS393261:EQS393263 FAO393261:FAO393263 FKK393261:FKK393263 FUG393261:FUG393263 GEC393261:GEC393263 GNY393261:GNY393263 GXU393261:GXU393263 HHQ393261:HHQ393263 HRM393261:HRM393263 IBI393261:IBI393263 ILE393261:ILE393263 IVA393261:IVA393263 JEW393261:JEW393263 JOS393261:JOS393263 JYO393261:JYO393263 KIK393261:KIK393263 KSG393261:KSG393263 LCC393261:LCC393263 LLY393261:LLY393263 LVU393261:LVU393263 MFQ393261:MFQ393263 MPM393261:MPM393263 MZI393261:MZI393263 NJE393261:NJE393263 NTA393261:NTA393263 OCW393261:OCW393263 OMS393261:OMS393263 OWO393261:OWO393263 PGK393261:PGK393263 PQG393261:PQG393263 QAC393261:QAC393263 QJY393261:QJY393263 QTU393261:QTU393263 RDQ393261:RDQ393263 RNM393261:RNM393263 RXI393261:RXI393263 SHE393261:SHE393263 SRA393261:SRA393263 TAW393261:TAW393263 TKS393261:TKS393263 TUO393261:TUO393263 UEK393261:UEK393263 UOG393261:UOG393263 UYC393261:UYC393263 VHY393261:VHY393263 VRU393261:VRU393263 WBQ393261:WBQ393263 WLM393261:WLM393263 WVI393261:WVI393263 IW458797:IW458799 SS458797:SS458799 ACO458797:ACO458799 AMK458797:AMK458799 AWG458797:AWG458799 BGC458797:BGC458799 BPY458797:BPY458799 BZU458797:BZU458799 CJQ458797:CJQ458799 CTM458797:CTM458799 DDI458797:DDI458799 DNE458797:DNE458799 DXA458797:DXA458799 EGW458797:EGW458799 EQS458797:EQS458799 FAO458797:FAO458799 FKK458797:FKK458799 FUG458797:FUG458799 GEC458797:GEC458799 GNY458797:GNY458799 GXU458797:GXU458799 HHQ458797:HHQ458799 HRM458797:HRM458799 IBI458797:IBI458799 ILE458797:ILE458799 IVA458797:IVA458799 JEW458797:JEW458799 JOS458797:JOS458799 JYO458797:JYO458799 KIK458797:KIK458799 KSG458797:KSG458799 LCC458797:LCC458799 LLY458797:LLY458799 LVU458797:LVU458799 MFQ458797:MFQ458799 MPM458797:MPM458799 MZI458797:MZI458799 NJE458797:NJE458799 NTA458797:NTA458799 OCW458797:OCW458799 OMS458797:OMS458799 OWO458797:OWO458799 PGK458797:PGK458799 PQG458797:PQG458799 QAC458797:QAC458799 QJY458797:QJY458799 QTU458797:QTU458799 RDQ458797:RDQ458799 RNM458797:RNM458799 RXI458797:RXI458799 SHE458797:SHE458799 SRA458797:SRA458799 TAW458797:TAW458799 TKS458797:TKS458799 TUO458797:TUO458799 UEK458797:UEK458799 UOG458797:UOG458799 UYC458797:UYC458799 VHY458797:VHY458799 VRU458797:VRU458799 WBQ458797:WBQ458799 WLM458797:WLM458799 WVI458797:WVI458799 IW524333:IW524335 SS524333:SS524335 ACO524333:ACO524335 AMK524333:AMK524335 AWG524333:AWG524335 BGC524333:BGC524335 BPY524333:BPY524335 BZU524333:BZU524335 CJQ524333:CJQ524335 CTM524333:CTM524335 DDI524333:DDI524335 DNE524333:DNE524335 DXA524333:DXA524335 EGW524333:EGW524335 EQS524333:EQS524335 FAO524333:FAO524335 FKK524333:FKK524335 FUG524333:FUG524335 GEC524333:GEC524335 GNY524333:GNY524335 GXU524333:GXU524335 HHQ524333:HHQ524335 HRM524333:HRM524335 IBI524333:IBI524335 ILE524333:ILE524335 IVA524333:IVA524335 JEW524333:JEW524335 JOS524333:JOS524335 JYO524333:JYO524335 KIK524333:KIK524335 KSG524333:KSG524335 LCC524333:LCC524335 LLY524333:LLY524335 LVU524333:LVU524335 MFQ524333:MFQ524335 MPM524333:MPM524335 MZI524333:MZI524335 NJE524333:NJE524335 NTA524333:NTA524335 OCW524333:OCW524335 OMS524333:OMS524335 OWO524333:OWO524335 PGK524333:PGK524335 PQG524333:PQG524335 QAC524333:QAC524335 QJY524333:QJY524335 QTU524333:QTU524335 RDQ524333:RDQ524335 RNM524333:RNM524335 RXI524333:RXI524335 SHE524333:SHE524335 SRA524333:SRA524335 TAW524333:TAW524335 TKS524333:TKS524335 TUO524333:TUO524335 UEK524333:UEK524335 UOG524333:UOG524335 UYC524333:UYC524335 VHY524333:VHY524335 VRU524333:VRU524335 WBQ524333:WBQ524335 WLM524333:WLM524335 WVI524333:WVI524335 IW589869:IW589871 SS589869:SS589871 ACO589869:ACO589871 AMK589869:AMK589871 AWG589869:AWG589871 BGC589869:BGC589871 BPY589869:BPY589871 BZU589869:BZU589871 CJQ589869:CJQ589871 CTM589869:CTM589871 DDI589869:DDI589871 DNE589869:DNE589871 DXA589869:DXA589871 EGW589869:EGW589871 EQS589869:EQS589871 FAO589869:FAO589871 FKK589869:FKK589871 FUG589869:FUG589871 GEC589869:GEC589871 GNY589869:GNY589871 GXU589869:GXU589871 HHQ589869:HHQ589871 HRM589869:HRM589871 IBI589869:IBI589871 ILE589869:ILE589871 IVA589869:IVA589871 JEW589869:JEW589871 JOS589869:JOS589871 JYO589869:JYO589871 KIK589869:KIK589871 KSG589869:KSG589871 LCC589869:LCC589871 LLY589869:LLY589871 LVU589869:LVU589871 MFQ589869:MFQ589871 MPM589869:MPM589871 MZI589869:MZI589871 NJE589869:NJE589871 NTA589869:NTA589871 OCW589869:OCW589871 OMS589869:OMS589871 OWO589869:OWO589871 PGK589869:PGK589871 PQG589869:PQG589871 QAC589869:QAC589871 QJY589869:QJY589871 QTU589869:QTU589871 RDQ589869:RDQ589871 RNM589869:RNM589871 RXI589869:RXI589871 SHE589869:SHE589871 SRA589869:SRA589871 TAW589869:TAW589871 TKS589869:TKS589871 TUO589869:TUO589871 UEK589869:UEK589871 UOG589869:UOG589871 UYC589869:UYC589871 VHY589869:VHY589871 VRU589869:VRU589871 WBQ589869:WBQ589871 WLM589869:WLM589871 WVI589869:WVI589871 IW655405:IW655407 SS655405:SS655407 ACO655405:ACO655407 AMK655405:AMK655407 AWG655405:AWG655407 BGC655405:BGC655407 BPY655405:BPY655407 BZU655405:BZU655407 CJQ655405:CJQ655407 CTM655405:CTM655407 DDI655405:DDI655407 DNE655405:DNE655407 DXA655405:DXA655407 EGW655405:EGW655407 EQS655405:EQS655407 FAO655405:FAO655407 FKK655405:FKK655407 FUG655405:FUG655407 GEC655405:GEC655407 GNY655405:GNY655407 GXU655405:GXU655407 HHQ655405:HHQ655407 HRM655405:HRM655407 IBI655405:IBI655407 ILE655405:ILE655407 IVA655405:IVA655407 JEW655405:JEW655407 JOS655405:JOS655407 JYO655405:JYO655407 KIK655405:KIK655407 KSG655405:KSG655407 LCC655405:LCC655407 LLY655405:LLY655407 LVU655405:LVU655407 MFQ655405:MFQ655407 MPM655405:MPM655407 MZI655405:MZI655407 NJE655405:NJE655407 NTA655405:NTA655407 OCW655405:OCW655407 OMS655405:OMS655407 OWO655405:OWO655407 PGK655405:PGK655407 PQG655405:PQG655407 QAC655405:QAC655407 QJY655405:QJY655407 QTU655405:QTU655407 RDQ655405:RDQ655407 RNM655405:RNM655407 RXI655405:RXI655407 SHE655405:SHE655407 SRA655405:SRA655407 TAW655405:TAW655407 TKS655405:TKS655407 TUO655405:TUO655407 UEK655405:UEK655407 UOG655405:UOG655407 UYC655405:UYC655407 VHY655405:VHY655407 VRU655405:VRU655407 WBQ655405:WBQ655407 WLM655405:WLM655407 WVI655405:WVI655407 IW720941:IW720943 SS720941:SS720943 ACO720941:ACO720943 AMK720941:AMK720943 AWG720941:AWG720943 BGC720941:BGC720943 BPY720941:BPY720943 BZU720941:BZU720943 CJQ720941:CJQ720943 CTM720941:CTM720943 DDI720941:DDI720943 DNE720941:DNE720943 DXA720941:DXA720943 EGW720941:EGW720943 EQS720941:EQS720943 FAO720941:FAO720943 FKK720941:FKK720943 FUG720941:FUG720943 GEC720941:GEC720943 GNY720941:GNY720943 GXU720941:GXU720943 HHQ720941:HHQ720943 HRM720941:HRM720943 IBI720941:IBI720943 ILE720941:ILE720943 IVA720941:IVA720943 JEW720941:JEW720943 JOS720941:JOS720943 JYO720941:JYO720943 KIK720941:KIK720943 KSG720941:KSG720943 LCC720941:LCC720943 LLY720941:LLY720943 LVU720941:LVU720943 MFQ720941:MFQ720943 MPM720941:MPM720943 MZI720941:MZI720943 NJE720941:NJE720943 NTA720941:NTA720943 OCW720941:OCW720943 OMS720941:OMS720943 OWO720941:OWO720943 PGK720941:PGK720943 PQG720941:PQG720943 QAC720941:QAC720943 QJY720941:QJY720943 QTU720941:QTU720943 RDQ720941:RDQ720943 RNM720941:RNM720943 RXI720941:RXI720943 SHE720941:SHE720943 SRA720941:SRA720943 TAW720941:TAW720943 TKS720941:TKS720943 TUO720941:TUO720943 UEK720941:UEK720943 UOG720941:UOG720943 UYC720941:UYC720943 VHY720941:VHY720943 VRU720941:VRU720943 WBQ720941:WBQ720943 WLM720941:WLM720943 WVI720941:WVI720943 IW786477:IW786479 SS786477:SS786479 ACO786477:ACO786479 AMK786477:AMK786479 AWG786477:AWG786479 BGC786477:BGC786479 BPY786477:BPY786479 BZU786477:BZU786479 CJQ786477:CJQ786479 CTM786477:CTM786479 DDI786477:DDI786479 DNE786477:DNE786479 DXA786477:DXA786479 EGW786477:EGW786479 EQS786477:EQS786479 FAO786477:FAO786479 FKK786477:FKK786479 FUG786477:FUG786479 GEC786477:GEC786479 GNY786477:GNY786479 GXU786477:GXU786479 HHQ786477:HHQ786479 HRM786477:HRM786479 IBI786477:IBI786479 ILE786477:ILE786479 IVA786477:IVA786479 JEW786477:JEW786479 JOS786477:JOS786479 JYO786477:JYO786479 KIK786477:KIK786479 KSG786477:KSG786479 LCC786477:LCC786479 LLY786477:LLY786479 LVU786477:LVU786479 MFQ786477:MFQ786479 MPM786477:MPM786479 MZI786477:MZI786479 NJE786477:NJE786479 NTA786477:NTA786479 OCW786477:OCW786479 OMS786477:OMS786479 OWO786477:OWO786479 PGK786477:PGK786479 PQG786477:PQG786479 QAC786477:QAC786479 QJY786477:QJY786479 QTU786477:QTU786479 RDQ786477:RDQ786479 RNM786477:RNM786479 RXI786477:RXI786479 SHE786477:SHE786479 SRA786477:SRA786479 TAW786477:TAW786479 TKS786477:TKS786479 TUO786477:TUO786479 UEK786477:UEK786479 UOG786477:UOG786479 UYC786477:UYC786479 VHY786477:VHY786479 VRU786477:VRU786479 WBQ786477:WBQ786479 WLM786477:WLM786479 WVI786477:WVI786479 IW852013:IW852015 SS852013:SS852015 ACO852013:ACO852015 AMK852013:AMK852015 AWG852013:AWG852015 BGC852013:BGC852015 BPY852013:BPY852015 BZU852013:BZU852015 CJQ852013:CJQ852015 CTM852013:CTM852015 DDI852013:DDI852015 DNE852013:DNE852015 DXA852013:DXA852015 EGW852013:EGW852015 EQS852013:EQS852015 FAO852013:FAO852015 FKK852013:FKK852015 FUG852013:FUG852015 GEC852013:GEC852015 GNY852013:GNY852015 GXU852013:GXU852015 HHQ852013:HHQ852015 HRM852013:HRM852015 IBI852013:IBI852015 ILE852013:ILE852015 IVA852013:IVA852015 JEW852013:JEW852015 JOS852013:JOS852015 JYO852013:JYO852015 KIK852013:KIK852015 KSG852013:KSG852015 LCC852013:LCC852015 LLY852013:LLY852015 LVU852013:LVU852015 MFQ852013:MFQ852015 MPM852013:MPM852015 MZI852013:MZI852015 NJE852013:NJE852015 NTA852013:NTA852015 OCW852013:OCW852015 OMS852013:OMS852015 OWO852013:OWO852015 PGK852013:PGK852015 PQG852013:PQG852015 QAC852013:QAC852015 QJY852013:QJY852015 QTU852013:QTU852015 RDQ852013:RDQ852015 RNM852013:RNM852015 RXI852013:RXI852015 SHE852013:SHE852015 SRA852013:SRA852015 TAW852013:TAW852015 TKS852013:TKS852015 TUO852013:TUO852015 UEK852013:UEK852015 UOG852013:UOG852015 UYC852013:UYC852015 VHY852013:VHY852015 VRU852013:VRU852015 WBQ852013:WBQ852015 WLM852013:WLM852015 WVI852013:WVI852015 IW917549:IW917551 SS917549:SS917551 ACO917549:ACO917551 AMK917549:AMK917551 AWG917549:AWG917551 BGC917549:BGC917551 BPY917549:BPY917551 BZU917549:BZU917551 CJQ917549:CJQ917551 CTM917549:CTM917551 DDI917549:DDI917551 DNE917549:DNE917551 DXA917549:DXA917551 EGW917549:EGW917551 EQS917549:EQS917551 FAO917549:FAO917551 FKK917549:FKK917551 FUG917549:FUG917551 GEC917549:GEC917551 GNY917549:GNY917551 GXU917549:GXU917551 HHQ917549:HHQ917551 HRM917549:HRM917551 IBI917549:IBI917551 ILE917549:ILE917551 IVA917549:IVA917551 JEW917549:JEW917551 JOS917549:JOS917551 JYO917549:JYO917551 KIK917549:KIK917551 KSG917549:KSG917551 LCC917549:LCC917551 LLY917549:LLY917551 LVU917549:LVU917551 MFQ917549:MFQ917551 MPM917549:MPM917551 MZI917549:MZI917551 NJE917549:NJE917551 NTA917549:NTA917551 OCW917549:OCW917551 OMS917549:OMS917551 OWO917549:OWO917551 PGK917549:PGK917551 PQG917549:PQG917551 QAC917549:QAC917551 QJY917549:QJY917551 QTU917549:QTU917551 RDQ917549:RDQ917551 RNM917549:RNM917551 RXI917549:RXI917551 SHE917549:SHE917551 SRA917549:SRA917551 TAW917549:TAW917551 TKS917549:TKS917551 TUO917549:TUO917551 UEK917549:UEK917551 UOG917549:UOG917551 UYC917549:UYC917551 VHY917549:VHY917551 VRU917549:VRU917551 WBQ917549:WBQ917551 WLM917549:WLM917551 WVI917549:WVI917551 IW983085:IW983087 SS983085:SS983087 ACO983085:ACO983087 AMK983085:AMK983087 AWG983085:AWG983087 BGC983085:BGC983087 BPY983085:BPY983087 BZU983085:BZU983087 CJQ983085:CJQ983087 CTM983085:CTM983087 DDI983085:DDI983087 DNE983085:DNE983087 DXA983085:DXA983087 EGW983085:EGW983087 EQS983085:EQS983087 FAO983085:FAO983087 FKK983085:FKK983087 FUG983085:FUG983087 GEC983085:GEC983087 GNY983085:GNY983087 GXU983085:GXU983087 HHQ983085:HHQ983087 HRM983085:HRM983087 IBI983085:IBI983087 ILE983085:ILE983087 IVA983085:IVA983087 JEW983085:JEW983087 JOS983085:JOS983087 JYO983085:JYO983087 KIK983085:KIK983087 KSG983085:KSG983087 LCC983085:LCC983087 LLY983085:LLY983087 LVU983085:LVU983087 MFQ983085:MFQ983087 MPM983085:MPM983087 MZI983085:MZI983087 NJE983085:NJE983087 NTA983085:NTA983087 OCW983085:OCW983087 OMS983085:OMS983087 OWO983085:OWO983087 PGK983085:PGK983087 PQG983085:PQG983087 QAC983085:QAC983087 QJY983085:QJY983087 QTU983085:QTU983087 RDQ983085:RDQ983087 RNM983085:RNM983087 RXI983085:RXI983087 SHE983085:SHE983087 SRA983085:SRA983087 TAW983085:TAW983087 TKS983085:TKS983087 TUO983085:TUO983087 UEK983085:UEK983087 UOG983085:UOG983087 UYC983085:UYC983087 VHY983085:VHY983087 VRU983085:VRU983087 WBQ983085:WBQ983087 WLM983085:WLM983087 WVI983085:WVI983087 WVI983175:WVI983177 IW12:IW16 SS12:SS16 ACO12:ACO16 AMK12:AMK16 AWG12:AWG16 BGC12:BGC16 BPY12:BPY16 BZU12:BZU16 CJQ12:CJQ16 CTM12:CTM16 DDI12:DDI16 DNE12:DNE16 DXA12:DXA16 EGW12:EGW16 EQS12:EQS16 FAO12:FAO16 FKK12:FKK16 FUG12:FUG16 GEC12:GEC16 GNY12:GNY16 GXU12:GXU16 HHQ12:HHQ16 HRM12:HRM16 IBI12:IBI16 ILE12:ILE16 IVA12:IVA16 JEW12:JEW16 JOS12:JOS16 JYO12:JYO16 KIK12:KIK16 KSG12:KSG16 LCC12:LCC16 LLY12:LLY16 LVU12:LVU16 MFQ12:MFQ16 MPM12:MPM16 MZI12:MZI16 NJE12:NJE16 NTA12:NTA16 OCW12:OCW16 OMS12:OMS16 OWO12:OWO16 PGK12:PGK16 PQG12:PQG16 QAC12:QAC16 QJY12:QJY16 QTU12:QTU16 RDQ12:RDQ16 RNM12:RNM16 RXI12:RXI16 SHE12:SHE16 SRA12:SRA16 TAW12:TAW16 TKS12:TKS16 TUO12:TUO16 UEK12:UEK16 UOG12:UOG16 UYC12:UYC16 VHY12:VHY16 VRU12:VRU16 WBQ12:WBQ16 WLM12:WLM16 WVI12:WVI16 IW65566:IW65567 SS65566:SS65567 ACO65566:ACO65567 AMK65566:AMK65567 AWG65566:AWG65567 BGC65566:BGC65567 BPY65566:BPY65567 BZU65566:BZU65567 CJQ65566:CJQ65567 CTM65566:CTM65567 DDI65566:DDI65567 DNE65566:DNE65567 DXA65566:DXA65567 EGW65566:EGW65567 EQS65566:EQS65567 FAO65566:FAO65567 FKK65566:FKK65567 FUG65566:FUG65567 GEC65566:GEC65567 GNY65566:GNY65567 GXU65566:GXU65567 HHQ65566:HHQ65567 HRM65566:HRM65567 IBI65566:IBI65567 ILE65566:ILE65567 IVA65566:IVA65567 JEW65566:JEW65567 JOS65566:JOS65567 JYO65566:JYO65567 KIK65566:KIK65567 KSG65566:KSG65567 LCC65566:LCC65567 LLY65566:LLY65567 LVU65566:LVU65567 MFQ65566:MFQ65567 MPM65566:MPM65567 MZI65566:MZI65567 NJE65566:NJE65567 NTA65566:NTA65567 OCW65566:OCW65567 OMS65566:OMS65567 OWO65566:OWO65567 PGK65566:PGK65567 PQG65566:PQG65567 QAC65566:QAC65567 QJY65566:QJY65567 QTU65566:QTU65567 RDQ65566:RDQ65567 RNM65566:RNM65567 RXI65566:RXI65567 SHE65566:SHE65567 SRA65566:SRA65567 TAW65566:TAW65567 TKS65566:TKS65567 TUO65566:TUO65567 UEK65566:UEK65567 UOG65566:UOG65567 UYC65566:UYC65567 VHY65566:VHY65567 VRU65566:VRU65567 WBQ65566:WBQ65567 WLM65566:WLM65567 WVI65566:WVI65567 IW131102:IW131103 SS131102:SS131103 ACO131102:ACO131103 AMK131102:AMK131103 AWG131102:AWG131103 BGC131102:BGC131103 BPY131102:BPY131103 BZU131102:BZU131103 CJQ131102:CJQ131103 CTM131102:CTM131103 DDI131102:DDI131103 DNE131102:DNE131103 DXA131102:DXA131103 EGW131102:EGW131103 EQS131102:EQS131103 FAO131102:FAO131103 FKK131102:FKK131103 FUG131102:FUG131103 GEC131102:GEC131103 GNY131102:GNY131103 GXU131102:GXU131103 HHQ131102:HHQ131103 HRM131102:HRM131103 IBI131102:IBI131103 ILE131102:ILE131103 IVA131102:IVA131103 JEW131102:JEW131103 JOS131102:JOS131103 JYO131102:JYO131103 KIK131102:KIK131103 KSG131102:KSG131103 LCC131102:LCC131103 LLY131102:LLY131103 LVU131102:LVU131103 MFQ131102:MFQ131103 MPM131102:MPM131103 MZI131102:MZI131103 NJE131102:NJE131103 NTA131102:NTA131103 OCW131102:OCW131103 OMS131102:OMS131103 OWO131102:OWO131103 PGK131102:PGK131103 PQG131102:PQG131103 QAC131102:QAC131103 QJY131102:QJY131103 QTU131102:QTU131103 RDQ131102:RDQ131103 RNM131102:RNM131103 RXI131102:RXI131103 SHE131102:SHE131103 SRA131102:SRA131103 TAW131102:TAW131103 TKS131102:TKS131103 TUO131102:TUO131103 UEK131102:UEK131103 UOG131102:UOG131103 UYC131102:UYC131103 VHY131102:VHY131103 VRU131102:VRU131103 WBQ131102:WBQ131103 WLM131102:WLM131103 WVI131102:WVI131103 IW196638:IW196639 SS196638:SS196639 ACO196638:ACO196639 AMK196638:AMK196639 AWG196638:AWG196639 BGC196638:BGC196639 BPY196638:BPY196639 BZU196638:BZU196639 CJQ196638:CJQ196639 CTM196638:CTM196639 DDI196638:DDI196639 DNE196638:DNE196639 DXA196638:DXA196639 EGW196638:EGW196639 EQS196638:EQS196639 FAO196638:FAO196639 FKK196638:FKK196639 FUG196638:FUG196639 GEC196638:GEC196639 GNY196638:GNY196639 GXU196638:GXU196639 HHQ196638:HHQ196639 HRM196638:HRM196639 IBI196638:IBI196639 ILE196638:ILE196639 IVA196638:IVA196639 JEW196638:JEW196639 JOS196638:JOS196639 JYO196638:JYO196639 KIK196638:KIK196639 KSG196638:KSG196639 LCC196638:LCC196639 LLY196638:LLY196639 LVU196638:LVU196639 MFQ196638:MFQ196639 MPM196638:MPM196639 MZI196638:MZI196639 NJE196638:NJE196639 NTA196638:NTA196639 OCW196638:OCW196639 OMS196638:OMS196639 OWO196638:OWO196639 PGK196638:PGK196639 PQG196638:PQG196639 QAC196638:QAC196639 QJY196638:QJY196639 QTU196638:QTU196639 RDQ196638:RDQ196639 RNM196638:RNM196639 RXI196638:RXI196639 SHE196638:SHE196639 SRA196638:SRA196639 TAW196638:TAW196639 TKS196638:TKS196639 TUO196638:TUO196639 UEK196638:UEK196639 UOG196638:UOG196639 UYC196638:UYC196639 VHY196638:VHY196639 VRU196638:VRU196639 WBQ196638:WBQ196639 WLM196638:WLM196639 WVI196638:WVI196639 IW262174:IW262175 SS262174:SS262175 ACO262174:ACO262175 AMK262174:AMK262175 AWG262174:AWG262175 BGC262174:BGC262175 BPY262174:BPY262175 BZU262174:BZU262175 CJQ262174:CJQ262175 CTM262174:CTM262175 DDI262174:DDI262175 DNE262174:DNE262175 DXA262174:DXA262175 EGW262174:EGW262175 EQS262174:EQS262175 FAO262174:FAO262175 FKK262174:FKK262175 FUG262174:FUG262175 GEC262174:GEC262175 GNY262174:GNY262175 GXU262174:GXU262175 HHQ262174:HHQ262175 HRM262174:HRM262175 IBI262174:IBI262175 ILE262174:ILE262175 IVA262174:IVA262175 JEW262174:JEW262175 JOS262174:JOS262175 JYO262174:JYO262175 KIK262174:KIK262175 KSG262174:KSG262175 LCC262174:LCC262175 LLY262174:LLY262175 LVU262174:LVU262175 MFQ262174:MFQ262175 MPM262174:MPM262175 MZI262174:MZI262175 NJE262174:NJE262175 NTA262174:NTA262175 OCW262174:OCW262175 OMS262174:OMS262175 OWO262174:OWO262175 PGK262174:PGK262175 PQG262174:PQG262175 QAC262174:QAC262175 QJY262174:QJY262175 QTU262174:QTU262175 RDQ262174:RDQ262175 RNM262174:RNM262175 RXI262174:RXI262175 SHE262174:SHE262175 SRA262174:SRA262175 TAW262174:TAW262175 TKS262174:TKS262175 TUO262174:TUO262175 UEK262174:UEK262175 UOG262174:UOG262175 UYC262174:UYC262175 VHY262174:VHY262175 VRU262174:VRU262175 WBQ262174:WBQ262175 WLM262174:WLM262175 WVI262174:WVI262175 IW327710:IW327711 SS327710:SS327711 ACO327710:ACO327711 AMK327710:AMK327711 AWG327710:AWG327711 BGC327710:BGC327711 BPY327710:BPY327711 BZU327710:BZU327711 CJQ327710:CJQ327711 CTM327710:CTM327711 DDI327710:DDI327711 DNE327710:DNE327711 DXA327710:DXA327711 EGW327710:EGW327711 EQS327710:EQS327711 FAO327710:FAO327711 FKK327710:FKK327711 FUG327710:FUG327711 GEC327710:GEC327711 GNY327710:GNY327711 GXU327710:GXU327711 HHQ327710:HHQ327711 HRM327710:HRM327711 IBI327710:IBI327711 ILE327710:ILE327711 IVA327710:IVA327711 JEW327710:JEW327711 JOS327710:JOS327711 JYO327710:JYO327711 KIK327710:KIK327711 KSG327710:KSG327711 LCC327710:LCC327711 LLY327710:LLY327711 LVU327710:LVU327711 MFQ327710:MFQ327711 MPM327710:MPM327711 MZI327710:MZI327711 NJE327710:NJE327711 NTA327710:NTA327711 OCW327710:OCW327711 OMS327710:OMS327711 OWO327710:OWO327711 PGK327710:PGK327711 PQG327710:PQG327711 QAC327710:QAC327711 QJY327710:QJY327711 QTU327710:QTU327711 RDQ327710:RDQ327711 RNM327710:RNM327711 RXI327710:RXI327711 SHE327710:SHE327711 SRA327710:SRA327711 TAW327710:TAW327711 TKS327710:TKS327711 TUO327710:TUO327711 UEK327710:UEK327711 UOG327710:UOG327711 UYC327710:UYC327711 VHY327710:VHY327711 VRU327710:VRU327711 WBQ327710:WBQ327711 WLM327710:WLM327711 WVI327710:WVI327711 IW393246:IW393247 SS393246:SS393247 ACO393246:ACO393247 AMK393246:AMK393247 AWG393246:AWG393247 BGC393246:BGC393247 BPY393246:BPY393247 BZU393246:BZU393247 CJQ393246:CJQ393247 CTM393246:CTM393247 DDI393246:DDI393247 DNE393246:DNE393247 DXA393246:DXA393247 EGW393246:EGW393247 EQS393246:EQS393247 FAO393246:FAO393247 FKK393246:FKK393247 FUG393246:FUG393247 GEC393246:GEC393247 GNY393246:GNY393247 GXU393246:GXU393247 HHQ393246:HHQ393247 HRM393246:HRM393247 IBI393246:IBI393247 ILE393246:ILE393247 IVA393246:IVA393247 JEW393246:JEW393247 JOS393246:JOS393247 JYO393246:JYO393247 KIK393246:KIK393247 KSG393246:KSG393247 LCC393246:LCC393247 LLY393246:LLY393247 LVU393246:LVU393247 MFQ393246:MFQ393247 MPM393246:MPM393247 MZI393246:MZI393247 NJE393246:NJE393247 NTA393246:NTA393247 OCW393246:OCW393247 OMS393246:OMS393247 OWO393246:OWO393247 PGK393246:PGK393247 PQG393246:PQG393247 QAC393246:QAC393247 QJY393246:QJY393247 QTU393246:QTU393247 RDQ393246:RDQ393247 RNM393246:RNM393247 RXI393246:RXI393247 SHE393246:SHE393247 SRA393246:SRA393247 TAW393246:TAW393247 TKS393246:TKS393247 TUO393246:TUO393247 UEK393246:UEK393247 UOG393246:UOG393247 UYC393246:UYC393247 VHY393246:VHY393247 VRU393246:VRU393247 WBQ393246:WBQ393247 WLM393246:WLM393247 WVI393246:WVI393247 IW458782:IW458783 SS458782:SS458783 ACO458782:ACO458783 AMK458782:AMK458783 AWG458782:AWG458783 BGC458782:BGC458783 BPY458782:BPY458783 BZU458782:BZU458783 CJQ458782:CJQ458783 CTM458782:CTM458783 DDI458782:DDI458783 DNE458782:DNE458783 DXA458782:DXA458783 EGW458782:EGW458783 EQS458782:EQS458783 FAO458782:FAO458783 FKK458782:FKK458783 FUG458782:FUG458783 GEC458782:GEC458783 GNY458782:GNY458783 GXU458782:GXU458783 HHQ458782:HHQ458783 HRM458782:HRM458783 IBI458782:IBI458783 ILE458782:ILE458783 IVA458782:IVA458783 JEW458782:JEW458783 JOS458782:JOS458783 JYO458782:JYO458783 KIK458782:KIK458783 KSG458782:KSG458783 LCC458782:LCC458783 LLY458782:LLY458783 LVU458782:LVU458783 MFQ458782:MFQ458783 MPM458782:MPM458783 MZI458782:MZI458783 NJE458782:NJE458783 NTA458782:NTA458783 OCW458782:OCW458783 OMS458782:OMS458783 OWO458782:OWO458783 PGK458782:PGK458783 PQG458782:PQG458783 QAC458782:QAC458783 QJY458782:QJY458783 QTU458782:QTU458783 RDQ458782:RDQ458783 RNM458782:RNM458783 RXI458782:RXI458783 SHE458782:SHE458783 SRA458782:SRA458783 TAW458782:TAW458783 TKS458782:TKS458783 TUO458782:TUO458783 UEK458782:UEK458783 UOG458782:UOG458783 UYC458782:UYC458783 VHY458782:VHY458783 VRU458782:VRU458783 WBQ458782:WBQ458783 WLM458782:WLM458783 WVI458782:WVI458783 IW524318:IW524319 SS524318:SS524319 ACO524318:ACO524319 AMK524318:AMK524319 AWG524318:AWG524319 BGC524318:BGC524319 BPY524318:BPY524319 BZU524318:BZU524319 CJQ524318:CJQ524319 CTM524318:CTM524319 DDI524318:DDI524319 DNE524318:DNE524319 DXA524318:DXA524319 EGW524318:EGW524319 EQS524318:EQS524319 FAO524318:FAO524319 FKK524318:FKK524319 FUG524318:FUG524319 GEC524318:GEC524319 GNY524318:GNY524319 GXU524318:GXU524319 HHQ524318:HHQ524319 HRM524318:HRM524319 IBI524318:IBI524319 ILE524318:ILE524319 IVA524318:IVA524319 JEW524318:JEW524319 JOS524318:JOS524319 JYO524318:JYO524319 KIK524318:KIK524319 KSG524318:KSG524319 LCC524318:LCC524319 LLY524318:LLY524319 LVU524318:LVU524319 MFQ524318:MFQ524319 MPM524318:MPM524319 MZI524318:MZI524319 NJE524318:NJE524319 NTA524318:NTA524319 OCW524318:OCW524319 OMS524318:OMS524319 OWO524318:OWO524319 PGK524318:PGK524319 PQG524318:PQG524319 QAC524318:QAC524319 QJY524318:QJY524319 QTU524318:QTU524319 RDQ524318:RDQ524319 RNM524318:RNM524319 RXI524318:RXI524319 SHE524318:SHE524319 SRA524318:SRA524319 TAW524318:TAW524319 TKS524318:TKS524319 TUO524318:TUO524319 UEK524318:UEK524319 UOG524318:UOG524319 UYC524318:UYC524319 VHY524318:VHY524319 VRU524318:VRU524319 WBQ524318:WBQ524319 WLM524318:WLM524319 WVI524318:WVI524319 IW589854:IW589855 SS589854:SS589855 ACO589854:ACO589855 AMK589854:AMK589855 AWG589854:AWG589855 BGC589854:BGC589855 BPY589854:BPY589855 BZU589854:BZU589855 CJQ589854:CJQ589855 CTM589854:CTM589855 DDI589854:DDI589855 DNE589854:DNE589855 DXA589854:DXA589855 EGW589854:EGW589855 EQS589854:EQS589855 FAO589854:FAO589855 FKK589854:FKK589855 FUG589854:FUG589855 GEC589854:GEC589855 GNY589854:GNY589855 GXU589854:GXU589855 HHQ589854:HHQ589855 HRM589854:HRM589855 IBI589854:IBI589855 ILE589854:ILE589855 IVA589854:IVA589855 JEW589854:JEW589855 JOS589854:JOS589855 JYO589854:JYO589855 KIK589854:KIK589855 KSG589854:KSG589855 LCC589854:LCC589855 LLY589854:LLY589855 LVU589854:LVU589855 MFQ589854:MFQ589855 MPM589854:MPM589855 MZI589854:MZI589855 NJE589854:NJE589855 NTA589854:NTA589855 OCW589854:OCW589855 OMS589854:OMS589855 OWO589854:OWO589855 PGK589854:PGK589855 PQG589854:PQG589855 QAC589854:QAC589855 QJY589854:QJY589855 QTU589854:QTU589855 RDQ589854:RDQ589855 RNM589854:RNM589855 RXI589854:RXI589855 SHE589854:SHE589855 SRA589854:SRA589855 TAW589854:TAW589855 TKS589854:TKS589855 TUO589854:TUO589855 UEK589854:UEK589855 UOG589854:UOG589855 UYC589854:UYC589855 VHY589854:VHY589855 VRU589854:VRU589855 WBQ589854:WBQ589855 WLM589854:WLM589855 WVI589854:WVI589855 IW655390:IW655391 SS655390:SS655391 ACO655390:ACO655391 AMK655390:AMK655391 AWG655390:AWG655391 BGC655390:BGC655391 BPY655390:BPY655391 BZU655390:BZU655391 CJQ655390:CJQ655391 CTM655390:CTM655391 DDI655390:DDI655391 DNE655390:DNE655391 DXA655390:DXA655391 EGW655390:EGW655391 EQS655390:EQS655391 FAO655390:FAO655391 FKK655390:FKK655391 FUG655390:FUG655391 GEC655390:GEC655391 GNY655390:GNY655391 GXU655390:GXU655391 HHQ655390:HHQ655391 HRM655390:HRM655391 IBI655390:IBI655391 ILE655390:ILE655391 IVA655390:IVA655391 JEW655390:JEW655391 JOS655390:JOS655391 JYO655390:JYO655391 KIK655390:KIK655391 KSG655390:KSG655391 LCC655390:LCC655391 LLY655390:LLY655391 LVU655390:LVU655391 MFQ655390:MFQ655391 MPM655390:MPM655391 MZI655390:MZI655391 NJE655390:NJE655391 NTA655390:NTA655391 OCW655390:OCW655391 OMS655390:OMS655391 OWO655390:OWO655391 PGK655390:PGK655391 PQG655390:PQG655391 QAC655390:QAC655391 QJY655390:QJY655391 QTU655390:QTU655391 RDQ655390:RDQ655391 RNM655390:RNM655391 RXI655390:RXI655391 SHE655390:SHE655391 SRA655390:SRA655391 TAW655390:TAW655391 TKS655390:TKS655391 TUO655390:TUO655391 UEK655390:UEK655391 UOG655390:UOG655391 UYC655390:UYC655391 VHY655390:VHY655391 VRU655390:VRU655391 WBQ655390:WBQ655391 WLM655390:WLM655391 WVI655390:WVI655391 IW720926:IW720927 SS720926:SS720927 ACO720926:ACO720927 AMK720926:AMK720927 AWG720926:AWG720927 BGC720926:BGC720927 BPY720926:BPY720927 BZU720926:BZU720927 CJQ720926:CJQ720927 CTM720926:CTM720927 DDI720926:DDI720927 DNE720926:DNE720927 DXA720926:DXA720927 EGW720926:EGW720927 EQS720926:EQS720927 FAO720926:FAO720927 FKK720926:FKK720927 FUG720926:FUG720927 GEC720926:GEC720927 GNY720926:GNY720927 GXU720926:GXU720927 HHQ720926:HHQ720927 HRM720926:HRM720927 IBI720926:IBI720927 ILE720926:ILE720927 IVA720926:IVA720927 JEW720926:JEW720927 JOS720926:JOS720927 JYO720926:JYO720927 KIK720926:KIK720927 KSG720926:KSG720927 LCC720926:LCC720927 LLY720926:LLY720927 LVU720926:LVU720927 MFQ720926:MFQ720927 MPM720926:MPM720927 MZI720926:MZI720927 NJE720926:NJE720927 NTA720926:NTA720927 OCW720926:OCW720927 OMS720926:OMS720927 OWO720926:OWO720927 PGK720926:PGK720927 PQG720926:PQG720927 QAC720926:QAC720927 QJY720926:QJY720927 QTU720926:QTU720927 RDQ720926:RDQ720927 RNM720926:RNM720927 RXI720926:RXI720927 SHE720926:SHE720927 SRA720926:SRA720927 TAW720926:TAW720927 TKS720926:TKS720927 TUO720926:TUO720927 UEK720926:UEK720927 UOG720926:UOG720927 UYC720926:UYC720927 VHY720926:VHY720927 VRU720926:VRU720927 WBQ720926:WBQ720927 WLM720926:WLM720927 WVI720926:WVI720927 IW786462:IW786463 SS786462:SS786463 ACO786462:ACO786463 AMK786462:AMK786463 AWG786462:AWG786463 BGC786462:BGC786463 BPY786462:BPY786463 BZU786462:BZU786463 CJQ786462:CJQ786463 CTM786462:CTM786463 DDI786462:DDI786463 DNE786462:DNE786463 DXA786462:DXA786463 EGW786462:EGW786463 EQS786462:EQS786463 FAO786462:FAO786463 FKK786462:FKK786463 FUG786462:FUG786463 GEC786462:GEC786463 GNY786462:GNY786463 GXU786462:GXU786463 HHQ786462:HHQ786463 HRM786462:HRM786463 IBI786462:IBI786463 ILE786462:ILE786463 IVA786462:IVA786463 JEW786462:JEW786463 JOS786462:JOS786463 JYO786462:JYO786463 KIK786462:KIK786463 KSG786462:KSG786463 LCC786462:LCC786463 LLY786462:LLY786463 LVU786462:LVU786463 MFQ786462:MFQ786463 MPM786462:MPM786463 MZI786462:MZI786463 NJE786462:NJE786463 NTA786462:NTA786463 OCW786462:OCW786463 OMS786462:OMS786463 OWO786462:OWO786463 PGK786462:PGK786463 PQG786462:PQG786463 QAC786462:QAC786463 QJY786462:QJY786463 QTU786462:QTU786463 RDQ786462:RDQ786463 RNM786462:RNM786463 RXI786462:RXI786463 SHE786462:SHE786463 SRA786462:SRA786463 TAW786462:TAW786463 TKS786462:TKS786463 TUO786462:TUO786463 UEK786462:UEK786463 UOG786462:UOG786463 UYC786462:UYC786463 VHY786462:VHY786463 VRU786462:VRU786463 WBQ786462:WBQ786463 WLM786462:WLM786463 WVI786462:WVI786463 IW851998:IW851999 SS851998:SS851999 ACO851998:ACO851999 AMK851998:AMK851999 AWG851998:AWG851999 BGC851998:BGC851999 BPY851998:BPY851999 BZU851998:BZU851999 CJQ851998:CJQ851999 CTM851998:CTM851999 DDI851998:DDI851999 DNE851998:DNE851999 DXA851998:DXA851999 EGW851998:EGW851999 EQS851998:EQS851999 FAO851998:FAO851999 FKK851998:FKK851999 FUG851998:FUG851999 GEC851998:GEC851999 GNY851998:GNY851999 GXU851998:GXU851999 HHQ851998:HHQ851999 HRM851998:HRM851999 IBI851998:IBI851999 ILE851998:ILE851999 IVA851998:IVA851999 JEW851998:JEW851999 JOS851998:JOS851999 JYO851998:JYO851999 KIK851998:KIK851999 KSG851998:KSG851999 LCC851998:LCC851999 LLY851998:LLY851999 LVU851998:LVU851999 MFQ851998:MFQ851999 MPM851998:MPM851999 MZI851998:MZI851999 NJE851998:NJE851999 NTA851998:NTA851999 OCW851998:OCW851999 OMS851998:OMS851999 OWO851998:OWO851999 PGK851998:PGK851999 PQG851998:PQG851999 QAC851998:QAC851999 QJY851998:QJY851999 QTU851998:QTU851999 RDQ851998:RDQ851999 RNM851998:RNM851999 RXI851998:RXI851999 SHE851998:SHE851999 SRA851998:SRA851999 TAW851998:TAW851999 TKS851998:TKS851999 TUO851998:TUO851999 UEK851998:UEK851999 UOG851998:UOG851999 UYC851998:UYC851999 VHY851998:VHY851999 VRU851998:VRU851999 WBQ851998:WBQ851999 WLM851998:WLM851999 WVI851998:WVI851999 IW917534:IW917535 SS917534:SS917535 ACO917534:ACO917535 AMK917534:AMK917535 AWG917534:AWG917535 BGC917534:BGC917535 BPY917534:BPY917535 BZU917534:BZU917535 CJQ917534:CJQ917535 CTM917534:CTM917535 DDI917534:DDI917535 DNE917534:DNE917535 DXA917534:DXA917535 EGW917534:EGW917535 EQS917534:EQS917535 FAO917534:FAO917535 FKK917534:FKK917535 FUG917534:FUG917535 GEC917534:GEC917535 GNY917534:GNY917535 GXU917534:GXU917535 HHQ917534:HHQ917535 HRM917534:HRM917535 IBI917534:IBI917535 ILE917534:ILE917535 IVA917534:IVA917535 JEW917534:JEW917535 JOS917534:JOS917535 JYO917534:JYO917535 KIK917534:KIK917535 KSG917534:KSG917535 LCC917534:LCC917535 LLY917534:LLY917535 LVU917534:LVU917535 MFQ917534:MFQ917535 MPM917534:MPM917535 MZI917534:MZI917535 NJE917534:NJE917535 NTA917534:NTA917535 OCW917534:OCW917535 OMS917534:OMS917535 OWO917534:OWO917535 PGK917534:PGK917535 PQG917534:PQG917535 QAC917534:QAC917535 QJY917534:QJY917535 QTU917534:QTU917535 RDQ917534:RDQ917535 RNM917534:RNM917535 RXI917534:RXI917535 SHE917534:SHE917535 SRA917534:SRA917535 TAW917534:TAW917535 TKS917534:TKS917535 TUO917534:TUO917535 UEK917534:UEK917535 UOG917534:UOG917535 UYC917534:UYC917535 VHY917534:VHY917535 VRU917534:VRU917535 WBQ917534:WBQ917535 WLM917534:WLM917535 WVI917534:WVI917535 IW983070:IW983071 SS983070:SS983071 ACO983070:ACO983071 AMK983070:AMK983071 AWG983070:AWG983071 BGC983070:BGC983071 BPY983070:BPY983071 BZU983070:BZU983071 CJQ983070:CJQ983071 CTM983070:CTM983071 DDI983070:DDI983071 DNE983070:DNE983071 DXA983070:DXA983071 EGW983070:EGW983071 EQS983070:EQS983071 FAO983070:FAO983071 FKK983070:FKK983071 FUG983070:FUG983071 GEC983070:GEC983071 GNY983070:GNY983071 GXU983070:GXU983071 HHQ983070:HHQ983071 HRM983070:HRM983071 IBI983070:IBI983071 ILE983070:ILE983071 IVA983070:IVA983071 JEW983070:JEW983071 JOS983070:JOS983071 JYO983070:JYO983071 KIK983070:KIK983071 KSG983070:KSG983071 LCC983070:LCC983071 LLY983070:LLY983071 LVU983070:LVU983071 MFQ983070:MFQ983071 MPM983070:MPM983071 MZI983070:MZI983071 NJE983070:NJE983071 NTA983070:NTA983071 OCW983070:OCW983071 OMS983070:OMS983071 OWO983070:OWO983071 PGK983070:PGK983071 PQG983070:PQG983071 QAC983070:QAC983071 QJY983070:QJY983071 QTU983070:QTU983071 RDQ983070:RDQ983071 RNM983070:RNM983071 RXI983070:RXI983071 SHE983070:SHE983071 SRA983070:SRA983071 TAW983070:TAW983071 TKS983070:TKS983071 TUO983070:TUO983071 UEK983070:UEK983071 UOG983070:UOG983071 UYC983070:UYC983071 VHY983070:VHY983071 VRU983070:VRU983071 WBQ983070:WBQ983071 WLM983070:WLM983071 WVI983070:WVI983071 DDI109:DDI123 IW8:IW10 SS8:SS10 ACO8:ACO10 AMK8:AMK10 AWG8:AWG10 BGC8:BGC10 BPY8:BPY10 BZU8:BZU10 CJQ8:CJQ10 CTM8:CTM10 DDI8:DDI10 DNE8:DNE10 DXA8:DXA10 EGW8:EGW10 EQS8:EQS10 FAO8:FAO10 FKK8:FKK10 FUG8:FUG10 GEC8:GEC10 GNY8:GNY10 GXU8:GXU10 HHQ8:HHQ10 HRM8:HRM10 IBI8:IBI10 ILE8:ILE10 IVA8:IVA10 JEW8:JEW10 JOS8:JOS10 JYO8:JYO10 KIK8:KIK10 KSG8:KSG10 LCC8:LCC10 LLY8:LLY10 LVU8:LVU10 MFQ8:MFQ10 MPM8:MPM10 MZI8:MZI10 NJE8:NJE10 NTA8:NTA10 OCW8:OCW10 OMS8:OMS10 OWO8:OWO10 PGK8:PGK10 PQG8:PQG10 QAC8:QAC10 QJY8:QJY10 QTU8:QTU10 RDQ8:RDQ10 RNM8:RNM10 RXI8:RXI10 SHE8:SHE10 SRA8:SRA10 TAW8:TAW10 TKS8:TKS10 TUO8:TUO10 UEK8:UEK10 UOG8:UOG10 UYC8:UYC10 VHY8:VHY10 VRU8:VRU10 WBQ8:WBQ10 WLM8:WLM10 WVI8:WVI10 IW65562:IW65564 SS65562:SS65564 ACO65562:ACO65564 AMK65562:AMK65564 AWG65562:AWG65564 BGC65562:BGC65564 BPY65562:BPY65564 BZU65562:BZU65564 CJQ65562:CJQ65564 CTM65562:CTM65564 DDI65562:DDI65564 DNE65562:DNE65564 DXA65562:DXA65564 EGW65562:EGW65564 EQS65562:EQS65564 FAO65562:FAO65564 FKK65562:FKK65564 FUG65562:FUG65564 GEC65562:GEC65564 GNY65562:GNY65564 GXU65562:GXU65564 HHQ65562:HHQ65564 HRM65562:HRM65564 IBI65562:IBI65564 ILE65562:ILE65564 IVA65562:IVA65564 JEW65562:JEW65564 JOS65562:JOS65564 JYO65562:JYO65564 KIK65562:KIK65564 KSG65562:KSG65564 LCC65562:LCC65564 LLY65562:LLY65564 LVU65562:LVU65564 MFQ65562:MFQ65564 MPM65562:MPM65564 MZI65562:MZI65564 NJE65562:NJE65564 NTA65562:NTA65564 OCW65562:OCW65564 OMS65562:OMS65564 OWO65562:OWO65564 PGK65562:PGK65564 PQG65562:PQG65564 QAC65562:QAC65564 QJY65562:QJY65564 QTU65562:QTU65564 RDQ65562:RDQ65564 RNM65562:RNM65564 RXI65562:RXI65564 SHE65562:SHE65564 SRA65562:SRA65564 TAW65562:TAW65564 TKS65562:TKS65564 TUO65562:TUO65564 UEK65562:UEK65564 UOG65562:UOG65564 UYC65562:UYC65564 VHY65562:VHY65564 VRU65562:VRU65564 WBQ65562:WBQ65564 WLM65562:WLM65564 WVI65562:WVI65564 IW131098:IW131100 SS131098:SS131100 ACO131098:ACO131100 AMK131098:AMK131100 AWG131098:AWG131100 BGC131098:BGC131100 BPY131098:BPY131100 BZU131098:BZU131100 CJQ131098:CJQ131100 CTM131098:CTM131100 DDI131098:DDI131100 DNE131098:DNE131100 DXA131098:DXA131100 EGW131098:EGW131100 EQS131098:EQS131100 FAO131098:FAO131100 FKK131098:FKK131100 FUG131098:FUG131100 GEC131098:GEC131100 GNY131098:GNY131100 GXU131098:GXU131100 HHQ131098:HHQ131100 HRM131098:HRM131100 IBI131098:IBI131100 ILE131098:ILE131100 IVA131098:IVA131100 JEW131098:JEW131100 JOS131098:JOS131100 JYO131098:JYO131100 KIK131098:KIK131100 KSG131098:KSG131100 LCC131098:LCC131100 LLY131098:LLY131100 LVU131098:LVU131100 MFQ131098:MFQ131100 MPM131098:MPM131100 MZI131098:MZI131100 NJE131098:NJE131100 NTA131098:NTA131100 OCW131098:OCW131100 OMS131098:OMS131100 OWO131098:OWO131100 PGK131098:PGK131100 PQG131098:PQG131100 QAC131098:QAC131100 QJY131098:QJY131100 QTU131098:QTU131100 RDQ131098:RDQ131100 RNM131098:RNM131100 RXI131098:RXI131100 SHE131098:SHE131100 SRA131098:SRA131100 TAW131098:TAW131100 TKS131098:TKS131100 TUO131098:TUO131100 UEK131098:UEK131100 UOG131098:UOG131100 UYC131098:UYC131100 VHY131098:VHY131100 VRU131098:VRU131100 WBQ131098:WBQ131100 WLM131098:WLM131100 WVI131098:WVI131100 IW196634:IW196636 SS196634:SS196636 ACO196634:ACO196636 AMK196634:AMK196636 AWG196634:AWG196636 BGC196634:BGC196636 BPY196634:BPY196636 BZU196634:BZU196636 CJQ196634:CJQ196636 CTM196634:CTM196636 DDI196634:DDI196636 DNE196634:DNE196636 DXA196634:DXA196636 EGW196634:EGW196636 EQS196634:EQS196636 FAO196634:FAO196636 FKK196634:FKK196636 FUG196634:FUG196636 GEC196634:GEC196636 GNY196634:GNY196636 GXU196634:GXU196636 HHQ196634:HHQ196636 HRM196634:HRM196636 IBI196634:IBI196636 ILE196634:ILE196636 IVA196634:IVA196636 JEW196634:JEW196636 JOS196634:JOS196636 JYO196634:JYO196636 KIK196634:KIK196636 KSG196634:KSG196636 LCC196634:LCC196636 LLY196634:LLY196636 LVU196634:LVU196636 MFQ196634:MFQ196636 MPM196634:MPM196636 MZI196634:MZI196636 NJE196634:NJE196636 NTA196634:NTA196636 OCW196634:OCW196636 OMS196634:OMS196636 OWO196634:OWO196636 PGK196634:PGK196636 PQG196634:PQG196636 QAC196634:QAC196636 QJY196634:QJY196636 QTU196634:QTU196636 RDQ196634:RDQ196636 RNM196634:RNM196636 RXI196634:RXI196636 SHE196634:SHE196636 SRA196634:SRA196636 TAW196634:TAW196636 TKS196634:TKS196636 TUO196634:TUO196636 UEK196634:UEK196636 UOG196634:UOG196636 UYC196634:UYC196636 VHY196634:VHY196636 VRU196634:VRU196636 WBQ196634:WBQ196636 WLM196634:WLM196636 WVI196634:WVI196636 IW262170:IW262172 SS262170:SS262172 ACO262170:ACO262172 AMK262170:AMK262172 AWG262170:AWG262172 BGC262170:BGC262172 BPY262170:BPY262172 BZU262170:BZU262172 CJQ262170:CJQ262172 CTM262170:CTM262172 DDI262170:DDI262172 DNE262170:DNE262172 DXA262170:DXA262172 EGW262170:EGW262172 EQS262170:EQS262172 FAO262170:FAO262172 FKK262170:FKK262172 FUG262170:FUG262172 GEC262170:GEC262172 GNY262170:GNY262172 GXU262170:GXU262172 HHQ262170:HHQ262172 HRM262170:HRM262172 IBI262170:IBI262172 ILE262170:ILE262172 IVA262170:IVA262172 JEW262170:JEW262172 JOS262170:JOS262172 JYO262170:JYO262172 KIK262170:KIK262172 KSG262170:KSG262172 LCC262170:LCC262172 LLY262170:LLY262172 LVU262170:LVU262172 MFQ262170:MFQ262172 MPM262170:MPM262172 MZI262170:MZI262172 NJE262170:NJE262172 NTA262170:NTA262172 OCW262170:OCW262172 OMS262170:OMS262172 OWO262170:OWO262172 PGK262170:PGK262172 PQG262170:PQG262172 QAC262170:QAC262172 QJY262170:QJY262172 QTU262170:QTU262172 RDQ262170:RDQ262172 RNM262170:RNM262172 RXI262170:RXI262172 SHE262170:SHE262172 SRA262170:SRA262172 TAW262170:TAW262172 TKS262170:TKS262172 TUO262170:TUO262172 UEK262170:UEK262172 UOG262170:UOG262172 UYC262170:UYC262172 VHY262170:VHY262172 VRU262170:VRU262172 WBQ262170:WBQ262172 WLM262170:WLM262172 WVI262170:WVI262172 IW327706:IW327708 SS327706:SS327708 ACO327706:ACO327708 AMK327706:AMK327708 AWG327706:AWG327708 BGC327706:BGC327708 BPY327706:BPY327708 BZU327706:BZU327708 CJQ327706:CJQ327708 CTM327706:CTM327708 DDI327706:DDI327708 DNE327706:DNE327708 DXA327706:DXA327708 EGW327706:EGW327708 EQS327706:EQS327708 FAO327706:FAO327708 FKK327706:FKK327708 FUG327706:FUG327708 GEC327706:GEC327708 GNY327706:GNY327708 GXU327706:GXU327708 HHQ327706:HHQ327708 HRM327706:HRM327708 IBI327706:IBI327708 ILE327706:ILE327708 IVA327706:IVA327708 JEW327706:JEW327708 JOS327706:JOS327708 JYO327706:JYO327708 KIK327706:KIK327708 KSG327706:KSG327708 LCC327706:LCC327708 LLY327706:LLY327708 LVU327706:LVU327708 MFQ327706:MFQ327708 MPM327706:MPM327708 MZI327706:MZI327708 NJE327706:NJE327708 NTA327706:NTA327708 OCW327706:OCW327708 OMS327706:OMS327708 OWO327706:OWO327708 PGK327706:PGK327708 PQG327706:PQG327708 QAC327706:QAC327708 QJY327706:QJY327708 QTU327706:QTU327708 RDQ327706:RDQ327708 RNM327706:RNM327708 RXI327706:RXI327708 SHE327706:SHE327708 SRA327706:SRA327708 TAW327706:TAW327708 TKS327706:TKS327708 TUO327706:TUO327708 UEK327706:UEK327708 UOG327706:UOG327708 UYC327706:UYC327708 VHY327706:VHY327708 VRU327706:VRU327708 WBQ327706:WBQ327708 WLM327706:WLM327708 WVI327706:WVI327708 IW393242:IW393244 SS393242:SS393244 ACO393242:ACO393244 AMK393242:AMK393244 AWG393242:AWG393244 BGC393242:BGC393244 BPY393242:BPY393244 BZU393242:BZU393244 CJQ393242:CJQ393244 CTM393242:CTM393244 DDI393242:DDI393244 DNE393242:DNE393244 DXA393242:DXA393244 EGW393242:EGW393244 EQS393242:EQS393244 FAO393242:FAO393244 FKK393242:FKK393244 FUG393242:FUG393244 GEC393242:GEC393244 GNY393242:GNY393244 GXU393242:GXU393244 HHQ393242:HHQ393244 HRM393242:HRM393244 IBI393242:IBI393244 ILE393242:ILE393244 IVA393242:IVA393244 JEW393242:JEW393244 JOS393242:JOS393244 JYO393242:JYO393244 KIK393242:KIK393244 KSG393242:KSG393244 LCC393242:LCC393244 LLY393242:LLY393244 LVU393242:LVU393244 MFQ393242:MFQ393244 MPM393242:MPM393244 MZI393242:MZI393244 NJE393242:NJE393244 NTA393242:NTA393244 OCW393242:OCW393244 OMS393242:OMS393244 OWO393242:OWO393244 PGK393242:PGK393244 PQG393242:PQG393244 QAC393242:QAC393244 QJY393242:QJY393244 QTU393242:QTU393244 RDQ393242:RDQ393244 RNM393242:RNM393244 RXI393242:RXI393244 SHE393242:SHE393244 SRA393242:SRA393244 TAW393242:TAW393244 TKS393242:TKS393244 TUO393242:TUO393244 UEK393242:UEK393244 UOG393242:UOG393244 UYC393242:UYC393244 VHY393242:VHY393244 VRU393242:VRU393244 WBQ393242:WBQ393244 WLM393242:WLM393244 WVI393242:WVI393244 IW458778:IW458780 SS458778:SS458780 ACO458778:ACO458780 AMK458778:AMK458780 AWG458778:AWG458780 BGC458778:BGC458780 BPY458778:BPY458780 BZU458778:BZU458780 CJQ458778:CJQ458780 CTM458778:CTM458780 DDI458778:DDI458780 DNE458778:DNE458780 DXA458778:DXA458780 EGW458778:EGW458780 EQS458778:EQS458780 FAO458778:FAO458780 FKK458778:FKK458780 FUG458778:FUG458780 GEC458778:GEC458780 GNY458778:GNY458780 GXU458778:GXU458780 HHQ458778:HHQ458780 HRM458778:HRM458780 IBI458778:IBI458780 ILE458778:ILE458780 IVA458778:IVA458780 JEW458778:JEW458780 JOS458778:JOS458780 JYO458778:JYO458780 KIK458778:KIK458780 KSG458778:KSG458780 LCC458778:LCC458780 LLY458778:LLY458780 LVU458778:LVU458780 MFQ458778:MFQ458780 MPM458778:MPM458780 MZI458778:MZI458780 NJE458778:NJE458780 NTA458778:NTA458780 OCW458778:OCW458780 OMS458778:OMS458780 OWO458778:OWO458780 PGK458778:PGK458780 PQG458778:PQG458780 QAC458778:QAC458780 QJY458778:QJY458780 QTU458778:QTU458780 RDQ458778:RDQ458780 RNM458778:RNM458780 RXI458778:RXI458780 SHE458778:SHE458780 SRA458778:SRA458780 TAW458778:TAW458780 TKS458778:TKS458780 TUO458778:TUO458780 UEK458778:UEK458780 UOG458778:UOG458780 UYC458778:UYC458780 VHY458778:VHY458780 VRU458778:VRU458780 WBQ458778:WBQ458780 WLM458778:WLM458780 WVI458778:WVI458780 IW524314:IW524316 SS524314:SS524316 ACO524314:ACO524316 AMK524314:AMK524316 AWG524314:AWG524316 BGC524314:BGC524316 BPY524314:BPY524316 BZU524314:BZU524316 CJQ524314:CJQ524316 CTM524314:CTM524316 DDI524314:DDI524316 DNE524314:DNE524316 DXA524314:DXA524316 EGW524314:EGW524316 EQS524314:EQS524316 FAO524314:FAO524316 FKK524314:FKK524316 FUG524314:FUG524316 GEC524314:GEC524316 GNY524314:GNY524316 GXU524314:GXU524316 HHQ524314:HHQ524316 HRM524314:HRM524316 IBI524314:IBI524316 ILE524314:ILE524316 IVA524314:IVA524316 JEW524314:JEW524316 JOS524314:JOS524316 JYO524314:JYO524316 KIK524314:KIK524316 KSG524314:KSG524316 LCC524314:LCC524316 LLY524314:LLY524316 LVU524314:LVU524316 MFQ524314:MFQ524316 MPM524314:MPM524316 MZI524314:MZI524316 NJE524314:NJE524316 NTA524314:NTA524316 OCW524314:OCW524316 OMS524314:OMS524316 OWO524314:OWO524316 PGK524314:PGK524316 PQG524314:PQG524316 QAC524314:QAC524316 QJY524314:QJY524316 QTU524314:QTU524316 RDQ524314:RDQ524316 RNM524314:RNM524316 RXI524314:RXI524316 SHE524314:SHE524316 SRA524314:SRA524316 TAW524314:TAW524316 TKS524314:TKS524316 TUO524314:TUO524316 UEK524314:UEK524316 UOG524314:UOG524316 UYC524314:UYC524316 VHY524314:VHY524316 VRU524314:VRU524316 WBQ524314:WBQ524316 WLM524314:WLM524316 WVI524314:WVI524316 IW589850:IW589852 SS589850:SS589852 ACO589850:ACO589852 AMK589850:AMK589852 AWG589850:AWG589852 BGC589850:BGC589852 BPY589850:BPY589852 BZU589850:BZU589852 CJQ589850:CJQ589852 CTM589850:CTM589852 DDI589850:DDI589852 DNE589850:DNE589852 DXA589850:DXA589852 EGW589850:EGW589852 EQS589850:EQS589852 FAO589850:FAO589852 FKK589850:FKK589852 FUG589850:FUG589852 GEC589850:GEC589852 GNY589850:GNY589852 GXU589850:GXU589852 HHQ589850:HHQ589852 HRM589850:HRM589852 IBI589850:IBI589852 ILE589850:ILE589852 IVA589850:IVA589852 JEW589850:JEW589852 JOS589850:JOS589852 JYO589850:JYO589852 KIK589850:KIK589852 KSG589850:KSG589852 LCC589850:LCC589852 LLY589850:LLY589852 LVU589850:LVU589852 MFQ589850:MFQ589852 MPM589850:MPM589852 MZI589850:MZI589852 NJE589850:NJE589852 NTA589850:NTA589852 OCW589850:OCW589852 OMS589850:OMS589852 OWO589850:OWO589852 PGK589850:PGK589852 PQG589850:PQG589852 QAC589850:QAC589852 QJY589850:QJY589852 QTU589850:QTU589852 RDQ589850:RDQ589852 RNM589850:RNM589852 RXI589850:RXI589852 SHE589850:SHE589852 SRA589850:SRA589852 TAW589850:TAW589852 TKS589850:TKS589852 TUO589850:TUO589852 UEK589850:UEK589852 UOG589850:UOG589852 UYC589850:UYC589852 VHY589850:VHY589852 VRU589850:VRU589852 WBQ589850:WBQ589852 WLM589850:WLM589852 WVI589850:WVI589852 IW655386:IW655388 SS655386:SS655388 ACO655386:ACO655388 AMK655386:AMK655388 AWG655386:AWG655388 BGC655386:BGC655388 BPY655386:BPY655388 BZU655386:BZU655388 CJQ655386:CJQ655388 CTM655386:CTM655388 DDI655386:DDI655388 DNE655386:DNE655388 DXA655386:DXA655388 EGW655386:EGW655388 EQS655386:EQS655388 FAO655386:FAO655388 FKK655386:FKK655388 FUG655386:FUG655388 GEC655386:GEC655388 GNY655386:GNY655388 GXU655386:GXU655388 HHQ655386:HHQ655388 HRM655386:HRM655388 IBI655386:IBI655388 ILE655386:ILE655388 IVA655386:IVA655388 JEW655386:JEW655388 JOS655386:JOS655388 JYO655386:JYO655388 KIK655386:KIK655388 KSG655386:KSG655388 LCC655386:LCC655388 LLY655386:LLY655388 LVU655386:LVU655388 MFQ655386:MFQ655388 MPM655386:MPM655388 MZI655386:MZI655388 NJE655386:NJE655388 NTA655386:NTA655388 OCW655386:OCW655388 OMS655386:OMS655388 OWO655386:OWO655388 PGK655386:PGK655388 PQG655386:PQG655388 QAC655386:QAC655388 QJY655386:QJY655388 QTU655386:QTU655388 RDQ655386:RDQ655388 RNM655386:RNM655388 RXI655386:RXI655388 SHE655386:SHE655388 SRA655386:SRA655388 TAW655386:TAW655388 TKS655386:TKS655388 TUO655386:TUO655388 UEK655386:UEK655388 UOG655386:UOG655388 UYC655386:UYC655388 VHY655386:VHY655388 VRU655386:VRU655388 WBQ655386:WBQ655388 WLM655386:WLM655388 WVI655386:WVI655388 IW720922:IW720924 SS720922:SS720924 ACO720922:ACO720924 AMK720922:AMK720924 AWG720922:AWG720924 BGC720922:BGC720924 BPY720922:BPY720924 BZU720922:BZU720924 CJQ720922:CJQ720924 CTM720922:CTM720924 DDI720922:DDI720924 DNE720922:DNE720924 DXA720922:DXA720924 EGW720922:EGW720924 EQS720922:EQS720924 FAO720922:FAO720924 FKK720922:FKK720924 FUG720922:FUG720924 GEC720922:GEC720924 GNY720922:GNY720924 GXU720922:GXU720924 HHQ720922:HHQ720924 HRM720922:HRM720924 IBI720922:IBI720924 ILE720922:ILE720924 IVA720922:IVA720924 JEW720922:JEW720924 JOS720922:JOS720924 JYO720922:JYO720924 KIK720922:KIK720924 KSG720922:KSG720924 LCC720922:LCC720924 LLY720922:LLY720924 LVU720922:LVU720924 MFQ720922:MFQ720924 MPM720922:MPM720924 MZI720922:MZI720924 NJE720922:NJE720924 NTA720922:NTA720924 OCW720922:OCW720924 OMS720922:OMS720924 OWO720922:OWO720924 PGK720922:PGK720924 PQG720922:PQG720924 QAC720922:QAC720924 QJY720922:QJY720924 QTU720922:QTU720924 RDQ720922:RDQ720924 RNM720922:RNM720924 RXI720922:RXI720924 SHE720922:SHE720924 SRA720922:SRA720924 TAW720922:TAW720924 TKS720922:TKS720924 TUO720922:TUO720924 UEK720922:UEK720924 UOG720922:UOG720924 UYC720922:UYC720924 VHY720922:VHY720924 VRU720922:VRU720924 WBQ720922:WBQ720924 WLM720922:WLM720924 WVI720922:WVI720924 IW786458:IW786460 SS786458:SS786460 ACO786458:ACO786460 AMK786458:AMK786460 AWG786458:AWG786460 BGC786458:BGC786460 BPY786458:BPY786460 BZU786458:BZU786460 CJQ786458:CJQ786460 CTM786458:CTM786460 DDI786458:DDI786460 DNE786458:DNE786460 DXA786458:DXA786460 EGW786458:EGW786460 EQS786458:EQS786460 FAO786458:FAO786460 FKK786458:FKK786460 FUG786458:FUG786460 GEC786458:GEC786460 GNY786458:GNY786460 GXU786458:GXU786460 HHQ786458:HHQ786460 HRM786458:HRM786460 IBI786458:IBI786460 ILE786458:ILE786460 IVA786458:IVA786460 JEW786458:JEW786460 JOS786458:JOS786460 JYO786458:JYO786460 KIK786458:KIK786460 KSG786458:KSG786460 LCC786458:LCC786460 LLY786458:LLY786460 LVU786458:LVU786460 MFQ786458:MFQ786460 MPM786458:MPM786460 MZI786458:MZI786460 NJE786458:NJE786460 NTA786458:NTA786460 OCW786458:OCW786460 OMS786458:OMS786460 OWO786458:OWO786460 PGK786458:PGK786460 PQG786458:PQG786460 QAC786458:QAC786460 QJY786458:QJY786460 QTU786458:QTU786460 RDQ786458:RDQ786460 RNM786458:RNM786460 RXI786458:RXI786460 SHE786458:SHE786460 SRA786458:SRA786460 TAW786458:TAW786460 TKS786458:TKS786460 TUO786458:TUO786460 UEK786458:UEK786460 UOG786458:UOG786460 UYC786458:UYC786460 VHY786458:VHY786460 VRU786458:VRU786460 WBQ786458:WBQ786460 WLM786458:WLM786460 WVI786458:WVI786460 IW851994:IW851996 SS851994:SS851996 ACO851994:ACO851996 AMK851994:AMK851996 AWG851994:AWG851996 BGC851994:BGC851996 BPY851994:BPY851996 BZU851994:BZU851996 CJQ851994:CJQ851996 CTM851994:CTM851996 DDI851994:DDI851996 DNE851994:DNE851996 DXA851994:DXA851996 EGW851994:EGW851996 EQS851994:EQS851996 FAO851994:FAO851996 FKK851994:FKK851996 FUG851994:FUG851996 GEC851994:GEC851996 GNY851994:GNY851996 GXU851994:GXU851996 HHQ851994:HHQ851996 HRM851994:HRM851996 IBI851994:IBI851996 ILE851994:ILE851996 IVA851994:IVA851996 JEW851994:JEW851996 JOS851994:JOS851996 JYO851994:JYO851996 KIK851994:KIK851996 KSG851994:KSG851996 LCC851994:LCC851996 LLY851994:LLY851996 LVU851994:LVU851996 MFQ851994:MFQ851996 MPM851994:MPM851996 MZI851994:MZI851996 NJE851994:NJE851996 NTA851994:NTA851996 OCW851994:OCW851996 OMS851994:OMS851996 OWO851994:OWO851996 PGK851994:PGK851996 PQG851994:PQG851996 QAC851994:QAC851996 QJY851994:QJY851996 QTU851994:QTU851996 RDQ851994:RDQ851996 RNM851994:RNM851996 RXI851994:RXI851996 SHE851994:SHE851996 SRA851994:SRA851996 TAW851994:TAW851996 TKS851994:TKS851996 TUO851994:TUO851996 UEK851994:UEK851996 UOG851994:UOG851996 UYC851994:UYC851996 VHY851994:VHY851996 VRU851994:VRU851996 WBQ851994:WBQ851996 WLM851994:WLM851996 WVI851994:WVI851996 IW917530:IW917532 SS917530:SS917532 ACO917530:ACO917532 AMK917530:AMK917532 AWG917530:AWG917532 BGC917530:BGC917532 BPY917530:BPY917532 BZU917530:BZU917532 CJQ917530:CJQ917532 CTM917530:CTM917532 DDI917530:DDI917532 DNE917530:DNE917532 DXA917530:DXA917532 EGW917530:EGW917532 EQS917530:EQS917532 FAO917530:FAO917532 FKK917530:FKK917532 FUG917530:FUG917532 GEC917530:GEC917532 GNY917530:GNY917532 GXU917530:GXU917532 HHQ917530:HHQ917532 HRM917530:HRM917532 IBI917530:IBI917532 ILE917530:ILE917532 IVA917530:IVA917532 JEW917530:JEW917532 JOS917530:JOS917532 JYO917530:JYO917532 KIK917530:KIK917532 KSG917530:KSG917532 LCC917530:LCC917532 LLY917530:LLY917532 LVU917530:LVU917532 MFQ917530:MFQ917532 MPM917530:MPM917532 MZI917530:MZI917532 NJE917530:NJE917532 NTA917530:NTA917532 OCW917530:OCW917532 OMS917530:OMS917532 OWO917530:OWO917532 PGK917530:PGK917532 PQG917530:PQG917532 QAC917530:QAC917532 QJY917530:QJY917532 QTU917530:QTU917532 RDQ917530:RDQ917532 RNM917530:RNM917532 RXI917530:RXI917532 SHE917530:SHE917532 SRA917530:SRA917532 TAW917530:TAW917532 TKS917530:TKS917532 TUO917530:TUO917532 UEK917530:UEK917532 UOG917530:UOG917532 UYC917530:UYC917532 VHY917530:VHY917532 VRU917530:VRU917532 WBQ917530:WBQ917532 WLM917530:WLM917532 WVI917530:WVI917532 IW983066:IW983068 SS983066:SS983068 ACO983066:ACO983068 AMK983066:AMK983068 AWG983066:AWG983068 BGC983066:BGC983068 BPY983066:BPY983068 BZU983066:BZU983068 CJQ983066:CJQ983068 CTM983066:CTM983068 DDI983066:DDI983068 DNE983066:DNE983068 DXA983066:DXA983068 EGW983066:EGW983068 EQS983066:EQS983068 FAO983066:FAO983068 FKK983066:FKK983068 FUG983066:FUG983068 GEC983066:GEC983068 GNY983066:GNY983068 GXU983066:GXU983068 HHQ983066:HHQ983068 HRM983066:HRM983068 IBI983066:IBI983068 ILE983066:ILE983068 IVA983066:IVA983068 JEW983066:JEW983068 JOS983066:JOS983068 JYO983066:JYO983068 KIK983066:KIK983068 KSG983066:KSG983068 LCC983066:LCC983068 LLY983066:LLY983068 LVU983066:LVU983068 MFQ983066:MFQ983068 MPM983066:MPM983068 MZI983066:MZI983068 NJE983066:NJE983068 NTA983066:NTA983068 OCW983066:OCW983068 OMS983066:OMS983068 OWO983066:OWO983068 PGK983066:PGK983068 PQG983066:PQG983068 QAC983066:QAC983068 QJY983066:QJY983068 QTU983066:QTU983068 RDQ983066:RDQ983068 RNM983066:RNM983068 RXI983066:RXI983068 SHE983066:SHE983068 SRA983066:SRA983068 TAW983066:TAW983068 TKS983066:TKS983068 TUO983066:TUO983068 UEK983066:UEK983068 UOG983066:UOG983068 UYC983066:UYC983068 VHY983066:VHY983068 VRU983066:VRU983068 WBQ983066:WBQ983068 WLM983066:WLM983068 WVI983066:WVI983068 IW65590:IW65598 SS65590:SS65598 ACO65590:ACO65598 AMK65590:AMK65598 AWG65590:AWG65598 BGC65590:BGC65598 BPY65590:BPY65598 BZU65590:BZU65598 CJQ65590:CJQ65598 CTM65590:CTM65598 DDI65590:DDI65598 DNE65590:DNE65598 DXA65590:DXA65598 EGW65590:EGW65598 EQS65590:EQS65598 FAO65590:FAO65598 FKK65590:FKK65598 FUG65590:FUG65598 GEC65590:GEC65598 GNY65590:GNY65598 GXU65590:GXU65598 HHQ65590:HHQ65598 HRM65590:HRM65598 IBI65590:IBI65598 ILE65590:ILE65598 IVA65590:IVA65598 JEW65590:JEW65598 JOS65590:JOS65598 JYO65590:JYO65598 KIK65590:KIK65598 KSG65590:KSG65598 LCC65590:LCC65598 LLY65590:LLY65598 LVU65590:LVU65598 MFQ65590:MFQ65598 MPM65590:MPM65598 MZI65590:MZI65598 NJE65590:NJE65598 NTA65590:NTA65598 OCW65590:OCW65598 OMS65590:OMS65598 OWO65590:OWO65598 PGK65590:PGK65598 PQG65590:PQG65598 QAC65590:QAC65598 QJY65590:QJY65598 QTU65590:QTU65598 RDQ65590:RDQ65598 RNM65590:RNM65598 RXI65590:RXI65598 SHE65590:SHE65598 SRA65590:SRA65598 TAW65590:TAW65598 TKS65590:TKS65598 TUO65590:TUO65598 UEK65590:UEK65598 UOG65590:UOG65598 UYC65590:UYC65598 VHY65590:VHY65598 VRU65590:VRU65598 WBQ65590:WBQ65598 WLM65590:WLM65598 WVI65590:WVI65598 IW131126:IW131134 SS131126:SS131134 ACO131126:ACO131134 AMK131126:AMK131134 AWG131126:AWG131134 BGC131126:BGC131134 BPY131126:BPY131134 BZU131126:BZU131134 CJQ131126:CJQ131134 CTM131126:CTM131134 DDI131126:DDI131134 DNE131126:DNE131134 DXA131126:DXA131134 EGW131126:EGW131134 EQS131126:EQS131134 FAO131126:FAO131134 FKK131126:FKK131134 FUG131126:FUG131134 GEC131126:GEC131134 GNY131126:GNY131134 GXU131126:GXU131134 HHQ131126:HHQ131134 HRM131126:HRM131134 IBI131126:IBI131134 ILE131126:ILE131134 IVA131126:IVA131134 JEW131126:JEW131134 JOS131126:JOS131134 JYO131126:JYO131134 KIK131126:KIK131134 KSG131126:KSG131134 LCC131126:LCC131134 LLY131126:LLY131134 LVU131126:LVU131134 MFQ131126:MFQ131134 MPM131126:MPM131134 MZI131126:MZI131134 NJE131126:NJE131134 NTA131126:NTA131134 OCW131126:OCW131134 OMS131126:OMS131134 OWO131126:OWO131134 PGK131126:PGK131134 PQG131126:PQG131134 QAC131126:QAC131134 QJY131126:QJY131134 QTU131126:QTU131134 RDQ131126:RDQ131134 RNM131126:RNM131134 RXI131126:RXI131134 SHE131126:SHE131134 SRA131126:SRA131134 TAW131126:TAW131134 TKS131126:TKS131134 TUO131126:TUO131134 UEK131126:UEK131134 UOG131126:UOG131134 UYC131126:UYC131134 VHY131126:VHY131134 VRU131126:VRU131134 WBQ131126:WBQ131134 WLM131126:WLM131134 WVI131126:WVI131134 IW196662:IW196670 SS196662:SS196670 ACO196662:ACO196670 AMK196662:AMK196670 AWG196662:AWG196670 BGC196662:BGC196670 BPY196662:BPY196670 BZU196662:BZU196670 CJQ196662:CJQ196670 CTM196662:CTM196670 DDI196662:DDI196670 DNE196662:DNE196670 DXA196662:DXA196670 EGW196662:EGW196670 EQS196662:EQS196670 FAO196662:FAO196670 FKK196662:FKK196670 FUG196662:FUG196670 GEC196662:GEC196670 GNY196662:GNY196670 GXU196662:GXU196670 HHQ196662:HHQ196670 HRM196662:HRM196670 IBI196662:IBI196670 ILE196662:ILE196670 IVA196662:IVA196670 JEW196662:JEW196670 JOS196662:JOS196670 JYO196662:JYO196670 KIK196662:KIK196670 KSG196662:KSG196670 LCC196662:LCC196670 LLY196662:LLY196670 LVU196662:LVU196670 MFQ196662:MFQ196670 MPM196662:MPM196670 MZI196662:MZI196670 NJE196662:NJE196670 NTA196662:NTA196670 OCW196662:OCW196670 OMS196662:OMS196670 OWO196662:OWO196670 PGK196662:PGK196670 PQG196662:PQG196670 QAC196662:QAC196670 QJY196662:QJY196670 QTU196662:QTU196670 RDQ196662:RDQ196670 RNM196662:RNM196670 RXI196662:RXI196670 SHE196662:SHE196670 SRA196662:SRA196670 TAW196662:TAW196670 TKS196662:TKS196670 TUO196662:TUO196670 UEK196662:UEK196670 UOG196662:UOG196670 UYC196662:UYC196670 VHY196662:VHY196670 VRU196662:VRU196670 WBQ196662:WBQ196670 WLM196662:WLM196670 WVI196662:WVI196670 IW262198:IW262206 SS262198:SS262206 ACO262198:ACO262206 AMK262198:AMK262206 AWG262198:AWG262206 BGC262198:BGC262206 BPY262198:BPY262206 BZU262198:BZU262206 CJQ262198:CJQ262206 CTM262198:CTM262206 DDI262198:DDI262206 DNE262198:DNE262206 DXA262198:DXA262206 EGW262198:EGW262206 EQS262198:EQS262206 FAO262198:FAO262206 FKK262198:FKK262206 FUG262198:FUG262206 GEC262198:GEC262206 GNY262198:GNY262206 GXU262198:GXU262206 HHQ262198:HHQ262206 HRM262198:HRM262206 IBI262198:IBI262206 ILE262198:ILE262206 IVA262198:IVA262206 JEW262198:JEW262206 JOS262198:JOS262206 JYO262198:JYO262206 KIK262198:KIK262206 KSG262198:KSG262206 LCC262198:LCC262206 LLY262198:LLY262206 LVU262198:LVU262206 MFQ262198:MFQ262206 MPM262198:MPM262206 MZI262198:MZI262206 NJE262198:NJE262206 NTA262198:NTA262206 OCW262198:OCW262206 OMS262198:OMS262206 OWO262198:OWO262206 PGK262198:PGK262206 PQG262198:PQG262206 QAC262198:QAC262206 QJY262198:QJY262206 QTU262198:QTU262206 RDQ262198:RDQ262206 RNM262198:RNM262206 RXI262198:RXI262206 SHE262198:SHE262206 SRA262198:SRA262206 TAW262198:TAW262206 TKS262198:TKS262206 TUO262198:TUO262206 UEK262198:UEK262206 UOG262198:UOG262206 UYC262198:UYC262206 VHY262198:VHY262206 VRU262198:VRU262206 WBQ262198:WBQ262206 WLM262198:WLM262206 WVI262198:WVI262206 IW327734:IW327742 SS327734:SS327742 ACO327734:ACO327742 AMK327734:AMK327742 AWG327734:AWG327742 BGC327734:BGC327742 BPY327734:BPY327742 BZU327734:BZU327742 CJQ327734:CJQ327742 CTM327734:CTM327742 DDI327734:DDI327742 DNE327734:DNE327742 DXA327734:DXA327742 EGW327734:EGW327742 EQS327734:EQS327742 FAO327734:FAO327742 FKK327734:FKK327742 FUG327734:FUG327742 GEC327734:GEC327742 GNY327734:GNY327742 GXU327734:GXU327742 HHQ327734:HHQ327742 HRM327734:HRM327742 IBI327734:IBI327742 ILE327734:ILE327742 IVA327734:IVA327742 JEW327734:JEW327742 JOS327734:JOS327742 JYO327734:JYO327742 KIK327734:KIK327742 KSG327734:KSG327742 LCC327734:LCC327742 LLY327734:LLY327742 LVU327734:LVU327742 MFQ327734:MFQ327742 MPM327734:MPM327742 MZI327734:MZI327742 NJE327734:NJE327742 NTA327734:NTA327742 OCW327734:OCW327742 OMS327734:OMS327742 OWO327734:OWO327742 PGK327734:PGK327742 PQG327734:PQG327742 QAC327734:QAC327742 QJY327734:QJY327742 QTU327734:QTU327742 RDQ327734:RDQ327742 RNM327734:RNM327742 RXI327734:RXI327742 SHE327734:SHE327742 SRA327734:SRA327742 TAW327734:TAW327742 TKS327734:TKS327742 TUO327734:TUO327742 UEK327734:UEK327742 UOG327734:UOG327742 UYC327734:UYC327742 VHY327734:VHY327742 VRU327734:VRU327742 WBQ327734:WBQ327742 WLM327734:WLM327742 WVI327734:WVI327742 IW393270:IW393278 SS393270:SS393278 ACO393270:ACO393278 AMK393270:AMK393278 AWG393270:AWG393278 BGC393270:BGC393278 BPY393270:BPY393278 BZU393270:BZU393278 CJQ393270:CJQ393278 CTM393270:CTM393278 DDI393270:DDI393278 DNE393270:DNE393278 DXA393270:DXA393278 EGW393270:EGW393278 EQS393270:EQS393278 FAO393270:FAO393278 FKK393270:FKK393278 FUG393270:FUG393278 GEC393270:GEC393278 GNY393270:GNY393278 GXU393270:GXU393278 HHQ393270:HHQ393278 HRM393270:HRM393278 IBI393270:IBI393278 ILE393270:ILE393278 IVA393270:IVA393278 JEW393270:JEW393278 JOS393270:JOS393278 JYO393270:JYO393278 KIK393270:KIK393278 KSG393270:KSG393278 LCC393270:LCC393278 LLY393270:LLY393278 LVU393270:LVU393278 MFQ393270:MFQ393278 MPM393270:MPM393278 MZI393270:MZI393278 NJE393270:NJE393278 NTA393270:NTA393278 OCW393270:OCW393278 OMS393270:OMS393278 OWO393270:OWO393278 PGK393270:PGK393278 PQG393270:PQG393278 QAC393270:QAC393278 QJY393270:QJY393278 QTU393270:QTU393278 RDQ393270:RDQ393278 RNM393270:RNM393278 RXI393270:RXI393278 SHE393270:SHE393278 SRA393270:SRA393278 TAW393270:TAW393278 TKS393270:TKS393278 TUO393270:TUO393278 UEK393270:UEK393278 UOG393270:UOG393278 UYC393270:UYC393278 VHY393270:VHY393278 VRU393270:VRU393278 WBQ393270:WBQ393278 WLM393270:WLM393278 WVI393270:WVI393278 IW458806:IW458814 SS458806:SS458814 ACO458806:ACO458814 AMK458806:AMK458814 AWG458806:AWG458814 BGC458806:BGC458814 BPY458806:BPY458814 BZU458806:BZU458814 CJQ458806:CJQ458814 CTM458806:CTM458814 DDI458806:DDI458814 DNE458806:DNE458814 DXA458806:DXA458814 EGW458806:EGW458814 EQS458806:EQS458814 FAO458806:FAO458814 FKK458806:FKK458814 FUG458806:FUG458814 GEC458806:GEC458814 GNY458806:GNY458814 GXU458806:GXU458814 HHQ458806:HHQ458814 HRM458806:HRM458814 IBI458806:IBI458814 ILE458806:ILE458814 IVA458806:IVA458814 JEW458806:JEW458814 JOS458806:JOS458814 JYO458806:JYO458814 KIK458806:KIK458814 KSG458806:KSG458814 LCC458806:LCC458814 LLY458806:LLY458814 LVU458806:LVU458814 MFQ458806:MFQ458814 MPM458806:MPM458814 MZI458806:MZI458814 NJE458806:NJE458814 NTA458806:NTA458814 OCW458806:OCW458814 OMS458806:OMS458814 OWO458806:OWO458814 PGK458806:PGK458814 PQG458806:PQG458814 QAC458806:QAC458814 QJY458806:QJY458814 QTU458806:QTU458814 RDQ458806:RDQ458814 RNM458806:RNM458814 RXI458806:RXI458814 SHE458806:SHE458814 SRA458806:SRA458814 TAW458806:TAW458814 TKS458806:TKS458814 TUO458806:TUO458814 UEK458806:UEK458814 UOG458806:UOG458814 UYC458806:UYC458814 VHY458806:VHY458814 VRU458806:VRU458814 WBQ458806:WBQ458814 WLM458806:WLM458814 WVI458806:WVI458814 IW524342:IW524350 SS524342:SS524350 ACO524342:ACO524350 AMK524342:AMK524350 AWG524342:AWG524350 BGC524342:BGC524350 BPY524342:BPY524350 BZU524342:BZU524350 CJQ524342:CJQ524350 CTM524342:CTM524350 DDI524342:DDI524350 DNE524342:DNE524350 DXA524342:DXA524350 EGW524342:EGW524350 EQS524342:EQS524350 FAO524342:FAO524350 FKK524342:FKK524350 FUG524342:FUG524350 GEC524342:GEC524350 GNY524342:GNY524350 GXU524342:GXU524350 HHQ524342:HHQ524350 HRM524342:HRM524350 IBI524342:IBI524350 ILE524342:ILE524350 IVA524342:IVA524350 JEW524342:JEW524350 JOS524342:JOS524350 JYO524342:JYO524350 KIK524342:KIK524350 KSG524342:KSG524350 LCC524342:LCC524350 LLY524342:LLY524350 LVU524342:LVU524350 MFQ524342:MFQ524350 MPM524342:MPM524350 MZI524342:MZI524350 NJE524342:NJE524350 NTA524342:NTA524350 OCW524342:OCW524350 OMS524342:OMS524350 OWO524342:OWO524350 PGK524342:PGK524350 PQG524342:PQG524350 QAC524342:QAC524350 QJY524342:QJY524350 QTU524342:QTU524350 RDQ524342:RDQ524350 RNM524342:RNM524350 RXI524342:RXI524350 SHE524342:SHE524350 SRA524342:SRA524350 TAW524342:TAW524350 TKS524342:TKS524350 TUO524342:TUO524350 UEK524342:UEK524350 UOG524342:UOG524350 UYC524342:UYC524350 VHY524342:VHY524350 VRU524342:VRU524350 WBQ524342:WBQ524350 WLM524342:WLM524350 WVI524342:WVI524350 IW589878:IW589886 SS589878:SS589886 ACO589878:ACO589886 AMK589878:AMK589886 AWG589878:AWG589886 BGC589878:BGC589886 BPY589878:BPY589886 BZU589878:BZU589886 CJQ589878:CJQ589886 CTM589878:CTM589886 DDI589878:DDI589886 DNE589878:DNE589886 DXA589878:DXA589886 EGW589878:EGW589886 EQS589878:EQS589886 FAO589878:FAO589886 FKK589878:FKK589886 FUG589878:FUG589886 GEC589878:GEC589886 GNY589878:GNY589886 GXU589878:GXU589886 HHQ589878:HHQ589886 HRM589878:HRM589886 IBI589878:IBI589886 ILE589878:ILE589886 IVA589878:IVA589886 JEW589878:JEW589886 JOS589878:JOS589886 JYO589878:JYO589886 KIK589878:KIK589886 KSG589878:KSG589886 LCC589878:LCC589886 LLY589878:LLY589886 LVU589878:LVU589886 MFQ589878:MFQ589886 MPM589878:MPM589886 MZI589878:MZI589886 NJE589878:NJE589886 NTA589878:NTA589886 OCW589878:OCW589886 OMS589878:OMS589886 OWO589878:OWO589886 PGK589878:PGK589886 PQG589878:PQG589886 QAC589878:QAC589886 QJY589878:QJY589886 QTU589878:QTU589886 RDQ589878:RDQ589886 RNM589878:RNM589886 RXI589878:RXI589886 SHE589878:SHE589886 SRA589878:SRA589886 TAW589878:TAW589886 TKS589878:TKS589886 TUO589878:TUO589886 UEK589878:UEK589886 UOG589878:UOG589886 UYC589878:UYC589886 VHY589878:VHY589886 VRU589878:VRU589886 WBQ589878:WBQ589886 WLM589878:WLM589886 WVI589878:WVI589886 IW655414:IW655422 SS655414:SS655422 ACO655414:ACO655422 AMK655414:AMK655422 AWG655414:AWG655422 BGC655414:BGC655422 BPY655414:BPY655422 BZU655414:BZU655422 CJQ655414:CJQ655422 CTM655414:CTM655422 DDI655414:DDI655422 DNE655414:DNE655422 DXA655414:DXA655422 EGW655414:EGW655422 EQS655414:EQS655422 FAO655414:FAO655422 FKK655414:FKK655422 FUG655414:FUG655422 GEC655414:GEC655422 GNY655414:GNY655422 GXU655414:GXU655422 HHQ655414:HHQ655422 HRM655414:HRM655422 IBI655414:IBI655422 ILE655414:ILE655422 IVA655414:IVA655422 JEW655414:JEW655422 JOS655414:JOS655422 JYO655414:JYO655422 KIK655414:KIK655422 KSG655414:KSG655422 LCC655414:LCC655422 LLY655414:LLY655422 LVU655414:LVU655422 MFQ655414:MFQ655422 MPM655414:MPM655422 MZI655414:MZI655422 NJE655414:NJE655422 NTA655414:NTA655422 OCW655414:OCW655422 OMS655414:OMS655422 OWO655414:OWO655422 PGK655414:PGK655422 PQG655414:PQG655422 QAC655414:QAC655422 QJY655414:QJY655422 QTU655414:QTU655422 RDQ655414:RDQ655422 RNM655414:RNM655422 RXI655414:RXI655422 SHE655414:SHE655422 SRA655414:SRA655422 TAW655414:TAW655422 TKS655414:TKS655422 TUO655414:TUO655422 UEK655414:UEK655422 UOG655414:UOG655422 UYC655414:UYC655422 VHY655414:VHY655422 VRU655414:VRU655422 WBQ655414:WBQ655422 WLM655414:WLM655422 WVI655414:WVI655422 IW720950:IW720958 SS720950:SS720958 ACO720950:ACO720958 AMK720950:AMK720958 AWG720950:AWG720958 BGC720950:BGC720958 BPY720950:BPY720958 BZU720950:BZU720958 CJQ720950:CJQ720958 CTM720950:CTM720958 DDI720950:DDI720958 DNE720950:DNE720958 DXA720950:DXA720958 EGW720950:EGW720958 EQS720950:EQS720958 FAO720950:FAO720958 FKK720950:FKK720958 FUG720950:FUG720958 GEC720950:GEC720958 GNY720950:GNY720958 GXU720950:GXU720958 HHQ720950:HHQ720958 HRM720950:HRM720958 IBI720950:IBI720958 ILE720950:ILE720958 IVA720950:IVA720958 JEW720950:JEW720958 JOS720950:JOS720958 JYO720950:JYO720958 KIK720950:KIK720958 KSG720950:KSG720958 LCC720950:LCC720958 LLY720950:LLY720958 LVU720950:LVU720958 MFQ720950:MFQ720958 MPM720950:MPM720958 MZI720950:MZI720958 NJE720950:NJE720958 NTA720950:NTA720958 OCW720950:OCW720958 OMS720950:OMS720958 OWO720950:OWO720958 PGK720950:PGK720958 PQG720950:PQG720958 QAC720950:QAC720958 QJY720950:QJY720958 QTU720950:QTU720958 RDQ720950:RDQ720958 RNM720950:RNM720958 RXI720950:RXI720958 SHE720950:SHE720958 SRA720950:SRA720958 TAW720950:TAW720958 TKS720950:TKS720958 TUO720950:TUO720958 UEK720950:UEK720958 UOG720950:UOG720958 UYC720950:UYC720958 VHY720950:VHY720958 VRU720950:VRU720958 WBQ720950:WBQ720958 WLM720950:WLM720958 WVI720950:WVI720958 IW786486:IW786494 SS786486:SS786494 ACO786486:ACO786494 AMK786486:AMK786494 AWG786486:AWG786494 BGC786486:BGC786494 BPY786486:BPY786494 BZU786486:BZU786494 CJQ786486:CJQ786494 CTM786486:CTM786494 DDI786486:DDI786494 DNE786486:DNE786494 DXA786486:DXA786494 EGW786486:EGW786494 EQS786486:EQS786494 FAO786486:FAO786494 FKK786486:FKK786494 FUG786486:FUG786494 GEC786486:GEC786494 GNY786486:GNY786494 GXU786486:GXU786494 HHQ786486:HHQ786494 HRM786486:HRM786494 IBI786486:IBI786494 ILE786486:ILE786494 IVA786486:IVA786494 JEW786486:JEW786494 JOS786486:JOS786494 JYO786486:JYO786494 KIK786486:KIK786494 KSG786486:KSG786494 LCC786486:LCC786494 LLY786486:LLY786494 LVU786486:LVU786494 MFQ786486:MFQ786494 MPM786486:MPM786494 MZI786486:MZI786494 NJE786486:NJE786494 NTA786486:NTA786494 OCW786486:OCW786494 OMS786486:OMS786494 OWO786486:OWO786494 PGK786486:PGK786494 PQG786486:PQG786494 QAC786486:QAC786494 QJY786486:QJY786494 QTU786486:QTU786494 RDQ786486:RDQ786494 RNM786486:RNM786494 RXI786486:RXI786494 SHE786486:SHE786494 SRA786486:SRA786494 TAW786486:TAW786494 TKS786486:TKS786494 TUO786486:TUO786494 UEK786486:UEK786494 UOG786486:UOG786494 UYC786486:UYC786494 VHY786486:VHY786494 VRU786486:VRU786494 WBQ786486:WBQ786494 WLM786486:WLM786494 WVI786486:WVI786494 IW852022:IW852030 SS852022:SS852030 ACO852022:ACO852030 AMK852022:AMK852030 AWG852022:AWG852030 BGC852022:BGC852030 BPY852022:BPY852030 BZU852022:BZU852030 CJQ852022:CJQ852030 CTM852022:CTM852030 DDI852022:DDI852030 DNE852022:DNE852030 DXA852022:DXA852030 EGW852022:EGW852030 EQS852022:EQS852030 FAO852022:FAO852030 FKK852022:FKK852030 FUG852022:FUG852030 GEC852022:GEC852030 GNY852022:GNY852030 GXU852022:GXU852030 HHQ852022:HHQ852030 HRM852022:HRM852030 IBI852022:IBI852030 ILE852022:ILE852030 IVA852022:IVA852030 JEW852022:JEW852030 JOS852022:JOS852030 JYO852022:JYO852030 KIK852022:KIK852030 KSG852022:KSG852030 LCC852022:LCC852030 LLY852022:LLY852030 LVU852022:LVU852030 MFQ852022:MFQ852030 MPM852022:MPM852030 MZI852022:MZI852030 NJE852022:NJE852030 NTA852022:NTA852030 OCW852022:OCW852030 OMS852022:OMS852030 OWO852022:OWO852030 PGK852022:PGK852030 PQG852022:PQG852030 QAC852022:QAC852030 QJY852022:QJY852030 QTU852022:QTU852030 RDQ852022:RDQ852030 RNM852022:RNM852030 RXI852022:RXI852030 SHE852022:SHE852030 SRA852022:SRA852030 TAW852022:TAW852030 TKS852022:TKS852030 TUO852022:TUO852030 UEK852022:UEK852030 UOG852022:UOG852030 UYC852022:UYC852030 VHY852022:VHY852030 VRU852022:VRU852030 WBQ852022:WBQ852030 WLM852022:WLM852030 WVI852022:WVI852030 IW917558:IW917566 SS917558:SS917566 ACO917558:ACO917566 AMK917558:AMK917566 AWG917558:AWG917566 BGC917558:BGC917566 BPY917558:BPY917566 BZU917558:BZU917566 CJQ917558:CJQ917566 CTM917558:CTM917566 DDI917558:DDI917566 DNE917558:DNE917566 DXA917558:DXA917566 EGW917558:EGW917566 EQS917558:EQS917566 FAO917558:FAO917566 FKK917558:FKK917566 FUG917558:FUG917566 GEC917558:GEC917566 GNY917558:GNY917566 GXU917558:GXU917566 HHQ917558:HHQ917566 HRM917558:HRM917566 IBI917558:IBI917566 ILE917558:ILE917566 IVA917558:IVA917566 JEW917558:JEW917566 JOS917558:JOS917566 JYO917558:JYO917566 KIK917558:KIK917566 KSG917558:KSG917566 LCC917558:LCC917566 LLY917558:LLY917566 LVU917558:LVU917566 MFQ917558:MFQ917566 MPM917558:MPM917566 MZI917558:MZI917566 NJE917558:NJE917566 NTA917558:NTA917566 OCW917558:OCW917566 OMS917558:OMS917566 OWO917558:OWO917566 PGK917558:PGK917566 PQG917558:PQG917566 QAC917558:QAC917566 QJY917558:QJY917566 QTU917558:QTU917566 RDQ917558:RDQ917566 RNM917558:RNM917566 RXI917558:RXI917566 SHE917558:SHE917566 SRA917558:SRA917566 TAW917558:TAW917566 TKS917558:TKS917566 TUO917558:TUO917566 UEK917558:UEK917566 UOG917558:UOG917566 UYC917558:UYC917566 VHY917558:VHY917566 VRU917558:VRU917566 WBQ917558:WBQ917566 WLM917558:WLM917566 WVI917558:WVI917566 IW983094:IW983102 SS983094:SS983102 ACO983094:ACO983102 AMK983094:AMK983102 AWG983094:AWG983102 BGC983094:BGC983102 BPY983094:BPY983102 BZU983094:BZU983102 CJQ983094:CJQ983102 CTM983094:CTM983102 DDI983094:DDI983102 DNE983094:DNE983102 DXA983094:DXA983102 EGW983094:EGW983102 EQS983094:EQS983102 FAO983094:FAO983102 FKK983094:FKK983102 FUG983094:FUG983102 GEC983094:GEC983102 GNY983094:GNY983102 GXU983094:GXU983102 HHQ983094:HHQ983102 HRM983094:HRM983102 IBI983094:IBI983102 ILE983094:ILE983102 IVA983094:IVA983102 JEW983094:JEW983102 JOS983094:JOS983102 JYO983094:JYO983102 KIK983094:KIK983102 KSG983094:KSG983102 LCC983094:LCC983102 LLY983094:LLY983102 LVU983094:LVU983102 MFQ983094:MFQ983102 MPM983094:MPM983102 MZI983094:MZI983102 NJE983094:NJE983102 NTA983094:NTA983102 OCW983094:OCW983102 OMS983094:OMS983102 OWO983094:OWO983102 PGK983094:PGK983102 PQG983094:PQG983102 QAC983094:QAC983102 QJY983094:QJY983102 QTU983094:QTU983102 RDQ983094:RDQ983102 RNM983094:RNM983102 RXI983094:RXI983102 SHE983094:SHE983102 SRA983094:SRA983102 TAW983094:TAW983102 TKS983094:TKS983102 TUO983094:TUO983102 UEK983094:UEK983102 UOG983094:UOG983102 UYC983094:UYC983102 VHY983094:VHY983102 VRU983094:VRU983102 WBQ983094:WBQ983102 WLM983094:WLM983102 WVI983094:WVI983102 CTM109:CTM123 IW38:IW40 SS38:SS40 ACO38:ACO40 AMK38:AMK40 AWG38:AWG40 BGC38:BGC40 BPY38:BPY40 BZU38:BZU40 CJQ38:CJQ40 CTM38:CTM40 DDI38:DDI40 DNE38:DNE40 DXA38:DXA40 EGW38:EGW40 EQS38:EQS40 FAO38:FAO40 FKK38:FKK40 FUG38:FUG40 GEC38:GEC40 GNY38:GNY40 GXU38:GXU40 HHQ38:HHQ40 HRM38:HRM40 IBI38:IBI40 ILE38:ILE40 IVA38:IVA40 JEW38:JEW40 JOS38:JOS40 JYO38:JYO40 KIK38:KIK40 KSG38:KSG40 LCC38:LCC40 LLY38:LLY40 LVU38:LVU40 MFQ38:MFQ40 MPM38:MPM40 MZI38:MZI40 NJE38:NJE40 NTA38:NTA40 OCW38:OCW40 OMS38:OMS40 OWO38:OWO40 PGK38:PGK40 PQG38:PQG40 QAC38:QAC40 QJY38:QJY40 QTU38:QTU40 RDQ38:RDQ40 RNM38:RNM40 RXI38:RXI40 SHE38:SHE40 SRA38:SRA40 TAW38:TAW40 TKS38:TKS40 TUO38:TUO40 UEK38:UEK40 UOG38:UOG40 UYC38:UYC40 VHY38:VHY40 VRU38:VRU40 WBQ38:WBQ40 WLM38:WLM40 WVI38:WVI40 IW65600:IW65603 SS65600:SS65603 ACO65600:ACO65603 AMK65600:AMK65603 AWG65600:AWG65603 BGC65600:BGC65603 BPY65600:BPY65603 BZU65600:BZU65603 CJQ65600:CJQ65603 CTM65600:CTM65603 DDI65600:DDI65603 DNE65600:DNE65603 DXA65600:DXA65603 EGW65600:EGW65603 EQS65600:EQS65603 FAO65600:FAO65603 FKK65600:FKK65603 FUG65600:FUG65603 GEC65600:GEC65603 GNY65600:GNY65603 GXU65600:GXU65603 HHQ65600:HHQ65603 HRM65600:HRM65603 IBI65600:IBI65603 ILE65600:ILE65603 IVA65600:IVA65603 JEW65600:JEW65603 JOS65600:JOS65603 JYO65600:JYO65603 KIK65600:KIK65603 KSG65600:KSG65603 LCC65600:LCC65603 LLY65600:LLY65603 LVU65600:LVU65603 MFQ65600:MFQ65603 MPM65600:MPM65603 MZI65600:MZI65603 NJE65600:NJE65603 NTA65600:NTA65603 OCW65600:OCW65603 OMS65600:OMS65603 OWO65600:OWO65603 PGK65600:PGK65603 PQG65600:PQG65603 QAC65600:QAC65603 QJY65600:QJY65603 QTU65600:QTU65603 RDQ65600:RDQ65603 RNM65600:RNM65603 RXI65600:RXI65603 SHE65600:SHE65603 SRA65600:SRA65603 TAW65600:TAW65603 TKS65600:TKS65603 TUO65600:TUO65603 UEK65600:UEK65603 UOG65600:UOG65603 UYC65600:UYC65603 VHY65600:VHY65603 VRU65600:VRU65603 WBQ65600:WBQ65603 WLM65600:WLM65603 WVI65600:WVI65603 IW131136:IW131139 SS131136:SS131139 ACO131136:ACO131139 AMK131136:AMK131139 AWG131136:AWG131139 BGC131136:BGC131139 BPY131136:BPY131139 BZU131136:BZU131139 CJQ131136:CJQ131139 CTM131136:CTM131139 DDI131136:DDI131139 DNE131136:DNE131139 DXA131136:DXA131139 EGW131136:EGW131139 EQS131136:EQS131139 FAO131136:FAO131139 FKK131136:FKK131139 FUG131136:FUG131139 GEC131136:GEC131139 GNY131136:GNY131139 GXU131136:GXU131139 HHQ131136:HHQ131139 HRM131136:HRM131139 IBI131136:IBI131139 ILE131136:ILE131139 IVA131136:IVA131139 JEW131136:JEW131139 JOS131136:JOS131139 JYO131136:JYO131139 KIK131136:KIK131139 KSG131136:KSG131139 LCC131136:LCC131139 LLY131136:LLY131139 LVU131136:LVU131139 MFQ131136:MFQ131139 MPM131136:MPM131139 MZI131136:MZI131139 NJE131136:NJE131139 NTA131136:NTA131139 OCW131136:OCW131139 OMS131136:OMS131139 OWO131136:OWO131139 PGK131136:PGK131139 PQG131136:PQG131139 QAC131136:QAC131139 QJY131136:QJY131139 QTU131136:QTU131139 RDQ131136:RDQ131139 RNM131136:RNM131139 RXI131136:RXI131139 SHE131136:SHE131139 SRA131136:SRA131139 TAW131136:TAW131139 TKS131136:TKS131139 TUO131136:TUO131139 UEK131136:UEK131139 UOG131136:UOG131139 UYC131136:UYC131139 VHY131136:VHY131139 VRU131136:VRU131139 WBQ131136:WBQ131139 WLM131136:WLM131139 WVI131136:WVI131139 IW196672:IW196675 SS196672:SS196675 ACO196672:ACO196675 AMK196672:AMK196675 AWG196672:AWG196675 BGC196672:BGC196675 BPY196672:BPY196675 BZU196672:BZU196675 CJQ196672:CJQ196675 CTM196672:CTM196675 DDI196672:DDI196675 DNE196672:DNE196675 DXA196672:DXA196675 EGW196672:EGW196675 EQS196672:EQS196675 FAO196672:FAO196675 FKK196672:FKK196675 FUG196672:FUG196675 GEC196672:GEC196675 GNY196672:GNY196675 GXU196672:GXU196675 HHQ196672:HHQ196675 HRM196672:HRM196675 IBI196672:IBI196675 ILE196672:ILE196675 IVA196672:IVA196675 JEW196672:JEW196675 JOS196672:JOS196675 JYO196672:JYO196675 KIK196672:KIK196675 KSG196672:KSG196675 LCC196672:LCC196675 LLY196672:LLY196675 LVU196672:LVU196675 MFQ196672:MFQ196675 MPM196672:MPM196675 MZI196672:MZI196675 NJE196672:NJE196675 NTA196672:NTA196675 OCW196672:OCW196675 OMS196672:OMS196675 OWO196672:OWO196675 PGK196672:PGK196675 PQG196672:PQG196675 QAC196672:QAC196675 QJY196672:QJY196675 QTU196672:QTU196675 RDQ196672:RDQ196675 RNM196672:RNM196675 RXI196672:RXI196675 SHE196672:SHE196675 SRA196672:SRA196675 TAW196672:TAW196675 TKS196672:TKS196675 TUO196672:TUO196675 UEK196672:UEK196675 UOG196672:UOG196675 UYC196672:UYC196675 VHY196672:VHY196675 VRU196672:VRU196675 WBQ196672:WBQ196675 WLM196672:WLM196675 WVI196672:WVI196675 IW262208:IW262211 SS262208:SS262211 ACO262208:ACO262211 AMK262208:AMK262211 AWG262208:AWG262211 BGC262208:BGC262211 BPY262208:BPY262211 BZU262208:BZU262211 CJQ262208:CJQ262211 CTM262208:CTM262211 DDI262208:DDI262211 DNE262208:DNE262211 DXA262208:DXA262211 EGW262208:EGW262211 EQS262208:EQS262211 FAO262208:FAO262211 FKK262208:FKK262211 FUG262208:FUG262211 GEC262208:GEC262211 GNY262208:GNY262211 GXU262208:GXU262211 HHQ262208:HHQ262211 HRM262208:HRM262211 IBI262208:IBI262211 ILE262208:ILE262211 IVA262208:IVA262211 JEW262208:JEW262211 JOS262208:JOS262211 JYO262208:JYO262211 KIK262208:KIK262211 KSG262208:KSG262211 LCC262208:LCC262211 LLY262208:LLY262211 LVU262208:LVU262211 MFQ262208:MFQ262211 MPM262208:MPM262211 MZI262208:MZI262211 NJE262208:NJE262211 NTA262208:NTA262211 OCW262208:OCW262211 OMS262208:OMS262211 OWO262208:OWO262211 PGK262208:PGK262211 PQG262208:PQG262211 QAC262208:QAC262211 QJY262208:QJY262211 QTU262208:QTU262211 RDQ262208:RDQ262211 RNM262208:RNM262211 RXI262208:RXI262211 SHE262208:SHE262211 SRA262208:SRA262211 TAW262208:TAW262211 TKS262208:TKS262211 TUO262208:TUO262211 UEK262208:UEK262211 UOG262208:UOG262211 UYC262208:UYC262211 VHY262208:VHY262211 VRU262208:VRU262211 WBQ262208:WBQ262211 WLM262208:WLM262211 WVI262208:WVI262211 IW327744:IW327747 SS327744:SS327747 ACO327744:ACO327747 AMK327744:AMK327747 AWG327744:AWG327747 BGC327744:BGC327747 BPY327744:BPY327747 BZU327744:BZU327747 CJQ327744:CJQ327747 CTM327744:CTM327747 DDI327744:DDI327747 DNE327744:DNE327747 DXA327744:DXA327747 EGW327744:EGW327747 EQS327744:EQS327747 FAO327744:FAO327747 FKK327744:FKK327747 FUG327744:FUG327747 GEC327744:GEC327747 GNY327744:GNY327747 GXU327744:GXU327747 HHQ327744:HHQ327747 HRM327744:HRM327747 IBI327744:IBI327747 ILE327744:ILE327747 IVA327744:IVA327747 JEW327744:JEW327747 JOS327744:JOS327747 JYO327744:JYO327747 KIK327744:KIK327747 KSG327744:KSG327747 LCC327744:LCC327747 LLY327744:LLY327747 LVU327744:LVU327747 MFQ327744:MFQ327747 MPM327744:MPM327747 MZI327744:MZI327747 NJE327744:NJE327747 NTA327744:NTA327747 OCW327744:OCW327747 OMS327744:OMS327747 OWO327744:OWO327747 PGK327744:PGK327747 PQG327744:PQG327747 QAC327744:QAC327747 QJY327744:QJY327747 QTU327744:QTU327747 RDQ327744:RDQ327747 RNM327744:RNM327747 RXI327744:RXI327747 SHE327744:SHE327747 SRA327744:SRA327747 TAW327744:TAW327747 TKS327744:TKS327747 TUO327744:TUO327747 UEK327744:UEK327747 UOG327744:UOG327747 UYC327744:UYC327747 VHY327744:VHY327747 VRU327744:VRU327747 WBQ327744:WBQ327747 WLM327744:WLM327747 WVI327744:WVI327747 IW393280:IW393283 SS393280:SS393283 ACO393280:ACO393283 AMK393280:AMK393283 AWG393280:AWG393283 BGC393280:BGC393283 BPY393280:BPY393283 BZU393280:BZU393283 CJQ393280:CJQ393283 CTM393280:CTM393283 DDI393280:DDI393283 DNE393280:DNE393283 DXA393280:DXA393283 EGW393280:EGW393283 EQS393280:EQS393283 FAO393280:FAO393283 FKK393280:FKK393283 FUG393280:FUG393283 GEC393280:GEC393283 GNY393280:GNY393283 GXU393280:GXU393283 HHQ393280:HHQ393283 HRM393280:HRM393283 IBI393280:IBI393283 ILE393280:ILE393283 IVA393280:IVA393283 JEW393280:JEW393283 JOS393280:JOS393283 JYO393280:JYO393283 KIK393280:KIK393283 KSG393280:KSG393283 LCC393280:LCC393283 LLY393280:LLY393283 LVU393280:LVU393283 MFQ393280:MFQ393283 MPM393280:MPM393283 MZI393280:MZI393283 NJE393280:NJE393283 NTA393280:NTA393283 OCW393280:OCW393283 OMS393280:OMS393283 OWO393280:OWO393283 PGK393280:PGK393283 PQG393280:PQG393283 QAC393280:QAC393283 QJY393280:QJY393283 QTU393280:QTU393283 RDQ393280:RDQ393283 RNM393280:RNM393283 RXI393280:RXI393283 SHE393280:SHE393283 SRA393280:SRA393283 TAW393280:TAW393283 TKS393280:TKS393283 TUO393280:TUO393283 UEK393280:UEK393283 UOG393280:UOG393283 UYC393280:UYC393283 VHY393280:VHY393283 VRU393280:VRU393283 WBQ393280:WBQ393283 WLM393280:WLM393283 WVI393280:WVI393283 IW458816:IW458819 SS458816:SS458819 ACO458816:ACO458819 AMK458816:AMK458819 AWG458816:AWG458819 BGC458816:BGC458819 BPY458816:BPY458819 BZU458816:BZU458819 CJQ458816:CJQ458819 CTM458816:CTM458819 DDI458816:DDI458819 DNE458816:DNE458819 DXA458816:DXA458819 EGW458816:EGW458819 EQS458816:EQS458819 FAO458816:FAO458819 FKK458816:FKK458819 FUG458816:FUG458819 GEC458816:GEC458819 GNY458816:GNY458819 GXU458816:GXU458819 HHQ458816:HHQ458819 HRM458816:HRM458819 IBI458816:IBI458819 ILE458816:ILE458819 IVA458816:IVA458819 JEW458816:JEW458819 JOS458816:JOS458819 JYO458816:JYO458819 KIK458816:KIK458819 KSG458816:KSG458819 LCC458816:LCC458819 LLY458816:LLY458819 LVU458816:LVU458819 MFQ458816:MFQ458819 MPM458816:MPM458819 MZI458816:MZI458819 NJE458816:NJE458819 NTA458816:NTA458819 OCW458816:OCW458819 OMS458816:OMS458819 OWO458816:OWO458819 PGK458816:PGK458819 PQG458816:PQG458819 QAC458816:QAC458819 QJY458816:QJY458819 QTU458816:QTU458819 RDQ458816:RDQ458819 RNM458816:RNM458819 RXI458816:RXI458819 SHE458816:SHE458819 SRA458816:SRA458819 TAW458816:TAW458819 TKS458816:TKS458819 TUO458816:TUO458819 UEK458816:UEK458819 UOG458816:UOG458819 UYC458816:UYC458819 VHY458816:VHY458819 VRU458816:VRU458819 WBQ458816:WBQ458819 WLM458816:WLM458819 WVI458816:WVI458819 IW524352:IW524355 SS524352:SS524355 ACO524352:ACO524355 AMK524352:AMK524355 AWG524352:AWG524355 BGC524352:BGC524355 BPY524352:BPY524355 BZU524352:BZU524355 CJQ524352:CJQ524355 CTM524352:CTM524355 DDI524352:DDI524355 DNE524352:DNE524355 DXA524352:DXA524355 EGW524352:EGW524355 EQS524352:EQS524355 FAO524352:FAO524355 FKK524352:FKK524355 FUG524352:FUG524355 GEC524352:GEC524355 GNY524352:GNY524355 GXU524352:GXU524355 HHQ524352:HHQ524355 HRM524352:HRM524355 IBI524352:IBI524355 ILE524352:ILE524355 IVA524352:IVA524355 JEW524352:JEW524355 JOS524352:JOS524355 JYO524352:JYO524355 KIK524352:KIK524355 KSG524352:KSG524355 LCC524352:LCC524355 LLY524352:LLY524355 LVU524352:LVU524355 MFQ524352:MFQ524355 MPM524352:MPM524355 MZI524352:MZI524355 NJE524352:NJE524355 NTA524352:NTA524355 OCW524352:OCW524355 OMS524352:OMS524355 OWO524352:OWO524355 PGK524352:PGK524355 PQG524352:PQG524355 QAC524352:QAC524355 QJY524352:QJY524355 QTU524352:QTU524355 RDQ524352:RDQ524355 RNM524352:RNM524355 RXI524352:RXI524355 SHE524352:SHE524355 SRA524352:SRA524355 TAW524352:TAW524355 TKS524352:TKS524355 TUO524352:TUO524355 UEK524352:UEK524355 UOG524352:UOG524355 UYC524352:UYC524355 VHY524352:VHY524355 VRU524352:VRU524355 WBQ524352:WBQ524355 WLM524352:WLM524355 WVI524352:WVI524355 IW589888:IW589891 SS589888:SS589891 ACO589888:ACO589891 AMK589888:AMK589891 AWG589888:AWG589891 BGC589888:BGC589891 BPY589888:BPY589891 BZU589888:BZU589891 CJQ589888:CJQ589891 CTM589888:CTM589891 DDI589888:DDI589891 DNE589888:DNE589891 DXA589888:DXA589891 EGW589888:EGW589891 EQS589888:EQS589891 FAO589888:FAO589891 FKK589888:FKK589891 FUG589888:FUG589891 GEC589888:GEC589891 GNY589888:GNY589891 GXU589888:GXU589891 HHQ589888:HHQ589891 HRM589888:HRM589891 IBI589888:IBI589891 ILE589888:ILE589891 IVA589888:IVA589891 JEW589888:JEW589891 JOS589888:JOS589891 JYO589888:JYO589891 KIK589888:KIK589891 KSG589888:KSG589891 LCC589888:LCC589891 LLY589888:LLY589891 LVU589888:LVU589891 MFQ589888:MFQ589891 MPM589888:MPM589891 MZI589888:MZI589891 NJE589888:NJE589891 NTA589888:NTA589891 OCW589888:OCW589891 OMS589888:OMS589891 OWO589888:OWO589891 PGK589888:PGK589891 PQG589888:PQG589891 QAC589888:QAC589891 QJY589888:QJY589891 QTU589888:QTU589891 RDQ589888:RDQ589891 RNM589888:RNM589891 RXI589888:RXI589891 SHE589888:SHE589891 SRA589888:SRA589891 TAW589888:TAW589891 TKS589888:TKS589891 TUO589888:TUO589891 UEK589888:UEK589891 UOG589888:UOG589891 UYC589888:UYC589891 VHY589888:VHY589891 VRU589888:VRU589891 WBQ589888:WBQ589891 WLM589888:WLM589891 WVI589888:WVI589891 IW655424:IW655427 SS655424:SS655427 ACO655424:ACO655427 AMK655424:AMK655427 AWG655424:AWG655427 BGC655424:BGC655427 BPY655424:BPY655427 BZU655424:BZU655427 CJQ655424:CJQ655427 CTM655424:CTM655427 DDI655424:DDI655427 DNE655424:DNE655427 DXA655424:DXA655427 EGW655424:EGW655427 EQS655424:EQS655427 FAO655424:FAO655427 FKK655424:FKK655427 FUG655424:FUG655427 GEC655424:GEC655427 GNY655424:GNY655427 GXU655424:GXU655427 HHQ655424:HHQ655427 HRM655424:HRM655427 IBI655424:IBI655427 ILE655424:ILE655427 IVA655424:IVA655427 JEW655424:JEW655427 JOS655424:JOS655427 JYO655424:JYO655427 KIK655424:KIK655427 KSG655424:KSG655427 LCC655424:LCC655427 LLY655424:LLY655427 LVU655424:LVU655427 MFQ655424:MFQ655427 MPM655424:MPM655427 MZI655424:MZI655427 NJE655424:NJE655427 NTA655424:NTA655427 OCW655424:OCW655427 OMS655424:OMS655427 OWO655424:OWO655427 PGK655424:PGK655427 PQG655424:PQG655427 QAC655424:QAC655427 QJY655424:QJY655427 QTU655424:QTU655427 RDQ655424:RDQ655427 RNM655424:RNM655427 RXI655424:RXI655427 SHE655424:SHE655427 SRA655424:SRA655427 TAW655424:TAW655427 TKS655424:TKS655427 TUO655424:TUO655427 UEK655424:UEK655427 UOG655424:UOG655427 UYC655424:UYC655427 VHY655424:VHY655427 VRU655424:VRU655427 WBQ655424:WBQ655427 WLM655424:WLM655427 WVI655424:WVI655427 IW720960:IW720963 SS720960:SS720963 ACO720960:ACO720963 AMK720960:AMK720963 AWG720960:AWG720963 BGC720960:BGC720963 BPY720960:BPY720963 BZU720960:BZU720963 CJQ720960:CJQ720963 CTM720960:CTM720963 DDI720960:DDI720963 DNE720960:DNE720963 DXA720960:DXA720963 EGW720960:EGW720963 EQS720960:EQS720963 FAO720960:FAO720963 FKK720960:FKK720963 FUG720960:FUG720963 GEC720960:GEC720963 GNY720960:GNY720963 GXU720960:GXU720963 HHQ720960:HHQ720963 HRM720960:HRM720963 IBI720960:IBI720963 ILE720960:ILE720963 IVA720960:IVA720963 JEW720960:JEW720963 JOS720960:JOS720963 JYO720960:JYO720963 KIK720960:KIK720963 KSG720960:KSG720963 LCC720960:LCC720963 LLY720960:LLY720963 LVU720960:LVU720963 MFQ720960:MFQ720963 MPM720960:MPM720963 MZI720960:MZI720963 NJE720960:NJE720963 NTA720960:NTA720963 OCW720960:OCW720963 OMS720960:OMS720963 OWO720960:OWO720963 PGK720960:PGK720963 PQG720960:PQG720963 QAC720960:QAC720963 QJY720960:QJY720963 QTU720960:QTU720963 RDQ720960:RDQ720963 RNM720960:RNM720963 RXI720960:RXI720963 SHE720960:SHE720963 SRA720960:SRA720963 TAW720960:TAW720963 TKS720960:TKS720963 TUO720960:TUO720963 UEK720960:UEK720963 UOG720960:UOG720963 UYC720960:UYC720963 VHY720960:VHY720963 VRU720960:VRU720963 WBQ720960:WBQ720963 WLM720960:WLM720963 WVI720960:WVI720963 IW786496:IW786499 SS786496:SS786499 ACO786496:ACO786499 AMK786496:AMK786499 AWG786496:AWG786499 BGC786496:BGC786499 BPY786496:BPY786499 BZU786496:BZU786499 CJQ786496:CJQ786499 CTM786496:CTM786499 DDI786496:DDI786499 DNE786496:DNE786499 DXA786496:DXA786499 EGW786496:EGW786499 EQS786496:EQS786499 FAO786496:FAO786499 FKK786496:FKK786499 FUG786496:FUG786499 GEC786496:GEC786499 GNY786496:GNY786499 GXU786496:GXU786499 HHQ786496:HHQ786499 HRM786496:HRM786499 IBI786496:IBI786499 ILE786496:ILE786499 IVA786496:IVA786499 JEW786496:JEW786499 JOS786496:JOS786499 JYO786496:JYO786499 KIK786496:KIK786499 KSG786496:KSG786499 LCC786496:LCC786499 LLY786496:LLY786499 LVU786496:LVU786499 MFQ786496:MFQ786499 MPM786496:MPM786499 MZI786496:MZI786499 NJE786496:NJE786499 NTA786496:NTA786499 OCW786496:OCW786499 OMS786496:OMS786499 OWO786496:OWO786499 PGK786496:PGK786499 PQG786496:PQG786499 QAC786496:QAC786499 QJY786496:QJY786499 QTU786496:QTU786499 RDQ786496:RDQ786499 RNM786496:RNM786499 RXI786496:RXI786499 SHE786496:SHE786499 SRA786496:SRA786499 TAW786496:TAW786499 TKS786496:TKS786499 TUO786496:TUO786499 UEK786496:UEK786499 UOG786496:UOG786499 UYC786496:UYC786499 VHY786496:VHY786499 VRU786496:VRU786499 WBQ786496:WBQ786499 WLM786496:WLM786499 WVI786496:WVI786499 IW852032:IW852035 SS852032:SS852035 ACO852032:ACO852035 AMK852032:AMK852035 AWG852032:AWG852035 BGC852032:BGC852035 BPY852032:BPY852035 BZU852032:BZU852035 CJQ852032:CJQ852035 CTM852032:CTM852035 DDI852032:DDI852035 DNE852032:DNE852035 DXA852032:DXA852035 EGW852032:EGW852035 EQS852032:EQS852035 FAO852032:FAO852035 FKK852032:FKK852035 FUG852032:FUG852035 GEC852032:GEC852035 GNY852032:GNY852035 GXU852032:GXU852035 HHQ852032:HHQ852035 HRM852032:HRM852035 IBI852032:IBI852035 ILE852032:ILE852035 IVA852032:IVA852035 JEW852032:JEW852035 JOS852032:JOS852035 JYO852032:JYO852035 KIK852032:KIK852035 KSG852032:KSG852035 LCC852032:LCC852035 LLY852032:LLY852035 LVU852032:LVU852035 MFQ852032:MFQ852035 MPM852032:MPM852035 MZI852032:MZI852035 NJE852032:NJE852035 NTA852032:NTA852035 OCW852032:OCW852035 OMS852032:OMS852035 OWO852032:OWO852035 PGK852032:PGK852035 PQG852032:PQG852035 QAC852032:QAC852035 QJY852032:QJY852035 QTU852032:QTU852035 RDQ852032:RDQ852035 RNM852032:RNM852035 RXI852032:RXI852035 SHE852032:SHE852035 SRA852032:SRA852035 TAW852032:TAW852035 TKS852032:TKS852035 TUO852032:TUO852035 UEK852032:UEK852035 UOG852032:UOG852035 UYC852032:UYC852035 VHY852032:VHY852035 VRU852032:VRU852035 WBQ852032:WBQ852035 WLM852032:WLM852035 WVI852032:WVI852035 IW917568:IW917571 SS917568:SS917571 ACO917568:ACO917571 AMK917568:AMK917571 AWG917568:AWG917571 BGC917568:BGC917571 BPY917568:BPY917571 BZU917568:BZU917571 CJQ917568:CJQ917571 CTM917568:CTM917571 DDI917568:DDI917571 DNE917568:DNE917571 DXA917568:DXA917571 EGW917568:EGW917571 EQS917568:EQS917571 FAO917568:FAO917571 FKK917568:FKK917571 FUG917568:FUG917571 GEC917568:GEC917571 GNY917568:GNY917571 GXU917568:GXU917571 HHQ917568:HHQ917571 HRM917568:HRM917571 IBI917568:IBI917571 ILE917568:ILE917571 IVA917568:IVA917571 JEW917568:JEW917571 JOS917568:JOS917571 JYO917568:JYO917571 KIK917568:KIK917571 KSG917568:KSG917571 LCC917568:LCC917571 LLY917568:LLY917571 LVU917568:LVU917571 MFQ917568:MFQ917571 MPM917568:MPM917571 MZI917568:MZI917571 NJE917568:NJE917571 NTA917568:NTA917571 OCW917568:OCW917571 OMS917568:OMS917571 OWO917568:OWO917571 PGK917568:PGK917571 PQG917568:PQG917571 QAC917568:QAC917571 QJY917568:QJY917571 QTU917568:QTU917571 RDQ917568:RDQ917571 RNM917568:RNM917571 RXI917568:RXI917571 SHE917568:SHE917571 SRA917568:SRA917571 TAW917568:TAW917571 TKS917568:TKS917571 TUO917568:TUO917571 UEK917568:UEK917571 UOG917568:UOG917571 UYC917568:UYC917571 VHY917568:VHY917571 VRU917568:VRU917571 WBQ917568:WBQ917571 WLM917568:WLM917571 WVI917568:WVI917571 IW983104:IW983107 SS983104:SS983107 ACO983104:ACO983107 AMK983104:AMK983107 AWG983104:AWG983107 BGC983104:BGC983107 BPY983104:BPY983107 BZU983104:BZU983107 CJQ983104:CJQ983107 CTM983104:CTM983107 DDI983104:DDI983107 DNE983104:DNE983107 DXA983104:DXA983107 EGW983104:EGW983107 EQS983104:EQS983107 FAO983104:FAO983107 FKK983104:FKK983107 FUG983104:FUG983107 GEC983104:GEC983107 GNY983104:GNY983107 GXU983104:GXU983107 HHQ983104:HHQ983107 HRM983104:HRM983107 IBI983104:IBI983107 ILE983104:ILE983107 IVA983104:IVA983107 JEW983104:JEW983107 JOS983104:JOS983107 JYO983104:JYO983107 KIK983104:KIK983107 KSG983104:KSG983107 LCC983104:LCC983107 LLY983104:LLY983107 LVU983104:LVU983107 MFQ983104:MFQ983107 MPM983104:MPM983107 MZI983104:MZI983107 NJE983104:NJE983107 NTA983104:NTA983107 OCW983104:OCW983107 OMS983104:OMS983107 OWO983104:OWO983107 PGK983104:PGK983107 PQG983104:PQG983107 QAC983104:QAC983107 QJY983104:QJY983107 QTU983104:QTU983107 RDQ983104:RDQ983107 RNM983104:RNM983107 RXI983104:RXI983107 SHE983104:SHE983107 SRA983104:SRA983107 TAW983104:TAW983107 TKS983104:TKS983107 TUO983104:TUO983107 UEK983104:UEK983107 UOG983104:UOG983107 UYC983104:UYC983107 VHY983104:VHY983107 VRU983104:VRU983107 WBQ983104:WBQ983107 WLM983104:WLM983107 WVI983104:WVI983107 WVI29:WVI35 IW56:IW78 SS56:SS78 ACO56:ACO78 AMK56:AMK78 AWG56:AWG78 BGC56:BGC78 BPY56:BPY78 BZU56:BZU78 CJQ56:CJQ78 CTM56:CTM78 DDI56:DDI78 DNE56:DNE78 DXA56:DXA78 EGW56:EGW78 EQS56:EQS78 FAO56:FAO78 FKK56:FKK78 FUG56:FUG78 GEC56:GEC78 GNY56:GNY78 GXU56:GXU78 HHQ56:HHQ78 HRM56:HRM78 IBI56:IBI78 ILE56:ILE78 IVA56:IVA78 JEW56:JEW78 JOS56:JOS78 JYO56:JYO78 KIK56:KIK78 KSG56:KSG78 LCC56:LCC78 LLY56:LLY78 LVU56:LVU78 MFQ56:MFQ78 MPM56:MPM78 MZI56:MZI78 NJE56:NJE78 NTA56:NTA78 OCW56:OCW78 OMS56:OMS78 OWO56:OWO78 PGK56:PGK78 PQG56:PQG78 QAC56:QAC78 QJY56:QJY78 QTU56:QTU78 RDQ56:RDQ78 RNM56:RNM78 RXI56:RXI78 SHE56:SHE78 SRA56:SRA78 TAW56:TAW78 TKS56:TKS78 TUO56:TUO78 UEK56:UEK78 UOG56:UOG78 UYC56:UYC78 VHY56:VHY78 VRU56:VRU78 WBQ56:WBQ78 WLM56:WLM78 WVI56:WVI78 IW65618:IW65634 SS65618:SS65634 ACO65618:ACO65634 AMK65618:AMK65634 AWG65618:AWG65634 BGC65618:BGC65634 BPY65618:BPY65634 BZU65618:BZU65634 CJQ65618:CJQ65634 CTM65618:CTM65634 DDI65618:DDI65634 DNE65618:DNE65634 DXA65618:DXA65634 EGW65618:EGW65634 EQS65618:EQS65634 FAO65618:FAO65634 FKK65618:FKK65634 FUG65618:FUG65634 GEC65618:GEC65634 GNY65618:GNY65634 GXU65618:GXU65634 HHQ65618:HHQ65634 HRM65618:HRM65634 IBI65618:IBI65634 ILE65618:ILE65634 IVA65618:IVA65634 JEW65618:JEW65634 JOS65618:JOS65634 JYO65618:JYO65634 KIK65618:KIK65634 KSG65618:KSG65634 LCC65618:LCC65634 LLY65618:LLY65634 LVU65618:LVU65634 MFQ65618:MFQ65634 MPM65618:MPM65634 MZI65618:MZI65634 NJE65618:NJE65634 NTA65618:NTA65634 OCW65618:OCW65634 OMS65618:OMS65634 OWO65618:OWO65634 PGK65618:PGK65634 PQG65618:PQG65634 QAC65618:QAC65634 QJY65618:QJY65634 QTU65618:QTU65634 RDQ65618:RDQ65634 RNM65618:RNM65634 RXI65618:RXI65634 SHE65618:SHE65634 SRA65618:SRA65634 TAW65618:TAW65634 TKS65618:TKS65634 TUO65618:TUO65634 UEK65618:UEK65634 UOG65618:UOG65634 UYC65618:UYC65634 VHY65618:VHY65634 VRU65618:VRU65634 WBQ65618:WBQ65634 WLM65618:WLM65634 WVI65618:WVI65634 IW131154:IW131170 SS131154:SS131170 ACO131154:ACO131170 AMK131154:AMK131170 AWG131154:AWG131170 BGC131154:BGC131170 BPY131154:BPY131170 BZU131154:BZU131170 CJQ131154:CJQ131170 CTM131154:CTM131170 DDI131154:DDI131170 DNE131154:DNE131170 DXA131154:DXA131170 EGW131154:EGW131170 EQS131154:EQS131170 FAO131154:FAO131170 FKK131154:FKK131170 FUG131154:FUG131170 GEC131154:GEC131170 GNY131154:GNY131170 GXU131154:GXU131170 HHQ131154:HHQ131170 HRM131154:HRM131170 IBI131154:IBI131170 ILE131154:ILE131170 IVA131154:IVA131170 JEW131154:JEW131170 JOS131154:JOS131170 JYO131154:JYO131170 KIK131154:KIK131170 KSG131154:KSG131170 LCC131154:LCC131170 LLY131154:LLY131170 LVU131154:LVU131170 MFQ131154:MFQ131170 MPM131154:MPM131170 MZI131154:MZI131170 NJE131154:NJE131170 NTA131154:NTA131170 OCW131154:OCW131170 OMS131154:OMS131170 OWO131154:OWO131170 PGK131154:PGK131170 PQG131154:PQG131170 QAC131154:QAC131170 QJY131154:QJY131170 QTU131154:QTU131170 RDQ131154:RDQ131170 RNM131154:RNM131170 RXI131154:RXI131170 SHE131154:SHE131170 SRA131154:SRA131170 TAW131154:TAW131170 TKS131154:TKS131170 TUO131154:TUO131170 UEK131154:UEK131170 UOG131154:UOG131170 UYC131154:UYC131170 VHY131154:VHY131170 VRU131154:VRU131170 WBQ131154:WBQ131170 WLM131154:WLM131170 WVI131154:WVI131170 IW196690:IW196706 SS196690:SS196706 ACO196690:ACO196706 AMK196690:AMK196706 AWG196690:AWG196706 BGC196690:BGC196706 BPY196690:BPY196706 BZU196690:BZU196706 CJQ196690:CJQ196706 CTM196690:CTM196706 DDI196690:DDI196706 DNE196690:DNE196706 DXA196690:DXA196706 EGW196690:EGW196706 EQS196690:EQS196706 FAO196690:FAO196706 FKK196690:FKK196706 FUG196690:FUG196706 GEC196690:GEC196706 GNY196690:GNY196706 GXU196690:GXU196706 HHQ196690:HHQ196706 HRM196690:HRM196706 IBI196690:IBI196706 ILE196690:ILE196706 IVA196690:IVA196706 JEW196690:JEW196706 JOS196690:JOS196706 JYO196690:JYO196706 KIK196690:KIK196706 KSG196690:KSG196706 LCC196690:LCC196706 LLY196690:LLY196706 LVU196690:LVU196706 MFQ196690:MFQ196706 MPM196690:MPM196706 MZI196690:MZI196706 NJE196690:NJE196706 NTA196690:NTA196706 OCW196690:OCW196706 OMS196690:OMS196706 OWO196690:OWO196706 PGK196690:PGK196706 PQG196690:PQG196706 QAC196690:QAC196706 QJY196690:QJY196706 QTU196690:QTU196706 RDQ196690:RDQ196706 RNM196690:RNM196706 RXI196690:RXI196706 SHE196690:SHE196706 SRA196690:SRA196706 TAW196690:TAW196706 TKS196690:TKS196706 TUO196690:TUO196706 UEK196690:UEK196706 UOG196690:UOG196706 UYC196690:UYC196706 VHY196690:VHY196706 VRU196690:VRU196706 WBQ196690:WBQ196706 WLM196690:WLM196706 WVI196690:WVI196706 IW262226:IW262242 SS262226:SS262242 ACO262226:ACO262242 AMK262226:AMK262242 AWG262226:AWG262242 BGC262226:BGC262242 BPY262226:BPY262242 BZU262226:BZU262242 CJQ262226:CJQ262242 CTM262226:CTM262242 DDI262226:DDI262242 DNE262226:DNE262242 DXA262226:DXA262242 EGW262226:EGW262242 EQS262226:EQS262242 FAO262226:FAO262242 FKK262226:FKK262242 FUG262226:FUG262242 GEC262226:GEC262242 GNY262226:GNY262242 GXU262226:GXU262242 HHQ262226:HHQ262242 HRM262226:HRM262242 IBI262226:IBI262242 ILE262226:ILE262242 IVA262226:IVA262242 JEW262226:JEW262242 JOS262226:JOS262242 JYO262226:JYO262242 KIK262226:KIK262242 KSG262226:KSG262242 LCC262226:LCC262242 LLY262226:LLY262242 LVU262226:LVU262242 MFQ262226:MFQ262242 MPM262226:MPM262242 MZI262226:MZI262242 NJE262226:NJE262242 NTA262226:NTA262242 OCW262226:OCW262242 OMS262226:OMS262242 OWO262226:OWO262242 PGK262226:PGK262242 PQG262226:PQG262242 QAC262226:QAC262242 QJY262226:QJY262242 QTU262226:QTU262242 RDQ262226:RDQ262242 RNM262226:RNM262242 RXI262226:RXI262242 SHE262226:SHE262242 SRA262226:SRA262242 TAW262226:TAW262242 TKS262226:TKS262242 TUO262226:TUO262242 UEK262226:UEK262242 UOG262226:UOG262242 UYC262226:UYC262242 VHY262226:VHY262242 VRU262226:VRU262242 WBQ262226:WBQ262242 WLM262226:WLM262242 WVI262226:WVI262242 IW327762:IW327778 SS327762:SS327778 ACO327762:ACO327778 AMK327762:AMK327778 AWG327762:AWG327778 BGC327762:BGC327778 BPY327762:BPY327778 BZU327762:BZU327778 CJQ327762:CJQ327778 CTM327762:CTM327778 DDI327762:DDI327778 DNE327762:DNE327778 DXA327762:DXA327778 EGW327762:EGW327778 EQS327762:EQS327778 FAO327762:FAO327778 FKK327762:FKK327778 FUG327762:FUG327778 GEC327762:GEC327778 GNY327762:GNY327778 GXU327762:GXU327778 HHQ327762:HHQ327778 HRM327762:HRM327778 IBI327762:IBI327778 ILE327762:ILE327778 IVA327762:IVA327778 JEW327762:JEW327778 JOS327762:JOS327778 JYO327762:JYO327778 KIK327762:KIK327778 KSG327762:KSG327778 LCC327762:LCC327778 LLY327762:LLY327778 LVU327762:LVU327778 MFQ327762:MFQ327778 MPM327762:MPM327778 MZI327762:MZI327778 NJE327762:NJE327778 NTA327762:NTA327778 OCW327762:OCW327778 OMS327762:OMS327778 OWO327762:OWO327778 PGK327762:PGK327778 PQG327762:PQG327778 QAC327762:QAC327778 QJY327762:QJY327778 QTU327762:QTU327778 RDQ327762:RDQ327778 RNM327762:RNM327778 RXI327762:RXI327778 SHE327762:SHE327778 SRA327762:SRA327778 TAW327762:TAW327778 TKS327762:TKS327778 TUO327762:TUO327778 UEK327762:UEK327778 UOG327762:UOG327778 UYC327762:UYC327778 VHY327762:VHY327778 VRU327762:VRU327778 WBQ327762:WBQ327778 WLM327762:WLM327778 WVI327762:WVI327778 IW393298:IW393314 SS393298:SS393314 ACO393298:ACO393314 AMK393298:AMK393314 AWG393298:AWG393314 BGC393298:BGC393314 BPY393298:BPY393314 BZU393298:BZU393314 CJQ393298:CJQ393314 CTM393298:CTM393314 DDI393298:DDI393314 DNE393298:DNE393314 DXA393298:DXA393314 EGW393298:EGW393314 EQS393298:EQS393314 FAO393298:FAO393314 FKK393298:FKK393314 FUG393298:FUG393314 GEC393298:GEC393314 GNY393298:GNY393314 GXU393298:GXU393314 HHQ393298:HHQ393314 HRM393298:HRM393314 IBI393298:IBI393314 ILE393298:ILE393314 IVA393298:IVA393314 JEW393298:JEW393314 JOS393298:JOS393314 JYO393298:JYO393314 KIK393298:KIK393314 KSG393298:KSG393314 LCC393298:LCC393314 LLY393298:LLY393314 LVU393298:LVU393314 MFQ393298:MFQ393314 MPM393298:MPM393314 MZI393298:MZI393314 NJE393298:NJE393314 NTA393298:NTA393314 OCW393298:OCW393314 OMS393298:OMS393314 OWO393298:OWO393314 PGK393298:PGK393314 PQG393298:PQG393314 QAC393298:QAC393314 QJY393298:QJY393314 QTU393298:QTU393314 RDQ393298:RDQ393314 RNM393298:RNM393314 RXI393298:RXI393314 SHE393298:SHE393314 SRA393298:SRA393314 TAW393298:TAW393314 TKS393298:TKS393314 TUO393298:TUO393314 UEK393298:UEK393314 UOG393298:UOG393314 UYC393298:UYC393314 VHY393298:VHY393314 VRU393298:VRU393314 WBQ393298:WBQ393314 WLM393298:WLM393314 WVI393298:WVI393314 IW458834:IW458850 SS458834:SS458850 ACO458834:ACO458850 AMK458834:AMK458850 AWG458834:AWG458850 BGC458834:BGC458850 BPY458834:BPY458850 BZU458834:BZU458850 CJQ458834:CJQ458850 CTM458834:CTM458850 DDI458834:DDI458850 DNE458834:DNE458850 DXA458834:DXA458850 EGW458834:EGW458850 EQS458834:EQS458850 FAO458834:FAO458850 FKK458834:FKK458850 FUG458834:FUG458850 GEC458834:GEC458850 GNY458834:GNY458850 GXU458834:GXU458850 HHQ458834:HHQ458850 HRM458834:HRM458850 IBI458834:IBI458850 ILE458834:ILE458850 IVA458834:IVA458850 JEW458834:JEW458850 JOS458834:JOS458850 JYO458834:JYO458850 KIK458834:KIK458850 KSG458834:KSG458850 LCC458834:LCC458850 LLY458834:LLY458850 LVU458834:LVU458850 MFQ458834:MFQ458850 MPM458834:MPM458850 MZI458834:MZI458850 NJE458834:NJE458850 NTA458834:NTA458850 OCW458834:OCW458850 OMS458834:OMS458850 OWO458834:OWO458850 PGK458834:PGK458850 PQG458834:PQG458850 QAC458834:QAC458850 QJY458834:QJY458850 QTU458834:QTU458850 RDQ458834:RDQ458850 RNM458834:RNM458850 RXI458834:RXI458850 SHE458834:SHE458850 SRA458834:SRA458850 TAW458834:TAW458850 TKS458834:TKS458850 TUO458834:TUO458850 UEK458834:UEK458850 UOG458834:UOG458850 UYC458834:UYC458850 VHY458834:VHY458850 VRU458834:VRU458850 WBQ458834:WBQ458850 WLM458834:WLM458850 WVI458834:WVI458850 IW524370:IW524386 SS524370:SS524386 ACO524370:ACO524386 AMK524370:AMK524386 AWG524370:AWG524386 BGC524370:BGC524386 BPY524370:BPY524386 BZU524370:BZU524386 CJQ524370:CJQ524386 CTM524370:CTM524386 DDI524370:DDI524386 DNE524370:DNE524386 DXA524370:DXA524386 EGW524370:EGW524386 EQS524370:EQS524386 FAO524370:FAO524386 FKK524370:FKK524386 FUG524370:FUG524386 GEC524370:GEC524386 GNY524370:GNY524386 GXU524370:GXU524386 HHQ524370:HHQ524386 HRM524370:HRM524386 IBI524370:IBI524386 ILE524370:ILE524386 IVA524370:IVA524386 JEW524370:JEW524386 JOS524370:JOS524386 JYO524370:JYO524386 KIK524370:KIK524386 KSG524370:KSG524386 LCC524370:LCC524386 LLY524370:LLY524386 LVU524370:LVU524386 MFQ524370:MFQ524386 MPM524370:MPM524386 MZI524370:MZI524386 NJE524370:NJE524386 NTA524370:NTA524386 OCW524370:OCW524386 OMS524370:OMS524386 OWO524370:OWO524386 PGK524370:PGK524386 PQG524370:PQG524386 QAC524370:QAC524386 QJY524370:QJY524386 QTU524370:QTU524386 RDQ524370:RDQ524386 RNM524370:RNM524386 RXI524370:RXI524386 SHE524370:SHE524386 SRA524370:SRA524386 TAW524370:TAW524386 TKS524370:TKS524386 TUO524370:TUO524386 UEK524370:UEK524386 UOG524370:UOG524386 UYC524370:UYC524386 VHY524370:VHY524386 VRU524370:VRU524386 WBQ524370:WBQ524386 WLM524370:WLM524386 WVI524370:WVI524386 IW589906:IW589922 SS589906:SS589922 ACO589906:ACO589922 AMK589906:AMK589922 AWG589906:AWG589922 BGC589906:BGC589922 BPY589906:BPY589922 BZU589906:BZU589922 CJQ589906:CJQ589922 CTM589906:CTM589922 DDI589906:DDI589922 DNE589906:DNE589922 DXA589906:DXA589922 EGW589906:EGW589922 EQS589906:EQS589922 FAO589906:FAO589922 FKK589906:FKK589922 FUG589906:FUG589922 GEC589906:GEC589922 GNY589906:GNY589922 GXU589906:GXU589922 HHQ589906:HHQ589922 HRM589906:HRM589922 IBI589906:IBI589922 ILE589906:ILE589922 IVA589906:IVA589922 JEW589906:JEW589922 JOS589906:JOS589922 JYO589906:JYO589922 KIK589906:KIK589922 KSG589906:KSG589922 LCC589906:LCC589922 LLY589906:LLY589922 LVU589906:LVU589922 MFQ589906:MFQ589922 MPM589906:MPM589922 MZI589906:MZI589922 NJE589906:NJE589922 NTA589906:NTA589922 OCW589906:OCW589922 OMS589906:OMS589922 OWO589906:OWO589922 PGK589906:PGK589922 PQG589906:PQG589922 QAC589906:QAC589922 QJY589906:QJY589922 QTU589906:QTU589922 RDQ589906:RDQ589922 RNM589906:RNM589922 RXI589906:RXI589922 SHE589906:SHE589922 SRA589906:SRA589922 TAW589906:TAW589922 TKS589906:TKS589922 TUO589906:TUO589922 UEK589906:UEK589922 UOG589906:UOG589922 UYC589906:UYC589922 VHY589906:VHY589922 VRU589906:VRU589922 WBQ589906:WBQ589922 WLM589906:WLM589922 WVI589906:WVI589922 IW655442:IW655458 SS655442:SS655458 ACO655442:ACO655458 AMK655442:AMK655458 AWG655442:AWG655458 BGC655442:BGC655458 BPY655442:BPY655458 BZU655442:BZU655458 CJQ655442:CJQ655458 CTM655442:CTM655458 DDI655442:DDI655458 DNE655442:DNE655458 DXA655442:DXA655458 EGW655442:EGW655458 EQS655442:EQS655458 FAO655442:FAO655458 FKK655442:FKK655458 FUG655442:FUG655458 GEC655442:GEC655458 GNY655442:GNY655458 GXU655442:GXU655458 HHQ655442:HHQ655458 HRM655442:HRM655458 IBI655442:IBI655458 ILE655442:ILE655458 IVA655442:IVA655458 JEW655442:JEW655458 JOS655442:JOS655458 JYO655442:JYO655458 KIK655442:KIK655458 KSG655442:KSG655458 LCC655442:LCC655458 LLY655442:LLY655458 LVU655442:LVU655458 MFQ655442:MFQ655458 MPM655442:MPM655458 MZI655442:MZI655458 NJE655442:NJE655458 NTA655442:NTA655458 OCW655442:OCW655458 OMS655442:OMS655458 OWO655442:OWO655458 PGK655442:PGK655458 PQG655442:PQG655458 QAC655442:QAC655458 QJY655442:QJY655458 QTU655442:QTU655458 RDQ655442:RDQ655458 RNM655442:RNM655458 RXI655442:RXI655458 SHE655442:SHE655458 SRA655442:SRA655458 TAW655442:TAW655458 TKS655442:TKS655458 TUO655442:TUO655458 UEK655442:UEK655458 UOG655442:UOG655458 UYC655442:UYC655458 VHY655442:VHY655458 VRU655442:VRU655458 WBQ655442:WBQ655458 WLM655442:WLM655458 WVI655442:WVI655458 IW720978:IW720994 SS720978:SS720994 ACO720978:ACO720994 AMK720978:AMK720994 AWG720978:AWG720994 BGC720978:BGC720994 BPY720978:BPY720994 BZU720978:BZU720994 CJQ720978:CJQ720994 CTM720978:CTM720994 DDI720978:DDI720994 DNE720978:DNE720994 DXA720978:DXA720994 EGW720978:EGW720994 EQS720978:EQS720994 FAO720978:FAO720994 FKK720978:FKK720994 FUG720978:FUG720994 GEC720978:GEC720994 GNY720978:GNY720994 GXU720978:GXU720994 HHQ720978:HHQ720994 HRM720978:HRM720994 IBI720978:IBI720994 ILE720978:ILE720994 IVA720978:IVA720994 JEW720978:JEW720994 JOS720978:JOS720994 JYO720978:JYO720994 KIK720978:KIK720994 KSG720978:KSG720994 LCC720978:LCC720994 LLY720978:LLY720994 LVU720978:LVU720994 MFQ720978:MFQ720994 MPM720978:MPM720994 MZI720978:MZI720994 NJE720978:NJE720994 NTA720978:NTA720994 OCW720978:OCW720994 OMS720978:OMS720994 OWO720978:OWO720994 PGK720978:PGK720994 PQG720978:PQG720994 QAC720978:QAC720994 QJY720978:QJY720994 QTU720978:QTU720994 RDQ720978:RDQ720994 RNM720978:RNM720994 RXI720978:RXI720994 SHE720978:SHE720994 SRA720978:SRA720994 TAW720978:TAW720994 TKS720978:TKS720994 TUO720978:TUO720994 UEK720978:UEK720994 UOG720978:UOG720994 UYC720978:UYC720994 VHY720978:VHY720994 VRU720978:VRU720994 WBQ720978:WBQ720994 WLM720978:WLM720994 WVI720978:WVI720994 IW786514:IW786530 SS786514:SS786530 ACO786514:ACO786530 AMK786514:AMK786530 AWG786514:AWG786530 BGC786514:BGC786530 BPY786514:BPY786530 BZU786514:BZU786530 CJQ786514:CJQ786530 CTM786514:CTM786530 DDI786514:DDI786530 DNE786514:DNE786530 DXA786514:DXA786530 EGW786514:EGW786530 EQS786514:EQS786530 FAO786514:FAO786530 FKK786514:FKK786530 FUG786514:FUG786530 GEC786514:GEC786530 GNY786514:GNY786530 GXU786514:GXU786530 HHQ786514:HHQ786530 HRM786514:HRM786530 IBI786514:IBI786530 ILE786514:ILE786530 IVA786514:IVA786530 JEW786514:JEW786530 JOS786514:JOS786530 JYO786514:JYO786530 KIK786514:KIK786530 KSG786514:KSG786530 LCC786514:LCC786530 LLY786514:LLY786530 LVU786514:LVU786530 MFQ786514:MFQ786530 MPM786514:MPM786530 MZI786514:MZI786530 NJE786514:NJE786530 NTA786514:NTA786530 OCW786514:OCW786530 OMS786514:OMS786530 OWO786514:OWO786530 PGK786514:PGK786530 PQG786514:PQG786530 QAC786514:QAC786530 QJY786514:QJY786530 QTU786514:QTU786530 RDQ786514:RDQ786530 RNM786514:RNM786530 RXI786514:RXI786530 SHE786514:SHE786530 SRA786514:SRA786530 TAW786514:TAW786530 TKS786514:TKS786530 TUO786514:TUO786530 UEK786514:UEK786530 UOG786514:UOG786530 UYC786514:UYC786530 VHY786514:VHY786530 VRU786514:VRU786530 WBQ786514:WBQ786530 WLM786514:WLM786530 WVI786514:WVI786530 IW852050:IW852066 SS852050:SS852066 ACO852050:ACO852066 AMK852050:AMK852066 AWG852050:AWG852066 BGC852050:BGC852066 BPY852050:BPY852066 BZU852050:BZU852066 CJQ852050:CJQ852066 CTM852050:CTM852066 DDI852050:DDI852066 DNE852050:DNE852066 DXA852050:DXA852066 EGW852050:EGW852066 EQS852050:EQS852066 FAO852050:FAO852066 FKK852050:FKK852066 FUG852050:FUG852066 GEC852050:GEC852066 GNY852050:GNY852066 GXU852050:GXU852066 HHQ852050:HHQ852066 HRM852050:HRM852066 IBI852050:IBI852066 ILE852050:ILE852066 IVA852050:IVA852066 JEW852050:JEW852066 JOS852050:JOS852066 JYO852050:JYO852066 KIK852050:KIK852066 KSG852050:KSG852066 LCC852050:LCC852066 LLY852050:LLY852066 LVU852050:LVU852066 MFQ852050:MFQ852066 MPM852050:MPM852066 MZI852050:MZI852066 NJE852050:NJE852066 NTA852050:NTA852066 OCW852050:OCW852066 OMS852050:OMS852066 OWO852050:OWO852066 PGK852050:PGK852066 PQG852050:PQG852066 QAC852050:QAC852066 QJY852050:QJY852066 QTU852050:QTU852066 RDQ852050:RDQ852066 RNM852050:RNM852066 RXI852050:RXI852066 SHE852050:SHE852066 SRA852050:SRA852066 TAW852050:TAW852066 TKS852050:TKS852066 TUO852050:TUO852066 UEK852050:UEK852066 UOG852050:UOG852066 UYC852050:UYC852066 VHY852050:VHY852066 VRU852050:VRU852066 WBQ852050:WBQ852066 WLM852050:WLM852066 WVI852050:WVI852066 IW917586:IW917602 SS917586:SS917602 ACO917586:ACO917602 AMK917586:AMK917602 AWG917586:AWG917602 BGC917586:BGC917602 BPY917586:BPY917602 BZU917586:BZU917602 CJQ917586:CJQ917602 CTM917586:CTM917602 DDI917586:DDI917602 DNE917586:DNE917602 DXA917586:DXA917602 EGW917586:EGW917602 EQS917586:EQS917602 FAO917586:FAO917602 FKK917586:FKK917602 FUG917586:FUG917602 GEC917586:GEC917602 GNY917586:GNY917602 GXU917586:GXU917602 HHQ917586:HHQ917602 HRM917586:HRM917602 IBI917586:IBI917602 ILE917586:ILE917602 IVA917586:IVA917602 JEW917586:JEW917602 JOS917586:JOS917602 JYO917586:JYO917602 KIK917586:KIK917602 KSG917586:KSG917602 LCC917586:LCC917602 LLY917586:LLY917602 LVU917586:LVU917602 MFQ917586:MFQ917602 MPM917586:MPM917602 MZI917586:MZI917602 NJE917586:NJE917602 NTA917586:NTA917602 OCW917586:OCW917602 OMS917586:OMS917602 OWO917586:OWO917602 PGK917586:PGK917602 PQG917586:PQG917602 QAC917586:QAC917602 QJY917586:QJY917602 QTU917586:QTU917602 RDQ917586:RDQ917602 RNM917586:RNM917602 RXI917586:RXI917602 SHE917586:SHE917602 SRA917586:SRA917602 TAW917586:TAW917602 TKS917586:TKS917602 TUO917586:TUO917602 UEK917586:UEK917602 UOG917586:UOG917602 UYC917586:UYC917602 VHY917586:VHY917602 VRU917586:VRU917602 WBQ917586:WBQ917602 WLM917586:WLM917602 WVI917586:WVI917602 IW983122:IW983138 SS983122:SS983138 ACO983122:ACO983138 AMK983122:AMK983138 AWG983122:AWG983138 BGC983122:BGC983138 BPY983122:BPY983138 BZU983122:BZU983138 CJQ983122:CJQ983138 CTM983122:CTM983138 DDI983122:DDI983138 DNE983122:DNE983138 DXA983122:DXA983138 EGW983122:EGW983138 EQS983122:EQS983138 FAO983122:FAO983138 FKK983122:FKK983138 FUG983122:FUG983138 GEC983122:GEC983138 GNY983122:GNY983138 GXU983122:GXU983138 HHQ983122:HHQ983138 HRM983122:HRM983138 IBI983122:IBI983138 ILE983122:ILE983138 IVA983122:IVA983138 JEW983122:JEW983138 JOS983122:JOS983138 JYO983122:JYO983138 KIK983122:KIK983138 KSG983122:KSG983138 LCC983122:LCC983138 LLY983122:LLY983138 LVU983122:LVU983138 MFQ983122:MFQ983138 MPM983122:MPM983138 MZI983122:MZI983138 NJE983122:NJE983138 NTA983122:NTA983138 OCW983122:OCW983138 OMS983122:OMS983138 OWO983122:OWO983138 PGK983122:PGK983138 PQG983122:PQG983138 QAC983122:QAC983138 QJY983122:QJY983138 QTU983122:QTU983138 RDQ983122:RDQ983138 RNM983122:RNM983138 RXI983122:RXI983138 SHE983122:SHE983138 SRA983122:SRA983138 TAW983122:TAW983138 TKS983122:TKS983138 TUO983122:TUO983138 UEK983122:UEK983138 UOG983122:UOG983138 UYC983122:UYC983138 VHY983122:VHY983138 VRU983122:VRU983138 WBQ983122:WBQ983138 WLM983122:WLM983138 WVI983122:WVI983138 CJQ109:CJQ123 IW45:IW50 SS45:SS50 ACO45:ACO50 AMK45:AMK50 AWG45:AWG50 BGC45:BGC50 BPY45:BPY50 BZU45:BZU50 CJQ45:CJQ50 CTM45:CTM50 DDI45:DDI50 DNE45:DNE50 DXA45:DXA50 EGW45:EGW50 EQS45:EQS50 FAO45:FAO50 FKK45:FKK50 FUG45:FUG50 GEC45:GEC50 GNY45:GNY50 GXU45:GXU50 HHQ45:HHQ50 HRM45:HRM50 IBI45:IBI50 ILE45:ILE50 IVA45:IVA50 JEW45:JEW50 JOS45:JOS50 JYO45:JYO50 KIK45:KIK50 KSG45:KSG50 LCC45:LCC50 LLY45:LLY50 LVU45:LVU50 MFQ45:MFQ50 MPM45:MPM50 MZI45:MZI50 NJE45:NJE50 NTA45:NTA50 OCW45:OCW50 OMS45:OMS50 OWO45:OWO50 PGK45:PGK50 PQG45:PQG50 QAC45:QAC50 QJY45:QJY50 QTU45:QTU50 RDQ45:RDQ50 RNM45:RNM50 RXI45:RXI50 SHE45:SHE50 SRA45:SRA50 TAW45:TAW50 TKS45:TKS50 TUO45:TUO50 UEK45:UEK50 UOG45:UOG50 UYC45:UYC50 VHY45:VHY50 VRU45:VRU50 WBQ45:WBQ50 WLM45:WLM50 WVI45:WVI50 IW65610:IW65611 SS65610:SS65611 ACO65610:ACO65611 AMK65610:AMK65611 AWG65610:AWG65611 BGC65610:BGC65611 BPY65610:BPY65611 BZU65610:BZU65611 CJQ65610:CJQ65611 CTM65610:CTM65611 DDI65610:DDI65611 DNE65610:DNE65611 DXA65610:DXA65611 EGW65610:EGW65611 EQS65610:EQS65611 FAO65610:FAO65611 FKK65610:FKK65611 FUG65610:FUG65611 GEC65610:GEC65611 GNY65610:GNY65611 GXU65610:GXU65611 HHQ65610:HHQ65611 HRM65610:HRM65611 IBI65610:IBI65611 ILE65610:ILE65611 IVA65610:IVA65611 JEW65610:JEW65611 JOS65610:JOS65611 JYO65610:JYO65611 KIK65610:KIK65611 KSG65610:KSG65611 LCC65610:LCC65611 LLY65610:LLY65611 LVU65610:LVU65611 MFQ65610:MFQ65611 MPM65610:MPM65611 MZI65610:MZI65611 NJE65610:NJE65611 NTA65610:NTA65611 OCW65610:OCW65611 OMS65610:OMS65611 OWO65610:OWO65611 PGK65610:PGK65611 PQG65610:PQG65611 QAC65610:QAC65611 QJY65610:QJY65611 QTU65610:QTU65611 RDQ65610:RDQ65611 RNM65610:RNM65611 RXI65610:RXI65611 SHE65610:SHE65611 SRA65610:SRA65611 TAW65610:TAW65611 TKS65610:TKS65611 TUO65610:TUO65611 UEK65610:UEK65611 UOG65610:UOG65611 UYC65610:UYC65611 VHY65610:VHY65611 VRU65610:VRU65611 WBQ65610:WBQ65611 WLM65610:WLM65611 WVI65610:WVI65611 IW131146:IW131147 SS131146:SS131147 ACO131146:ACO131147 AMK131146:AMK131147 AWG131146:AWG131147 BGC131146:BGC131147 BPY131146:BPY131147 BZU131146:BZU131147 CJQ131146:CJQ131147 CTM131146:CTM131147 DDI131146:DDI131147 DNE131146:DNE131147 DXA131146:DXA131147 EGW131146:EGW131147 EQS131146:EQS131147 FAO131146:FAO131147 FKK131146:FKK131147 FUG131146:FUG131147 GEC131146:GEC131147 GNY131146:GNY131147 GXU131146:GXU131147 HHQ131146:HHQ131147 HRM131146:HRM131147 IBI131146:IBI131147 ILE131146:ILE131147 IVA131146:IVA131147 JEW131146:JEW131147 JOS131146:JOS131147 JYO131146:JYO131147 KIK131146:KIK131147 KSG131146:KSG131147 LCC131146:LCC131147 LLY131146:LLY131147 LVU131146:LVU131147 MFQ131146:MFQ131147 MPM131146:MPM131147 MZI131146:MZI131147 NJE131146:NJE131147 NTA131146:NTA131147 OCW131146:OCW131147 OMS131146:OMS131147 OWO131146:OWO131147 PGK131146:PGK131147 PQG131146:PQG131147 QAC131146:QAC131147 QJY131146:QJY131147 QTU131146:QTU131147 RDQ131146:RDQ131147 RNM131146:RNM131147 RXI131146:RXI131147 SHE131146:SHE131147 SRA131146:SRA131147 TAW131146:TAW131147 TKS131146:TKS131147 TUO131146:TUO131147 UEK131146:UEK131147 UOG131146:UOG131147 UYC131146:UYC131147 VHY131146:VHY131147 VRU131146:VRU131147 WBQ131146:WBQ131147 WLM131146:WLM131147 WVI131146:WVI131147 IW196682:IW196683 SS196682:SS196683 ACO196682:ACO196683 AMK196682:AMK196683 AWG196682:AWG196683 BGC196682:BGC196683 BPY196682:BPY196683 BZU196682:BZU196683 CJQ196682:CJQ196683 CTM196682:CTM196683 DDI196682:DDI196683 DNE196682:DNE196683 DXA196682:DXA196683 EGW196682:EGW196683 EQS196682:EQS196683 FAO196682:FAO196683 FKK196682:FKK196683 FUG196682:FUG196683 GEC196682:GEC196683 GNY196682:GNY196683 GXU196682:GXU196683 HHQ196682:HHQ196683 HRM196682:HRM196683 IBI196682:IBI196683 ILE196682:ILE196683 IVA196682:IVA196683 JEW196682:JEW196683 JOS196682:JOS196683 JYO196682:JYO196683 KIK196682:KIK196683 KSG196682:KSG196683 LCC196682:LCC196683 LLY196682:LLY196683 LVU196682:LVU196683 MFQ196682:MFQ196683 MPM196682:MPM196683 MZI196682:MZI196683 NJE196682:NJE196683 NTA196682:NTA196683 OCW196682:OCW196683 OMS196682:OMS196683 OWO196682:OWO196683 PGK196682:PGK196683 PQG196682:PQG196683 QAC196682:QAC196683 QJY196682:QJY196683 QTU196682:QTU196683 RDQ196682:RDQ196683 RNM196682:RNM196683 RXI196682:RXI196683 SHE196682:SHE196683 SRA196682:SRA196683 TAW196682:TAW196683 TKS196682:TKS196683 TUO196682:TUO196683 UEK196682:UEK196683 UOG196682:UOG196683 UYC196682:UYC196683 VHY196682:VHY196683 VRU196682:VRU196683 WBQ196682:WBQ196683 WLM196682:WLM196683 WVI196682:WVI196683 IW262218:IW262219 SS262218:SS262219 ACO262218:ACO262219 AMK262218:AMK262219 AWG262218:AWG262219 BGC262218:BGC262219 BPY262218:BPY262219 BZU262218:BZU262219 CJQ262218:CJQ262219 CTM262218:CTM262219 DDI262218:DDI262219 DNE262218:DNE262219 DXA262218:DXA262219 EGW262218:EGW262219 EQS262218:EQS262219 FAO262218:FAO262219 FKK262218:FKK262219 FUG262218:FUG262219 GEC262218:GEC262219 GNY262218:GNY262219 GXU262218:GXU262219 HHQ262218:HHQ262219 HRM262218:HRM262219 IBI262218:IBI262219 ILE262218:ILE262219 IVA262218:IVA262219 JEW262218:JEW262219 JOS262218:JOS262219 JYO262218:JYO262219 KIK262218:KIK262219 KSG262218:KSG262219 LCC262218:LCC262219 LLY262218:LLY262219 LVU262218:LVU262219 MFQ262218:MFQ262219 MPM262218:MPM262219 MZI262218:MZI262219 NJE262218:NJE262219 NTA262218:NTA262219 OCW262218:OCW262219 OMS262218:OMS262219 OWO262218:OWO262219 PGK262218:PGK262219 PQG262218:PQG262219 QAC262218:QAC262219 QJY262218:QJY262219 QTU262218:QTU262219 RDQ262218:RDQ262219 RNM262218:RNM262219 RXI262218:RXI262219 SHE262218:SHE262219 SRA262218:SRA262219 TAW262218:TAW262219 TKS262218:TKS262219 TUO262218:TUO262219 UEK262218:UEK262219 UOG262218:UOG262219 UYC262218:UYC262219 VHY262218:VHY262219 VRU262218:VRU262219 WBQ262218:WBQ262219 WLM262218:WLM262219 WVI262218:WVI262219 IW327754:IW327755 SS327754:SS327755 ACO327754:ACO327755 AMK327754:AMK327755 AWG327754:AWG327755 BGC327754:BGC327755 BPY327754:BPY327755 BZU327754:BZU327755 CJQ327754:CJQ327755 CTM327754:CTM327755 DDI327754:DDI327755 DNE327754:DNE327755 DXA327754:DXA327755 EGW327754:EGW327755 EQS327754:EQS327755 FAO327754:FAO327755 FKK327754:FKK327755 FUG327754:FUG327755 GEC327754:GEC327755 GNY327754:GNY327755 GXU327754:GXU327755 HHQ327754:HHQ327755 HRM327754:HRM327755 IBI327754:IBI327755 ILE327754:ILE327755 IVA327754:IVA327755 JEW327754:JEW327755 JOS327754:JOS327755 JYO327754:JYO327755 KIK327754:KIK327755 KSG327754:KSG327755 LCC327754:LCC327755 LLY327754:LLY327755 LVU327754:LVU327755 MFQ327754:MFQ327755 MPM327754:MPM327755 MZI327754:MZI327755 NJE327754:NJE327755 NTA327754:NTA327755 OCW327754:OCW327755 OMS327754:OMS327755 OWO327754:OWO327755 PGK327754:PGK327755 PQG327754:PQG327755 QAC327754:QAC327755 QJY327754:QJY327755 QTU327754:QTU327755 RDQ327754:RDQ327755 RNM327754:RNM327755 RXI327754:RXI327755 SHE327754:SHE327755 SRA327754:SRA327755 TAW327754:TAW327755 TKS327754:TKS327755 TUO327754:TUO327755 UEK327754:UEK327755 UOG327754:UOG327755 UYC327754:UYC327755 VHY327754:VHY327755 VRU327754:VRU327755 WBQ327754:WBQ327755 WLM327754:WLM327755 WVI327754:WVI327755 IW393290:IW393291 SS393290:SS393291 ACO393290:ACO393291 AMK393290:AMK393291 AWG393290:AWG393291 BGC393290:BGC393291 BPY393290:BPY393291 BZU393290:BZU393291 CJQ393290:CJQ393291 CTM393290:CTM393291 DDI393290:DDI393291 DNE393290:DNE393291 DXA393290:DXA393291 EGW393290:EGW393291 EQS393290:EQS393291 FAO393290:FAO393291 FKK393290:FKK393291 FUG393290:FUG393291 GEC393290:GEC393291 GNY393290:GNY393291 GXU393290:GXU393291 HHQ393290:HHQ393291 HRM393290:HRM393291 IBI393290:IBI393291 ILE393290:ILE393291 IVA393290:IVA393291 JEW393290:JEW393291 JOS393290:JOS393291 JYO393290:JYO393291 KIK393290:KIK393291 KSG393290:KSG393291 LCC393290:LCC393291 LLY393290:LLY393291 LVU393290:LVU393291 MFQ393290:MFQ393291 MPM393290:MPM393291 MZI393290:MZI393291 NJE393290:NJE393291 NTA393290:NTA393291 OCW393290:OCW393291 OMS393290:OMS393291 OWO393290:OWO393291 PGK393290:PGK393291 PQG393290:PQG393291 QAC393290:QAC393291 QJY393290:QJY393291 QTU393290:QTU393291 RDQ393290:RDQ393291 RNM393290:RNM393291 RXI393290:RXI393291 SHE393290:SHE393291 SRA393290:SRA393291 TAW393290:TAW393291 TKS393290:TKS393291 TUO393290:TUO393291 UEK393290:UEK393291 UOG393290:UOG393291 UYC393290:UYC393291 VHY393290:VHY393291 VRU393290:VRU393291 WBQ393290:WBQ393291 WLM393290:WLM393291 WVI393290:WVI393291 IW458826:IW458827 SS458826:SS458827 ACO458826:ACO458827 AMK458826:AMK458827 AWG458826:AWG458827 BGC458826:BGC458827 BPY458826:BPY458827 BZU458826:BZU458827 CJQ458826:CJQ458827 CTM458826:CTM458827 DDI458826:DDI458827 DNE458826:DNE458827 DXA458826:DXA458827 EGW458826:EGW458827 EQS458826:EQS458827 FAO458826:FAO458827 FKK458826:FKK458827 FUG458826:FUG458827 GEC458826:GEC458827 GNY458826:GNY458827 GXU458826:GXU458827 HHQ458826:HHQ458827 HRM458826:HRM458827 IBI458826:IBI458827 ILE458826:ILE458827 IVA458826:IVA458827 JEW458826:JEW458827 JOS458826:JOS458827 JYO458826:JYO458827 KIK458826:KIK458827 KSG458826:KSG458827 LCC458826:LCC458827 LLY458826:LLY458827 LVU458826:LVU458827 MFQ458826:MFQ458827 MPM458826:MPM458827 MZI458826:MZI458827 NJE458826:NJE458827 NTA458826:NTA458827 OCW458826:OCW458827 OMS458826:OMS458827 OWO458826:OWO458827 PGK458826:PGK458827 PQG458826:PQG458827 QAC458826:QAC458827 QJY458826:QJY458827 QTU458826:QTU458827 RDQ458826:RDQ458827 RNM458826:RNM458827 RXI458826:RXI458827 SHE458826:SHE458827 SRA458826:SRA458827 TAW458826:TAW458827 TKS458826:TKS458827 TUO458826:TUO458827 UEK458826:UEK458827 UOG458826:UOG458827 UYC458826:UYC458827 VHY458826:VHY458827 VRU458826:VRU458827 WBQ458826:WBQ458827 WLM458826:WLM458827 WVI458826:WVI458827 IW524362:IW524363 SS524362:SS524363 ACO524362:ACO524363 AMK524362:AMK524363 AWG524362:AWG524363 BGC524362:BGC524363 BPY524362:BPY524363 BZU524362:BZU524363 CJQ524362:CJQ524363 CTM524362:CTM524363 DDI524362:DDI524363 DNE524362:DNE524363 DXA524362:DXA524363 EGW524362:EGW524363 EQS524362:EQS524363 FAO524362:FAO524363 FKK524362:FKK524363 FUG524362:FUG524363 GEC524362:GEC524363 GNY524362:GNY524363 GXU524362:GXU524363 HHQ524362:HHQ524363 HRM524362:HRM524363 IBI524362:IBI524363 ILE524362:ILE524363 IVA524362:IVA524363 JEW524362:JEW524363 JOS524362:JOS524363 JYO524362:JYO524363 KIK524362:KIK524363 KSG524362:KSG524363 LCC524362:LCC524363 LLY524362:LLY524363 LVU524362:LVU524363 MFQ524362:MFQ524363 MPM524362:MPM524363 MZI524362:MZI524363 NJE524362:NJE524363 NTA524362:NTA524363 OCW524362:OCW524363 OMS524362:OMS524363 OWO524362:OWO524363 PGK524362:PGK524363 PQG524362:PQG524363 QAC524362:QAC524363 QJY524362:QJY524363 QTU524362:QTU524363 RDQ524362:RDQ524363 RNM524362:RNM524363 RXI524362:RXI524363 SHE524362:SHE524363 SRA524362:SRA524363 TAW524362:TAW524363 TKS524362:TKS524363 TUO524362:TUO524363 UEK524362:UEK524363 UOG524362:UOG524363 UYC524362:UYC524363 VHY524362:VHY524363 VRU524362:VRU524363 WBQ524362:WBQ524363 WLM524362:WLM524363 WVI524362:WVI524363 IW589898:IW589899 SS589898:SS589899 ACO589898:ACO589899 AMK589898:AMK589899 AWG589898:AWG589899 BGC589898:BGC589899 BPY589898:BPY589899 BZU589898:BZU589899 CJQ589898:CJQ589899 CTM589898:CTM589899 DDI589898:DDI589899 DNE589898:DNE589899 DXA589898:DXA589899 EGW589898:EGW589899 EQS589898:EQS589899 FAO589898:FAO589899 FKK589898:FKK589899 FUG589898:FUG589899 GEC589898:GEC589899 GNY589898:GNY589899 GXU589898:GXU589899 HHQ589898:HHQ589899 HRM589898:HRM589899 IBI589898:IBI589899 ILE589898:ILE589899 IVA589898:IVA589899 JEW589898:JEW589899 JOS589898:JOS589899 JYO589898:JYO589899 KIK589898:KIK589899 KSG589898:KSG589899 LCC589898:LCC589899 LLY589898:LLY589899 LVU589898:LVU589899 MFQ589898:MFQ589899 MPM589898:MPM589899 MZI589898:MZI589899 NJE589898:NJE589899 NTA589898:NTA589899 OCW589898:OCW589899 OMS589898:OMS589899 OWO589898:OWO589899 PGK589898:PGK589899 PQG589898:PQG589899 QAC589898:QAC589899 QJY589898:QJY589899 QTU589898:QTU589899 RDQ589898:RDQ589899 RNM589898:RNM589899 RXI589898:RXI589899 SHE589898:SHE589899 SRA589898:SRA589899 TAW589898:TAW589899 TKS589898:TKS589899 TUO589898:TUO589899 UEK589898:UEK589899 UOG589898:UOG589899 UYC589898:UYC589899 VHY589898:VHY589899 VRU589898:VRU589899 WBQ589898:WBQ589899 WLM589898:WLM589899 WVI589898:WVI589899 IW655434:IW655435 SS655434:SS655435 ACO655434:ACO655435 AMK655434:AMK655435 AWG655434:AWG655435 BGC655434:BGC655435 BPY655434:BPY655435 BZU655434:BZU655435 CJQ655434:CJQ655435 CTM655434:CTM655435 DDI655434:DDI655435 DNE655434:DNE655435 DXA655434:DXA655435 EGW655434:EGW655435 EQS655434:EQS655435 FAO655434:FAO655435 FKK655434:FKK655435 FUG655434:FUG655435 GEC655434:GEC655435 GNY655434:GNY655435 GXU655434:GXU655435 HHQ655434:HHQ655435 HRM655434:HRM655435 IBI655434:IBI655435 ILE655434:ILE655435 IVA655434:IVA655435 JEW655434:JEW655435 JOS655434:JOS655435 JYO655434:JYO655435 KIK655434:KIK655435 KSG655434:KSG655435 LCC655434:LCC655435 LLY655434:LLY655435 LVU655434:LVU655435 MFQ655434:MFQ655435 MPM655434:MPM655435 MZI655434:MZI655435 NJE655434:NJE655435 NTA655434:NTA655435 OCW655434:OCW655435 OMS655434:OMS655435 OWO655434:OWO655435 PGK655434:PGK655435 PQG655434:PQG655435 QAC655434:QAC655435 QJY655434:QJY655435 QTU655434:QTU655435 RDQ655434:RDQ655435 RNM655434:RNM655435 RXI655434:RXI655435 SHE655434:SHE655435 SRA655434:SRA655435 TAW655434:TAW655435 TKS655434:TKS655435 TUO655434:TUO655435 UEK655434:UEK655435 UOG655434:UOG655435 UYC655434:UYC655435 VHY655434:VHY655435 VRU655434:VRU655435 WBQ655434:WBQ655435 WLM655434:WLM655435 WVI655434:WVI655435 IW720970:IW720971 SS720970:SS720971 ACO720970:ACO720971 AMK720970:AMK720971 AWG720970:AWG720971 BGC720970:BGC720971 BPY720970:BPY720971 BZU720970:BZU720971 CJQ720970:CJQ720971 CTM720970:CTM720971 DDI720970:DDI720971 DNE720970:DNE720971 DXA720970:DXA720971 EGW720970:EGW720971 EQS720970:EQS720971 FAO720970:FAO720971 FKK720970:FKK720971 FUG720970:FUG720971 GEC720970:GEC720971 GNY720970:GNY720971 GXU720970:GXU720971 HHQ720970:HHQ720971 HRM720970:HRM720971 IBI720970:IBI720971 ILE720970:ILE720971 IVA720970:IVA720971 JEW720970:JEW720971 JOS720970:JOS720971 JYO720970:JYO720971 KIK720970:KIK720971 KSG720970:KSG720971 LCC720970:LCC720971 LLY720970:LLY720971 LVU720970:LVU720971 MFQ720970:MFQ720971 MPM720970:MPM720971 MZI720970:MZI720971 NJE720970:NJE720971 NTA720970:NTA720971 OCW720970:OCW720971 OMS720970:OMS720971 OWO720970:OWO720971 PGK720970:PGK720971 PQG720970:PQG720971 QAC720970:QAC720971 QJY720970:QJY720971 QTU720970:QTU720971 RDQ720970:RDQ720971 RNM720970:RNM720971 RXI720970:RXI720971 SHE720970:SHE720971 SRA720970:SRA720971 TAW720970:TAW720971 TKS720970:TKS720971 TUO720970:TUO720971 UEK720970:UEK720971 UOG720970:UOG720971 UYC720970:UYC720971 VHY720970:VHY720971 VRU720970:VRU720971 WBQ720970:WBQ720971 WLM720970:WLM720971 WVI720970:WVI720971 IW786506:IW786507 SS786506:SS786507 ACO786506:ACO786507 AMK786506:AMK786507 AWG786506:AWG786507 BGC786506:BGC786507 BPY786506:BPY786507 BZU786506:BZU786507 CJQ786506:CJQ786507 CTM786506:CTM786507 DDI786506:DDI786507 DNE786506:DNE786507 DXA786506:DXA786507 EGW786506:EGW786507 EQS786506:EQS786507 FAO786506:FAO786507 FKK786506:FKK786507 FUG786506:FUG786507 GEC786506:GEC786507 GNY786506:GNY786507 GXU786506:GXU786507 HHQ786506:HHQ786507 HRM786506:HRM786507 IBI786506:IBI786507 ILE786506:ILE786507 IVA786506:IVA786507 JEW786506:JEW786507 JOS786506:JOS786507 JYO786506:JYO786507 KIK786506:KIK786507 KSG786506:KSG786507 LCC786506:LCC786507 LLY786506:LLY786507 LVU786506:LVU786507 MFQ786506:MFQ786507 MPM786506:MPM786507 MZI786506:MZI786507 NJE786506:NJE786507 NTA786506:NTA786507 OCW786506:OCW786507 OMS786506:OMS786507 OWO786506:OWO786507 PGK786506:PGK786507 PQG786506:PQG786507 QAC786506:QAC786507 QJY786506:QJY786507 QTU786506:QTU786507 RDQ786506:RDQ786507 RNM786506:RNM786507 RXI786506:RXI786507 SHE786506:SHE786507 SRA786506:SRA786507 TAW786506:TAW786507 TKS786506:TKS786507 TUO786506:TUO786507 UEK786506:UEK786507 UOG786506:UOG786507 UYC786506:UYC786507 VHY786506:VHY786507 VRU786506:VRU786507 WBQ786506:WBQ786507 WLM786506:WLM786507 WVI786506:WVI786507 IW852042:IW852043 SS852042:SS852043 ACO852042:ACO852043 AMK852042:AMK852043 AWG852042:AWG852043 BGC852042:BGC852043 BPY852042:BPY852043 BZU852042:BZU852043 CJQ852042:CJQ852043 CTM852042:CTM852043 DDI852042:DDI852043 DNE852042:DNE852043 DXA852042:DXA852043 EGW852042:EGW852043 EQS852042:EQS852043 FAO852042:FAO852043 FKK852042:FKK852043 FUG852042:FUG852043 GEC852042:GEC852043 GNY852042:GNY852043 GXU852042:GXU852043 HHQ852042:HHQ852043 HRM852042:HRM852043 IBI852042:IBI852043 ILE852042:ILE852043 IVA852042:IVA852043 JEW852042:JEW852043 JOS852042:JOS852043 JYO852042:JYO852043 KIK852042:KIK852043 KSG852042:KSG852043 LCC852042:LCC852043 LLY852042:LLY852043 LVU852042:LVU852043 MFQ852042:MFQ852043 MPM852042:MPM852043 MZI852042:MZI852043 NJE852042:NJE852043 NTA852042:NTA852043 OCW852042:OCW852043 OMS852042:OMS852043 OWO852042:OWO852043 PGK852042:PGK852043 PQG852042:PQG852043 QAC852042:QAC852043 QJY852042:QJY852043 QTU852042:QTU852043 RDQ852042:RDQ852043 RNM852042:RNM852043 RXI852042:RXI852043 SHE852042:SHE852043 SRA852042:SRA852043 TAW852042:TAW852043 TKS852042:TKS852043 TUO852042:TUO852043 UEK852042:UEK852043 UOG852042:UOG852043 UYC852042:UYC852043 VHY852042:VHY852043 VRU852042:VRU852043 WBQ852042:WBQ852043 WLM852042:WLM852043 WVI852042:WVI852043 IW917578:IW917579 SS917578:SS917579 ACO917578:ACO917579 AMK917578:AMK917579 AWG917578:AWG917579 BGC917578:BGC917579 BPY917578:BPY917579 BZU917578:BZU917579 CJQ917578:CJQ917579 CTM917578:CTM917579 DDI917578:DDI917579 DNE917578:DNE917579 DXA917578:DXA917579 EGW917578:EGW917579 EQS917578:EQS917579 FAO917578:FAO917579 FKK917578:FKK917579 FUG917578:FUG917579 GEC917578:GEC917579 GNY917578:GNY917579 GXU917578:GXU917579 HHQ917578:HHQ917579 HRM917578:HRM917579 IBI917578:IBI917579 ILE917578:ILE917579 IVA917578:IVA917579 JEW917578:JEW917579 JOS917578:JOS917579 JYO917578:JYO917579 KIK917578:KIK917579 KSG917578:KSG917579 LCC917578:LCC917579 LLY917578:LLY917579 LVU917578:LVU917579 MFQ917578:MFQ917579 MPM917578:MPM917579 MZI917578:MZI917579 NJE917578:NJE917579 NTA917578:NTA917579 OCW917578:OCW917579 OMS917578:OMS917579 OWO917578:OWO917579 PGK917578:PGK917579 PQG917578:PQG917579 QAC917578:QAC917579 QJY917578:QJY917579 QTU917578:QTU917579 RDQ917578:RDQ917579 RNM917578:RNM917579 RXI917578:RXI917579 SHE917578:SHE917579 SRA917578:SRA917579 TAW917578:TAW917579 TKS917578:TKS917579 TUO917578:TUO917579 UEK917578:UEK917579 UOG917578:UOG917579 UYC917578:UYC917579 VHY917578:VHY917579 VRU917578:VRU917579 WBQ917578:WBQ917579 WLM917578:WLM917579 WVI917578:WVI917579 IW983114:IW983115 SS983114:SS983115 ACO983114:ACO983115 AMK983114:AMK983115 AWG983114:AWG983115 BGC983114:BGC983115 BPY983114:BPY983115 BZU983114:BZU983115 CJQ983114:CJQ983115 CTM983114:CTM983115 DDI983114:DDI983115 DNE983114:DNE983115 DXA983114:DXA983115 EGW983114:EGW983115 EQS983114:EQS983115 FAO983114:FAO983115 FKK983114:FKK983115 FUG983114:FUG983115 GEC983114:GEC983115 GNY983114:GNY983115 GXU983114:GXU983115 HHQ983114:HHQ983115 HRM983114:HRM983115 IBI983114:IBI983115 ILE983114:ILE983115 IVA983114:IVA983115 JEW983114:JEW983115 JOS983114:JOS983115 JYO983114:JYO983115 KIK983114:KIK983115 KSG983114:KSG983115 LCC983114:LCC983115 LLY983114:LLY983115 LVU983114:LVU983115 MFQ983114:MFQ983115 MPM983114:MPM983115 MZI983114:MZI983115 NJE983114:NJE983115 NTA983114:NTA983115 OCW983114:OCW983115 OMS983114:OMS983115 OWO983114:OWO983115 PGK983114:PGK983115 PQG983114:PQG983115 QAC983114:QAC983115 QJY983114:QJY983115 QTU983114:QTU983115 RDQ983114:RDQ983115 RNM983114:RNM983115 RXI983114:RXI983115 SHE983114:SHE983115 SRA983114:SRA983115 TAW983114:TAW983115 TKS983114:TKS983115 TUO983114:TUO983115 UEK983114:UEK983115 UOG983114:UOG983115 UYC983114:UYC983115 VHY983114:VHY983115 VRU983114:VRU983115 WBQ983114:WBQ983115 WLM983114:WLM983115 WVI983114:WVI983115 BZU109:BZU123 IW81:IW85 SS81:SS85 ACO81:ACO85 AMK81:AMK85 AWG81:AWG85 BGC81:BGC85 BPY81:BPY85 BZU81:BZU85 CJQ81:CJQ85 CTM81:CTM85 DDI81:DDI85 DNE81:DNE85 DXA81:DXA85 EGW81:EGW85 EQS81:EQS85 FAO81:FAO85 FKK81:FKK85 FUG81:FUG85 GEC81:GEC85 GNY81:GNY85 GXU81:GXU85 HHQ81:HHQ85 HRM81:HRM85 IBI81:IBI85 ILE81:ILE85 IVA81:IVA85 JEW81:JEW85 JOS81:JOS85 JYO81:JYO85 KIK81:KIK85 KSG81:KSG85 LCC81:LCC85 LLY81:LLY85 LVU81:LVU85 MFQ81:MFQ85 MPM81:MPM85 MZI81:MZI85 NJE81:NJE85 NTA81:NTA85 OCW81:OCW85 OMS81:OMS85 OWO81:OWO85 PGK81:PGK85 PQG81:PQG85 QAC81:QAC85 QJY81:QJY85 QTU81:QTU85 RDQ81:RDQ85 RNM81:RNM85 RXI81:RXI85 SHE81:SHE85 SRA81:SRA85 TAW81:TAW85 TKS81:TKS85 TUO81:TUO85 UEK81:UEK85 UOG81:UOG85 UYC81:UYC85 VHY81:VHY85 VRU81:VRU85 WBQ81:WBQ85 WLM81:WLM85 WVI81:WVI85 IW65638:IW65641 SS65638:SS65641 ACO65638:ACO65641 AMK65638:AMK65641 AWG65638:AWG65641 BGC65638:BGC65641 BPY65638:BPY65641 BZU65638:BZU65641 CJQ65638:CJQ65641 CTM65638:CTM65641 DDI65638:DDI65641 DNE65638:DNE65641 DXA65638:DXA65641 EGW65638:EGW65641 EQS65638:EQS65641 FAO65638:FAO65641 FKK65638:FKK65641 FUG65638:FUG65641 GEC65638:GEC65641 GNY65638:GNY65641 GXU65638:GXU65641 HHQ65638:HHQ65641 HRM65638:HRM65641 IBI65638:IBI65641 ILE65638:ILE65641 IVA65638:IVA65641 JEW65638:JEW65641 JOS65638:JOS65641 JYO65638:JYO65641 KIK65638:KIK65641 KSG65638:KSG65641 LCC65638:LCC65641 LLY65638:LLY65641 LVU65638:LVU65641 MFQ65638:MFQ65641 MPM65638:MPM65641 MZI65638:MZI65641 NJE65638:NJE65641 NTA65638:NTA65641 OCW65638:OCW65641 OMS65638:OMS65641 OWO65638:OWO65641 PGK65638:PGK65641 PQG65638:PQG65641 QAC65638:QAC65641 QJY65638:QJY65641 QTU65638:QTU65641 RDQ65638:RDQ65641 RNM65638:RNM65641 RXI65638:RXI65641 SHE65638:SHE65641 SRA65638:SRA65641 TAW65638:TAW65641 TKS65638:TKS65641 TUO65638:TUO65641 UEK65638:UEK65641 UOG65638:UOG65641 UYC65638:UYC65641 VHY65638:VHY65641 VRU65638:VRU65641 WBQ65638:WBQ65641 WLM65638:WLM65641 WVI65638:WVI65641 IW131174:IW131177 SS131174:SS131177 ACO131174:ACO131177 AMK131174:AMK131177 AWG131174:AWG131177 BGC131174:BGC131177 BPY131174:BPY131177 BZU131174:BZU131177 CJQ131174:CJQ131177 CTM131174:CTM131177 DDI131174:DDI131177 DNE131174:DNE131177 DXA131174:DXA131177 EGW131174:EGW131177 EQS131174:EQS131177 FAO131174:FAO131177 FKK131174:FKK131177 FUG131174:FUG131177 GEC131174:GEC131177 GNY131174:GNY131177 GXU131174:GXU131177 HHQ131174:HHQ131177 HRM131174:HRM131177 IBI131174:IBI131177 ILE131174:ILE131177 IVA131174:IVA131177 JEW131174:JEW131177 JOS131174:JOS131177 JYO131174:JYO131177 KIK131174:KIK131177 KSG131174:KSG131177 LCC131174:LCC131177 LLY131174:LLY131177 LVU131174:LVU131177 MFQ131174:MFQ131177 MPM131174:MPM131177 MZI131174:MZI131177 NJE131174:NJE131177 NTA131174:NTA131177 OCW131174:OCW131177 OMS131174:OMS131177 OWO131174:OWO131177 PGK131174:PGK131177 PQG131174:PQG131177 QAC131174:QAC131177 QJY131174:QJY131177 QTU131174:QTU131177 RDQ131174:RDQ131177 RNM131174:RNM131177 RXI131174:RXI131177 SHE131174:SHE131177 SRA131174:SRA131177 TAW131174:TAW131177 TKS131174:TKS131177 TUO131174:TUO131177 UEK131174:UEK131177 UOG131174:UOG131177 UYC131174:UYC131177 VHY131174:VHY131177 VRU131174:VRU131177 WBQ131174:WBQ131177 WLM131174:WLM131177 WVI131174:WVI131177 IW196710:IW196713 SS196710:SS196713 ACO196710:ACO196713 AMK196710:AMK196713 AWG196710:AWG196713 BGC196710:BGC196713 BPY196710:BPY196713 BZU196710:BZU196713 CJQ196710:CJQ196713 CTM196710:CTM196713 DDI196710:DDI196713 DNE196710:DNE196713 DXA196710:DXA196713 EGW196710:EGW196713 EQS196710:EQS196713 FAO196710:FAO196713 FKK196710:FKK196713 FUG196710:FUG196713 GEC196710:GEC196713 GNY196710:GNY196713 GXU196710:GXU196713 HHQ196710:HHQ196713 HRM196710:HRM196713 IBI196710:IBI196713 ILE196710:ILE196713 IVA196710:IVA196713 JEW196710:JEW196713 JOS196710:JOS196713 JYO196710:JYO196713 KIK196710:KIK196713 KSG196710:KSG196713 LCC196710:LCC196713 LLY196710:LLY196713 LVU196710:LVU196713 MFQ196710:MFQ196713 MPM196710:MPM196713 MZI196710:MZI196713 NJE196710:NJE196713 NTA196710:NTA196713 OCW196710:OCW196713 OMS196710:OMS196713 OWO196710:OWO196713 PGK196710:PGK196713 PQG196710:PQG196713 QAC196710:QAC196713 QJY196710:QJY196713 QTU196710:QTU196713 RDQ196710:RDQ196713 RNM196710:RNM196713 RXI196710:RXI196713 SHE196710:SHE196713 SRA196710:SRA196713 TAW196710:TAW196713 TKS196710:TKS196713 TUO196710:TUO196713 UEK196710:UEK196713 UOG196710:UOG196713 UYC196710:UYC196713 VHY196710:VHY196713 VRU196710:VRU196713 WBQ196710:WBQ196713 WLM196710:WLM196713 WVI196710:WVI196713 IW262246:IW262249 SS262246:SS262249 ACO262246:ACO262249 AMK262246:AMK262249 AWG262246:AWG262249 BGC262246:BGC262249 BPY262246:BPY262249 BZU262246:BZU262249 CJQ262246:CJQ262249 CTM262246:CTM262249 DDI262246:DDI262249 DNE262246:DNE262249 DXA262246:DXA262249 EGW262246:EGW262249 EQS262246:EQS262249 FAO262246:FAO262249 FKK262246:FKK262249 FUG262246:FUG262249 GEC262246:GEC262249 GNY262246:GNY262249 GXU262246:GXU262249 HHQ262246:HHQ262249 HRM262246:HRM262249 IBI262246:IBI262249 ILE262246:ILE262249 IVA262246:IVA262249 JEW262246:JEW262249 JOS262246:JOS262249 JYO262246:JYO262249 KIK262246:KIK262249 KSG262246:KSG262249 LCC262246:LCC262249 LLY262246:LLY262249 LVU262246:LVU262249 MFQ262246:MFQ262249 MPM262246:MPM262249 MZI262246:MZI262249 NJE262246:NJE262249 NTA262246:NTA262249 OCW262246:OCW262249 OMS262246:OMS262249 OWO262246:OWO262249 PGK262246:PGK262249 PQG262246:PQG262249 QAC262246:QAC262249 QJY262246:QJY262249 QTU262246:QTU262249 RDQ262246:RDQ262249 RNM262246:RNM262249 RXI262246:RXI262249 SHE262246:SHE262249 SRA262246:SRA262249 TAW262246:TAW262249 TKS262246:TKS262249 TUO262246:TUO262249 UEK262246:UEK262249 UOG262246:UOG262249 UYC262246:UYC262249 VHY262246:VHY262249 VRU262246:VRU262249 WBQ262246:WBQ262249 WLM262246:WLM262249 WVI262246:WVI262249 IW327782:IW327785 SS327782:SS327785 ACO327782:ACO327785 AMK327782:AMK327785 AWG327782:AWG327785 BGC327782:BGC327785 BPY327782:BPY327785 BZU327782:BZU327785 CJQ327782:CJQ327785 CTM327782:CTM327785 DDI327782:DDI327785 DNE327782:DNE327785 DXA327782:DXA327785 EGW327782:EGW327785 EQS327782:EQS327785 FAO327782:FAO327785 FKK327782:FKK327785 FUG327782:FUG327785 GEC327782:GEC327785 GNY327782:GNY327785 GXU327782:GXU327785 HHQ327782:HHQ327785 HRM327782:HRM327785 IBI327782:IBI327785 ILE327782:ILE327785 IVA327782:IVA327785 JEW327782:JEW327785 JOS327782:JOS327785 JYO327782:JYO327785 KIK327782:KIK327785 KSG327782:KSG327785 LCC327782:LCC327785 LLY327782:LLY327785 LVU327782:LVU327785 MFQ327782:MFQ327785 MPM327782:MPM327785 MZI327782:MZI327785 NJE327782:NJE327785 NTA327782:NTA327785 OCW327782:OCW327785 OMS327782:OMS327785 OWO327782:OWO327785 PGK327782:PGK327785 PQG327782:PQG327785 QAC327782:QAC327785 QJY327782:QJY327785 QTU327782:QTU327785 RDQ327782:RDQ327785 RNM327782:RNM327785 RXI327782:RXI327785 SHE327782:SHE327785 SRA327782:SRA327785 TAW327782:TAW327785 TKS327782:TKS327785 TUO327782:TUO327785 UEK327782:UEK327785 UOG327782:UOG327785 UYC327782:UYC327785 VHY327782:VHY327785 VRU327782:VRU327785 WBQ327782:WBQ327785 WLM327782:WLM327785 WVI327782:WVI327785 IW393318:IW393321 SS393318:SS393321 ACO393318:ACO393321 AMK393318:AMK393321 AWG393318:AWG393321 BGC393318:BGC393321 BPY393318:BPY393321 BZU393318:BZU393321 CJQ393318:CJQ393321 CTM393318:CTM393321 DDI393318:DDI393321 DNE393318:DNE393321 DXA393318:DXA393321 EGW393318:EGW393321 EQS393318:EQS393321 FAO393318:FAO393321 FKK393318:FKK393321 FUG393318:FUG393321 GEC393318:GEC393321 GNY393318:GNY393321 GXU393318:GXU393321 HHQ393318:HHQ393321 HRM393318:HRM393321 IBI393318:IBI393321 ILE393318:ILE393321 IVA393318:IVA393321 JEW393318:JEW393321 JOS393318:JOS393321 JYO393318:JYO393321 KIK393318:KIK393321 KSG393318:KSG393321 LCC393318:LCC393321 LLY393318:LLY393321 LVU393318:LVU393321 MFQ393318:MFQ393321 MPM393318:MPM393321 MZI393318:MZI393321 NJE393318:NJE393321 NTA393318:NTA393321 OCW393318:OCW393321 OMS393318:OMS393321 OWO393318:OWO393321 PGK393318:PGK393321 PQG393318:PQG393321 QAC393318:QAC393321 QJY393318:QJY393321 QTU393318:QTU393321 RDQ393318:RDQ393321 RNM393318:RNM393321 RXI393318:RXI393321 SHE393318:SHE393321 SRA393318:SRA393321 TAW393318:TAW393321 TKS393318:TKS393321 TUO393318:TUO393321 UEK393318:UEK393321 UOG393318:UOG393321 UYC393318:UYC393321 VHY393318:VHY393321 VRU393318:VRU393321 WBQ393318:WBQ393321 WLM393318:WLM393321 WVI393318:WVI393321 IW458854:IW458857 SS458854:SS458857 ACO458854:ACO458857 AMK458854:AMK458857 AWG458854:AWG458857 BGC458854:BGC458857 BPY458854:BPY458857 BZU458854:BZU458857 CJQ458854:CJQ458857 CTM458854:CTM458857 DDI458854:DDI458857 DNE458854:DNE458857 DXA458854:DXA458857 EGW458854:EGW458857 EQS458854:EQS458857 FAO458854:FAO458857 FKK458854:FKK458857 FUG458854:FUG458857 GEC458854:GEC458857 GNY458854:GNY458857 GXU458854:GXU458857 HHQ458854:HHQ458857 HRM458854:HRM458857 IBI458854:IBI458857 ILE458854:ILE458857 IVA458854:IVA458857 JEW458854:JEW458857 JOS458854:JOS458857 JYO458854:JYO458857 KIK458854:KIK458857 KSG458854:KSG458857 LCC458854:LCC458857 LLY458854:LLY458857 LVU458854:LVU458857 MFQ458854:MFQ458857 MPM458854:MPM458857 MZI458854:MZI458857 NJE458854:NJE458857 NTA458854:NTA458857 OCW458854:OCW458857 OMS458854:OMS458857 OWO458854:OWO458857 PGK458854:PGK458857 PQG458854:PQG458857 QAC458854:QAC458857 QJY458854:QJY458857 QTU458854:QTU458857 RDQ458854:RDQ458857 RNM458854:RNM458857 RXI458854:RXI458857 SHE458854:SHE458857 SRA458854:SRA458857 TAW458854:TAW458857 TKS458854:TKS458857 TUO458854:TUO458857 UEK458854:UEK458857 UOG458854:UOG458857 UYC458854:UYC458857 VHY458854:VHY458857 VRU458854:VRU458857 WBQ458854:WBQ458857 WLM458854:WLM458857 WVI458854:WVI458857 IW524390:IW524393 SS524390:SS524393 ACO524390:ACO524393 AMK524390:AMK524393 AWG524390:AWG524393 BGC524390:BGC524393 BPY524390:BPY524393 BZU524390:BZU524393 CJQ524390:CJQ524393 CTM524390:CTM524393 DDI524390:DDI524393 DNE524390:DNE524393 DXA524390:DXA524393 EGW524390:EGW524393 EQS524390:EQS524393 FAO524390:FAO524393 FKK524390:FKK524393 FUG524390:FUG524393 GEC524390:GEC524393 GNY524390:GNY524393 GXU524390:GXU524393 HHQ524390:HHQ524393 HRM524390:HRM524393 IBI524390:IBI524393 ILE524390:ILE524393 IVA524390:IVA524393 JEW524390:JEW524393 JOS524390:JOS524393 JYO524390:JYO524393 KIK524390:KIK524393 KSG524390:KSG524393 LCC524390:LCC524393 LLY524390:LLY524393 LVU524390:LVU524393 MFQ524390:MFQ524393 MPM524390:MPM524393 MZI524390:MZI524393 NJE524390:NJE524393 NTA524390:NTA524393 OCW524390:OCW524393 OMS524390:OMS524393 OWO524390:OWO524393 PGK524390:PGK524393 PQG524390:PQG524393 QAC524390:QAC524393 QJY524390:QJY524393 QTU524390:QTU524393 RDQ524390:RDQ524393 RNM524390:RNM524393 RXI524390:RXI524393 SHE524390:SHE524393 SRA524390:SRA524393 TAW524390:TAW524393 TKS524390:TKS524393 TUO524390:TUO524393 UEK524390:UEK524393 UOG524390:UOG524393 UYC524390:UYC524393 VHY524390:VHY524393 VRU524390:VRU524393 WBQ524390:WBQ524393 WLM524390:WLM524393 WVI524390:WVI524393 IW589926:IW589929 SS589926:SS589929 ACO589926:ACO589929 AMK589926:AMK589929 AWG589926:AWG589929 BGC589926:BGC589929 BPY589926:BPY589929 BZU589926:BZU589929 CJQ589926:CJQ589929 CTM589926:CTM589929 DDI589926:DDI589929 DNE589926:DNE589929 DXA589926:DXA589929 EGW589926:EGW589929 EQS589926:EQS589929 FAO589926:FAO589929 FKK589926:FKK589929 FUG589926:FUG589929 GEC589926:GEC589929 GNY589926:GNY589929 GXU589926:GXU589929 HHQ589926:HHQ589929 HRM589926:HRM589929 IBI589926:IBI589929 ILE589926:ILE589929 IVA589926:IVA589929 JEW589926:JEW589929 JOS589926:JOS589929 JYO589926:JYO589929 KIK589926:KIK589929 KSG589926:KSG589929 LCC589926:LCC589929 LLY589926:LLY589929 LVU589926:LVU589929 MFQ589926:MFQ589929 MPM589926:MPM589929 MZI589926:MZI589929 NJE589926:NJE589929 NTA589926:NTA589929 OCW589926:OCW589929 OMS589926:OMS589929 OWO589926:OWO589929 PGK589926:PGK589929 PQG589926:PQG589929 QAC589926:QAC589929 QJY589926:QJY589929 QTU589926:QTU589929 RDQ589926:RDQ589929 RNM589926:RNM589929 RXI589926:RXI589929 SHE589926:SHE589929 SRA589926:SRA589929 TAW589926:TAW589929 TKS589926:TKS589929 TUO589926:TUO589929 UEK589926:UEK589929 UOG589926:UOG589929 UYC589926:UYC589929 VHY589926:VHY589929 VRU589926:VRU589929 WBQ589926:WBQ589929 WLM589926:WLM589929 WVI589926:WVI589929 IW655462:IW655465 SS655462:SS655465 ACO655462:ACO655465 AMK655462:AMK655465 AWG655462:AWG655465 BGC655462:BGC655465 BPY655462:BPY655465 BZU655462:BZU655465 CJQ655462:CJQ655465 CTM655462:CTM655465 DDI655462:DDI655465 DNE655462:DNE655465 DXA655462:DXA655465 EGW655462:EGW655465 EQS655462:EQS655465 FAO655462:FAO655465 FKK655462:FKK655465 FUG655462:FUG655465 GEC655462:GEC655465 GNY655462:GNY655465 GXU655462:GXU655465 HHQ655462:HHQ655465 HRM655462:HRM655465 IBI655462:IBI655465 ILE655462:ILE655465 IVA655462:IVA655465 JEW655462:JEW655465 JOS655462:JOS655465 JYO655462:JYO655465 KIK655462:KIK655465 KSG655462:KSG655465 LCC655462:LCC655465 LLY655462:LLY655465 LVU655462:LVU655465 MFQ655462:MFQ655465 MPM655462:MPM655465 MZI655462:MZI655465 NJE655462:NJE655465 NTA655462:NTA655465 OCW655462:OCW655465 OMS655462:OMS655465 OWO655462:OWO655465 PGK655462:PGK655465 PQG655462:PQG655465 QAC655462:QAC655465 QJY655462:QJY655465 QTU655462:QTU655465 RDQ655462:RDQ655465 RNM655462:RNM655465 RXI655462:RXI655465 SHE655462:SHE655465 SRA655462:SRA655465 TAW655462:TAW655465 TKS655462:TKS655465 TUO655462:TUO655465 UEK655462:UEK655465 UOG655462:UOG655465 UYC655462:UYC655465 VHY655462:VHY655465 VRU655462:VRU655465 WBQ655462:WBQ655465 WLM655462:WLM655465 WVI655462:WVI655465 IW720998:IW721001 SS720998:SS721001 ACO720998:ACO721001 AMK720998:AMK721001 AWG720998:AWG721001 BGC720998:BGC721001 BPY720998:BPY721001 BZU720998:BZU721001 CJQ720998:CJQ721001 CTM720998:CTM721001 DDI720998:DDI721001 DNE720998:DNE721001 DXA720998:DXA721001 EGW720998:EGW721001 EQS720998:EQS721001 FAO720998:FAO721001 FKK720998:FKK721001 FUG720998:FUG721001 GEC720998:GEC721001 GNY720998:GNY721001 GXU720998:GXU721001 HHQ720998:HHQ721001 HRM720998:HRM721001 IBI720998:IBI721001 ILE720998:ILE721001 IVA720998:IVA721001 JEW720998:JEW721001 JOS720998:JOS721001 JYO720998:JYO721001 KIK720998:KIK721001 KSG720998:KSG721001 LCC720998:LCC721001 LLY720998:LLY721001 LVU720998:LVU721001 MFQ720998:MFQ721001 MPM720998:MPM721001 MZI720998:MZI721001 NJE720998:NJE721001 NTA720998:NTA721001 OCW720998:OCW721001 OMS720998:OMS721001 OWO720998:OWO721001 PGK720998:PGK721001 PQG720998:PQG721001 QAC720998:QAC721001 QJY720998:QJY721001 QTU720998:QTU721001 RDQ720998:RDQ721001 RNM720998:RNM721001 RXI720998:RXI721001 SHE720998:SHE721001 SRA720998:SRA721001 TAW720998:TAW721001 TKS720998:TKS721001 TUO720998:TUO721001 UEK720998:UEK721001 UOG720998:UOG721001 UYC720998:UYC721001 VHY720998:VHY721001 VRU720998:VRU721001 WBQ720998:WBQ721001 WLM720998:WLM721001 WVI720998:WVI721001 IW786534:IW786537 SS786534:SS786537 ACO786534:ACO786537 AMK786534:AMK786537 AWG786534:AWG786537 BGC786534:BGC786537 BPY786534:BPY786537 BZU786534:BZU786537 CJQ786534:CJQ786537 CTM786534:CTM786537 DDI786534:DDI786537 DNE786534:DNE786537 DXA786534:DXA786537 EGW786534:EGW786537 EQS786534:EQS786537 FAO786534:FAO786537 FKK786534:FKK786537 FUG786534:FUG786537 GEC786534:GEC786537 GNY786534:GNY786537 GXU786534:GXU786537 HHQ786534:HHQ786537 HRM786534:HRM786537 IBI786534:IBI786537 ILE786534:ILE786537 IVA786534:IVA786537 JEW786534:JEW786537 JOS786534:JOS786537 JYO786534:JYO786537 KIK786534:KIK786537 KSG786534:KSG786537 LCC786534:LCC786537 LLY786534:LLY786537 LVU786534:LVU786537 MFQ786534:MFQ786537 MPM786534:MPM786537 MZI786534:MZI786537 NJE786534:NJE786537 NTA786534:NTA786537 OCW786534:OCW786537 OMS786534:OMS786537 OWO786534:OWO786537 PGK786534:PGK786537 PQG786534:PQG786537 QAC786534:QAC786537 QJY786534:QJY786537 QTU786534:QTU786537 RDQ786534:RDQ786537 RNM786534:RNM786537 RXI786534:RXI786537 SHE786534:SHE786537 SRA786534:SRA786537 TAW786534:TAW786537 TKS786534:TKS786537 TUO786534:TUO786537 UEK786534:UEK786537 UOG786534:UOG786537 UYC786534:UYC786537 VHY786534:VHY786537 VRU786534:VRU786537 WBQ786534:WBQ786537 WLM786534:WLM786537 WVI786534:WVI786537 IW852070:IW852073 SS852070:SS852073 ACO852070:ACO852073 AMK852070:AMK852073 AWG852070:AWG852073 BGC852070:BGC852073 BPY852070:BPY852073 BZU852070:BZU852073 CJQ852070:CJQ852073 CTM852070:CTM852073 DDI852070:DDI852073 DNE852070:DNE852073 DXA852070:DXA852073 EGW852070:EGW852073 EQS852070:EQS852073 FAO852070:FAO852073 FKK852070:FKK852073 FUG852070:FUG852073 GEC852070:GEC852073 GNY852070:GNY852073 GXU852070:GXU852073 HHQ852070:HHQ852073 HRM852070:HRM852073 IBI852070:IBI852073 ILE852070:ILE852073 IVA852070:IVA852073 JEW852070:JEW852073 JOS852070:JOS852073 JYO852070:JYO852073 KIK852070:KIK852073 KSG852070:KSG852073 LCC852070:LCC852073 LLY852070:LLY852073 LVU852070:LVU852073 MFQ852070:MFQ852073 MPM852070:MPM852073 MZI852070:MZI852073 NJE852070:NJE852073 NTA852070:NTA852073 OCW852070:OCW852073 OMS852070:OMS852073 OWO852070:OWO852073 PGK852070:PGK852073 PQG852070:PQG852073 QAC852070:QAC852073 QJY852070:QJY852073 QTU852070:QTU852073 RDQ852070:RDQ852073 RNM852070:RNM852073 RXI852070:RXI852073 SHE852070:SHE852073 SRA852070:SRA852073 TAW852070:TAW852073 TKS852070:TKS852073 TUO852070:TUO852073 UEK852070:UEK852073 UOG852070:UOG852073 UYC852070:UYC852073 VHY852070:VHY852073 VRU852070:VRU852073 WBQ852070:WBQ852073 WLM852070:WLM852073 WVI852070:WVI852073 IW917606:IW917609 SS917606:SS917609 ACO917606:ACO917609 AMK917606:AMK917609 AWG917606:AWG917609 BGC917606:BGC917609 BPY917606:BPY917609 BZU917606:BZU917609 CJQ917606:CJQ917609 CTM917606:CTM917609 DDI917606:DDI917609 DNE917606:DNE917609 DXA917606:DXA917609 EGW917606:EGW917609 EQS917606:EQS917609 FAO917606:FAO917609 FKK917606:FKK917609 FUG917606:FUG917609 GEC917606:GEC917609 GNY917606:GNY917609 GXU917606:GXU917609 HHQ917606:HHQ917609 HRM917606:HRM917609 IBI917606:IBI917609 ILE917606:ILE917609 IVA917606:IVA917609 JEW917606:JEW917609 JOS917606:JOS917609 JYO917606:JYO917609 KIK917606:KIK917609 KSG917606:KSG917609 LCC917606:LCC917609 LLY917606:LLY917609 LVU917606:LVU917609 MFQ917606:MFQ917609 MPM917606:MPM917609 MZI917606:MZI917609 NJE917606:NJE917609 NTA917606:NTA917609 OCW917606:OCW917609 OMS917606:OMS917609 OWO917606:OWO917609 PGK917606:PGK917609 PQG917606:PQG917609 QAC917606:QAC917609 QJY917606:QJY917609 QTU917606:QTU917609 RDQ917606:RDQ917609 RNM917606:RNM917609 RXI917606:RXI917609 SHE917606:SHE917609 SRA917606:SRA917609 TAW917606:TAW917609 TKS917606:TKS917609 TUO917606:TUO917609 UEK917606:UEK917609 UOG917606:UOG917609 UYC917606:UYC917609 VHY917606:VHY917609 VRU917606:VRU917609 WBQ917606:WBQ917609 WLM917606:WLM917609 WVI917606:WVI917609 IW983142:IW983145 SS983142:SS983145 ACO983142:ACO983145 AMK983142:AMK983145 AWG983142:AWG983145 BGC983142:BGC983145 BPY983142:BPY983145 BZU983142:BZU983145 CJQ983142:CJQ983145 CTM983142:CTM983145 DDI983142:DDI983145 DNE983142:DNE983145 DXA983142:DXA983145 EGW983142:EGW983145 EQS983142:EQS983145 FAO983142:FAO983145 FKK983142:FKK983145 FUG983142:FUG983145 GEC983142:GEC983145 GNY983142:GNY983145 GXU983142:GXU983145 HHQ983142:HHQ983145 HRM983142:HRM983145 IBI983142:IBI983145 ILE983142:ILE983145 IVA983142:IVA983145 JEW983142:JEW983145 JOS983142:JOS983145 JYO983142:JYO983145 KIK983142:KIK983145 KSG983142:KSG983145 LCC983142:LCC983145 LLY983142:LLY983145 LVU983142:LVU983145 MFQ983142:MFQ983145 MPM983142:MPM983145 MZI983142:MZI983145 NJE983142:NJE983145 NTA983142:NTA983145 OCW983142:OCW983145 OMS983142:OMS983145 OWO983142:OWO983145 PGK983142:PGK983145 PQG983142:PQG983145 QAC983142:QAC983145 QJY983142:QJY983145 QTU983142:QTU983145 RDQ983142:RDQ983145 RNM983142:RNM983145 RXI983142:RXI983145 SHE983142:SHE983145 SRA983142:SRA983145 TAW983142:TAW983145 TKS983142:TKS983145 TUO983142:TUO983145 UEK983142:UEK983145 UOG983142:UOG983145 UYC983142:UYC983145 VHY983142:VHY983145 VRU983142:VRU983145 WBQ983142:WBQ983145 WLM983142:WLM983145 WVI983142:WVI983145 BPY109:BPY123 IW88:IW92 SS88:SS92 ACO88:ACO92 AMK88:AMK92 AWG88:AWG92 BGC88:BGC92 BPY88:BPY92 BZU88:BZU92 CJQ88:CJQ92 CTM88:CTM92 DDI88:DDI92 DNE88:DNE92 DXA88:DXA92 EGW88:EGW92 EQS88:EQS92 FAO88:FAO92 FKK88:FKK92 FUG88:FUG92 GEC88:GEC92 GNY88:GNY92 GXU88:GXU92 HHQ88:HHQ92 HRM88:HRM92 IBI88:IBI92 ILE88:ILE92 IVA88:IVA92 JEW88:JEW92 JOS88:JOS92 JYO88:JYO92 KIK88:KIK92 KSG88:KSG92 LCC88:LCC92 LLY88:LLY92 LVU88:LVU92 MFQ88:MFQ92 MPM88:MPM92 MZI88:MZI92 NJE88:NJE92 NTA88:NTA92 OCW88:OCW92 OMS88:OMS92 OWO88:OWO92 PGK88:PGK92 PQG88:PQG92 QAC88:QAC92 QJY88:QJY92 QTU88:QTU92 RDQ88:RDQ92 RNM88:RNM92 RXI88:RXI92 SHE88:SHE92 SRA88:SRA92 TAW88:TAW92 TKS88:TKS92 TUO88:TUO92 UEK88:UEK92 UOG88:UOG92 UYC88:UYC92 VHY88:VHY92 VRU88:VRU92 WBQ88:WBQ92 WLM88:WLM92 WVI88:WVI92 IW65645:IW65648 SS65645:SS65648 ACO65645:ACO65648 AMK65645:AMK65648 AWG65645:AWG65648 BGC65645:BGC65648 BPY65645:BPY65648 BZU65645:BZU65648 CJQ65645:CJQ65648 CTM65645:CTM65648 DDI65645:DDI65648 DNE65645:DNE65648 DXA65645:DXA65648 EGW65645:EGW65648 EQS65645:EQS65648 FAO65645:FAO65648 FKK65645:FKK65648 FUG65645:FUG65648 GEC65645:GEC65648 GNY65645:GNY65648 GXU65645:GXU65648 HHQ65645:HHQ65648 HRM65645:HRM65648 IBI65645:IBI65648 ILE65645:ILE65648 IVA65645:IVA65648 JEW65645:JEW65648 JOS65645:JOS65648 JYO65645:JYO65648 KIK65645:KIK65648 KSG65645:KSG65648 LCC65645:LCC65648 LLY65645:LLY65648 LVU65645:LVU65648 MFQ65645:MFQ65648 MPM65645:MPM65648 MZI65645:MZI65648 NJE65645:NJE65648 NTA65645:NTA65648 OCW65645:OCW65648 OMS65645:OMS65648 OWO65645:OWO65648 PGK65645:PGK65648 PQG65645:PQG65648 QAC65645:QAC65648 QJY65645:QJY65648 QTU65645:QTU65648 RDQ65645:RDQ65648 RNM65645:RNM65648 RXI65645:RXI65648 SHE65645:SHE65648 SRA65645:SRA65648 TAW65645:TAW65648 TKS65645:TKS65648 TUO65645:TUO65648 UEK65645:UEK65648 UOG65645:UOG65648 UYC65645:UYC65648 VHY65645:VHY65648 VRU65645:VRU65648 WBQ65645:WBQ65648 WLM65645:WLM65648 WVI65645:WVI65648 IW131181:IW131184 SS131181:SS131184 ACO131181:ACO131184 AMK131181:AMK131184 AWG131181:AWG131184 BGC131181:BGC131184 BPY131181:BPY131184 BZU131181:BZU131184 CJQ131181:CJQ131184 CTM131181:CTM131184 DDI131181:DDI131184 DNE131181:DNE131184 DXA131181:DXA131184 EGW131181:EGW131184 EQS131181:EQS131184 FAO131181:FAO131184 FKK131181:FKK131184 FUG131181:FUG131184 GEC131181:GEC131184 GNY131181:GNY131184 GXU131181:GXU131184 HHQ131181:HHQ131184 HRM131181:HRM131184 IBI131181:IBI131184 ILE131181:ILE131184 IVA131181:IVA131184 JEW131181:JEW131184 JOS131181:JOS131184 JYO131181:JYO131184 KIK131181:KIK131184 KSG131181:KSG131184 LCC131181:LCC131184 LLY131181:LLY131184 LVU131181:LVU131184 MFQ131181:MFQ131184 MPM131181:MPM131184 MZI131181:MZI131184 NJE131181:NJE131184 NTA131181:NTA131184 OCW131181:OCW131184 OMS131181:OMS131184 OWO131181:OWO131184 PGK131181:PGK131184 PQG131181:PQG131184 QAC131181:QAC131184 QJY131181:QJY131184 QTU131181:QTU131184 RDQ131181:RDQ131184 RNM131181:RNM131184 RXI131181:RXI131184 SHE131181:SHE131184 SRA131181:SRA131184 TAW131181:TAW131184 TKS131181:TKS131184 TUO131181:TUO131184 UEK131181:UEK131184 UOG131181:UOG131184 UYC131181:UYC131184 VHY131181:VHY131184 VRU131181:VRU131184 WBQ131181:WBQ131184 WLM131181:WLM131184 WVI131181:WVI131184 IW196717:IW196720 SS196717:SS196720 ACO196717:ACO196720 AMK196717:AMK196720 AWG196717:AWG196720 BGC196717:BGC196720 BPY196717:BPY196720 BZU196717:BZU196720 CJQ196717:CJQ196720 CTM196717:CTM196720 DDI196717:DDI196720 DNE196717:DNE196720 DXA196717:DXA196720 EGW196717:EGW196720 EQS196717:EQS196720 FAO196717:FAO196720 FKK196717:FKK196720 FUG196717:FUG196720 GEC196717:GEC196720 GNY196717:GNY196720 GXU196717:GXU196720 HHQ196717:HHQ196720 HRM196717:HRM196720 IBI196717:IBI196720 ILE196717:ILE196720 IVA196717:IVA196720 JEW196717:JEW196720 JOS196717:JOS196720 JYO196717:JYO196720 KIK196717:KIK196720 KSG196717:KSG196720 LCC196717:LCC196720 LLY196717:LLY196720 LVU196717:LVU196720 MFQ196717:MFQ196720 MPM196717:MPM196720 MZI196717:MZI196720 NJE196717:NJE196720 NTA196717:NTA196720 OCW196717:OCW196720 OMS196717:OMS196720 OWO196717:OWO196720 PGK196717:PGK196720 PQG196717:PQG196720 QAC196717:QAC196720 QJY196717:QJY196720 QTU196717:QTU196720 RDQ196717:RDQ196720 RNM196717:RNM196720 RXI196717:RXI196720 SHE196717:SHE196720 SRA196717:SRA196720 TAW196717:TAW196720 TKS196717:TKS196720 TUO196717:TUO196720 UEK196717:UEK196720 UOG196717:UOG196720 UYC196717:UYC196720 VHY196717:VHY196720 VRU196717:VRU196720 WBQ196717:WBQ196720 WLM196717:WLM196720 WVI196717:WVI196720 IW262253:IW262256 SS262253:SS262256 ACO262253:ACO262256 AMK262253:AMK262256 AWG262253:AWG262256 BGC262253:BGC262256 BPY262253:BPY262256 BZU262253:BZU262256 CJQ262253:CJQ262256 CTM262253:CTM262256 DDI262253:DDI262256 DNE262253:DNE262256 DXA262253:DXA262256 EGW262253:EGW262256 EQS262253:EQS262256 FAO262253:FAO262256 FKK262253:FKK262256 FUG262253:FUG262256 GEC262253:GEC262256 GNY262253:GNY262256 GXU262253:GXU262256 HHQ262253:HHQ262256 HRM262253:HRM262256 IBI262253:IBI262256 ILE262253:ILE262256 IVA262253:IVA262256 JEW262253:JEW262256 JOS262253:JOS262256 JYO262253:JYO262256 KIK262253:KIK262256 KSG262253:KSG262256 LCC262253:LCC262256 LLY262253:LLY262256 LVU262253:LVU262256 MFQ262253:MFQ262256 MPM262253:MPM262256 MZI262253:MZI262256 NJE262253:NJE262256 NTA262253:NTA262256 OCW262253:OCW262256 OMS262253:OMS262256 OWO262253:OWO262256 PGK262253:PGK262256 PQG262253:PQG262256 QAC262253:QAC262256 QJY262253:QJY262256 QTU262253:QTU262256 RDQ262253:RDQ262256 RNM262253:RNM262256 RXI262253:RXI262256 SHE262253:SHE262256 SRA262253:SRA262256 TAW262253:TAW262256 TKS262253:TKS262256 TUO262253:TUO262256 UEK262253:UEK262256 UOG262253:UOG262256 UYC262253:UYC262256 VHY262253:VHY262256 VRU262253:VRU262256 WBQ262253:WBQ262256 WLM262253:WLM262256 WVI262253:WVI262256 IW327789:IW327792 SS327789:SS327792 ACO327789:ACO327792 AMK327789:AMK327792 AWG327789:AWG327792 BGC327789:BGC327792 BPY327789:BPY327792 BZU327789:BZU327792 CJQ327789:CJQ327792 CTM327789:CTM327792 DDI327789:DDI327792 DNE327789:DNE327792 DXA327789:DXA327792 EGW327789:EGW327792 EQS327789:EQS327792 FAO327789:FAO327792 FKK327789:FKK327792 FUG327789:FUG327792 GEC327789:GEC327792 GNY327789:GNY327792 GXU327789:GXU327792 HHQ327789:HHQ327792 HRM327789:HRM327792 IBI327789:IBI327792 ILE327789:ILE327792 IVA327789:IVA327792 JEW327789:JEW327792 JOS327789:JOS327792 JYO327789:JYO327792 KIK327789:KIK327792 KSG327789:KSG327792 LCC327789:LCC327792 LLY327789:LLY327792 LVU327789:LVU327792 MFQ327789:MFQ327792 MPM327789:MPM327792 MZI327789:MZI327792 NJE327789:NJE327792 NTA327789:NTA327792 OCW327789:OCW327792 OMS327789:OMS327792 OWO327789:OWO327792 PGK327789:PGK327792 PQG327789:PQG327792 QAC327789:QAC327792 QJY327789:QJY327792 QTU327789:QTU327792 RDQ327789:RDQ327792 RNM327789:RNM327792 RXI327789:RXI327792 SHE327789:SHE327792 SRA327789:SRA327792 TAW327789:TAW327792 TKS327789:TKS327792 TUO327789:TUO327792 UEK327789:UEK327792 UOG327789:UOG327792 UYC327789:UYC327792 VHY327789:VHY327792 VRU327789:VRU327792 WBQ327789:WBQ327792 WLM327789:WLM327792 WVI327789:WVI327792 IW393325:IW393328 SS393325:SS393328 ACO393325:ACO393328 AMK393325:AMK393328 AWG393325:AWG393328 BGC393325:BGC393328 BPY393325:BPY393328 BZU393325:BZU393328 CJQ393325:CJQ393328 CTM393325:CTM393328 DDI393325:DDI393328 DNE393325:DNE393328 DXA393325:DXA393328 EGW393325:EGW393328 EQS393325:EQS393328 FAO393325:FAO393328 FKK393325:FKK393328 FUG393325:FUG393328 GEC393325:GEC393328 GNY393325:GNY393328 GXU393325:GXU393328 HHQ393325:HHQ393328 HRM393325:HRM393328 IBI393325:IBI393328 ILE393325:ILE393328 IVA393325:IVA393328 JEW393325:JEW393328 JOS393325:JOS393328 JYO393325:JYO393328 KIK393325:KIK393328 KSG393325:KSG393328 LCC393325:LCC393328 LLY393325:LLY393328 LVU393325:LVU393328 MFQ393325:MFQ393328 MPM393325:MPM393328 MZI393325:MZI393328 NJE393325:NJE393328 NTA393325:NTA393328 OCW393325:OCW393328 OMS393325:OMS393328 OWO393325:OWO393328 PGK393325:PGK393328 PQG393325:PQG393328 QAC393325:QAC393328 QJY393325:QJY393328 QTU393325:QTU393328 RDQ393325:RDQ393328 RNM393325:RNM393328 RXI393325:RXI393328 SHE393325:SHE393328 SRA393325:SRA393328 TAW393325:TAW393328 TKS393325:TKS393328 TUO393325:TUO393328 UEK393325:UEK393328 UOG393325:UOG393328 UYC393325:UYC393328 VHY393325:VHY393328 VRU393325:VRU393328 WBQ393325:WBQ393328 WLM393325:WLM393328 WVI393325:WVI393328 IW458861:IW458864 SS458861:SS458864 ACO458861:ACO458864 AMK458861:AMK458864 AWG458861:AWG458864 BGC458861:BGC458864 BPY458861:BPY458864 BZU458861:BZU458864 CJQ458861:CJQ458864 CTM458861:CTM458864 DDI458861:DDI458864 DNE458861:DNE458864 DXA458861:DXA458864 EGW458861:EGW458864 EQS458861:EQS458864 FAO458861:FAO458864 FKK458861:FKK458864 FUG458861:FUG458864 GEC458861:GEC458864 GNY458861:GNY458864 GXU458861:GXU458864 HHQ458861:HHQ458864 HRM458861:HRM458864 IBI458861:IBI458864 ILE458861:ILE458864 IVA458861:IVA458864 JEW458861:JEW458864 JOS458861:JOS458864 JYO458861:JYO458864 KIK458861:KIK458864 KSG458861:KSG458864 LCC458861:LCC458864 LLY458861:LLY458864 LVU458861:LVU458864 MFQ458861:MFQ458864 MPM458861:MPM458864 MZI458861:MZI458864 NJE458861:NJE458864 NTA458861:NTA458864 OCW458861:OCW458864 OMS458861:OMS458864 OWO458861:OWO458864 PGK458861:PGK458864 PQG458861:PQG458864 QAC458861:QAC458864 QJY458861:QJY458864 QTU458861:QTU458864 RDQ458861:RDQ458864 RNM458861:RNM458864 RXI458861:RXI458864 SHE458861:SHE458864 SRA458861:SRA458864 TAW458861:TAW458864 TKS458861:TKS458864 TUO458861:TUO458864 UEK458861:UEK458864 UOG458861:UOG458864 UYC458861:UYC458864 VHY458861:VHY458864 VRU458861:VRU458864 WBQ458861:WBQ458864 WLM458861:WLM458864 WVI458861:WVI458864 IW524397:IW524400 SS524397:SS524400 ACO524397:ACO524400 AMK524397:AMK524400 AWG524397:AWG524400 BGC524397:BGC524400 BPY524397:BPY524400 BZU524397:BZU524400 CJQ524397:CJQ524400 CTM524397:CTM524400 DDI524397:DDI524400 DNE524397:DNE524400 DXA524397:DXA524400 EGW524397:EGW524400 EQS524397:EQS524400 FAO524397:FAO524400 FKK524397:FKK524400 FUG524397:FUG524400 GEC524397:GEC524400 GNY524397:GNY524400 GXU524397:GXU524400 HHQ524397:HHQ524400 HRM524397:HRM524400 IBI524397:IBI524400 ILE524397:ILE524400 IVA524397:IVA524400 JEW524397:JEW524400 JOS524397:JOS524400 JYO524397:JYO524400 KIK524397:KIK524400 KSG524397:KSG524400 LCC524397:LCC524400 LLY524397:LLY524400 LVU524397:LVU524400 MFQ524397:MFQ524400 MPM524397:MPM524400 MZI524397:MZI524400 NJE524397:NJE524400 NTA524397:NTA524400 OCW524397:OCW524400 OMS524397:OMS524400 OWO524397:OWO524400 PGK524397:PGK524400 PQG524397:PQG524400 QAC524397:QAC524400 QJY524397:QJY524400 QTU524397:QTU524400 RDQ524397:RDQ524400 RNM524397:RNM524400 RXI524397:RXI524400 SHE524397:SHE524400 SRA524397:SRA524400 TAW524397:TAW524400 TKS524397:TKS524400 TUO524397:TUO524400 UEK524397:UEK524400 UOG524397:UOG524400 UYC524397:UYC524400 VHY524397:VHY524400 VRU524397:VRU524400 WBQ524397:WBQ524400 WLM524397:WLM524400 WVI524397:WVI524400 IW589933:IW589936 SS589933:SS589936 ACO589933:ACO589936 AMK589933:AMK589936 AWG589933:AWG589936 BGC589933:BGC589936 BPY589933:BPY589936 BZU589933:BZU589936 CJQ589933:CJQ589936 CTM589933:CTM589936 DDI589933:DDI589936 DNE589933:DNE589936 DXA589933:DXA589936 EGW589933:EGW589936 EQS589933:EQS589936 FAO589933:FAO589936 FKK589933:FKK589936 FUG589933:FUG589936 GEC589933:GEC589936 GNY589933:GNY589936 GXU589933:GXU589936 HHQ589933:HHQ589936 HRM589933:HRM589936 IBI589933:IBI589936 ILE589933:ILE589936 IVA589933:IVA589936 JEW589933:JEW589936 JOS589933:JOS589936 JYO589933:JYO589936 KIK589933:KIK589936 KSG589933:KSG589936 LCC589933:LCC589936 LLY589933:LLY589936 LVU589933:LVU589936 MFQ589933:MFQ589936 MPM589933:MPM589936 MZI589933:MZI589936 NJE589933:NJE589936 NTA589933:NTA589936 OCW589933:OCW589936 OMS589933:OMS589936 OWO589933:OWO589936 PGK589933:PGK589936 PQG589933:PQG589936 QAC589933:QAC589936 QJY589933:QJY589936 QTU589933:QTU589936 RDQ589933:RDQ589936 RNM589933:RNM589936 RXI589933:RXI589936 SHE589933:SHE589936 SRA589933:SRA589936 TAW589933:TAW589936 TKS589933:TKS589936 TUO589933:TUO589936 UEK589933:UEK589936 UOG589933:UOG589936 UYC589933:UYC589936 VHY589933:VHY589936 VRU589933:VRU589936 WBQ589933:WBQ589936 WLM589933:WLM589936 WVI589933:WVI589936 IW655469:IW655472 SS655469:SS655472 ACO655469:ACO655472 AMK655469:AMK655472 AWG655469:AWG655472 BGC655469:BGC655472 BPY655469:BPY655472 BZU655469:BZU655472 CJQ655469:CJQ655472 CTM655469:CTM655472 DDI655469:DDI655472 DNE655469:DNE655472 DXA655469:DXA655472 EGW655469:EGW655472 EQS655469:EQS655472 FAO655469:FAO655472 FKK655469:FKK655472 FUG655469:FUG655472 GEC655469:GEC655472 GNY655469:GNY655472 GXU655469:GXU655472 HHQ655469:HHQ655472 HRM655469:HRM655472 IBI655469:IBI655472 ILE655469:ILE655472 IVA655469:IVA655472 JEW655469:JEW655472 JOS655469:JOS655472 JYO655469:JYO655472 KIK655469:KIK655472 KSG655469:KSG655472 LCC655469:LCC655472 LLY655469:LLY655472 LVU655469:LVU655472 MFQ655469:MFQ655472 MPM655469:MPM655472 MZI655469:MZI655472 NJE655469:NJE655472 NTA655469:NTA655472 OCW655469:OCW655472 OMS655469:OMS655472 OWO655469:OWO655472 PGK655469:PGK655472 PQG655469:PQG655472 QAC655469:QAC655472 QJY655469:QJY655472 QTU655469:QTU655472 RDQ655469:RDQ655472 RNM655469:RNM655472 RXI655469:RXI655472 SHE655469:SHE655472 SRA655469:SRA655472 TAW655469:TAW655472 TKS655469:TKS655472 TUO655469:TUO655472 UEK655469:UEK655472 UOG655469:UOG655472 UYC655469:UYC655472 VHY655469:VHY655472 VRU655469:VRU655472 WBQ655469:WBQ655472 WLM655469:WLM655472 WVI655469:WVI655472 IW721005:IW721008 SS721005:SS721008 ACO721005:ACO721008 AMK721005:AMK721008 AWG721005:AWG721008 BGC721005:BGC721008 BPY721005:BPY721008 BZU721005:BZU721008 CJQ721005:CJQ721008 CTM721005:CTM721008 DDI721005:DDI721008 DNE721005:DNE721008 DXA721005:DXA721008 EGW721005:EGW721008 EQS721005:EQS721008 FAO721005:FAO721008 FKK721005:FKK721008 FUG721005:FUG721008 GEC721005:GEC721008 GNY721005:GNY721008 GXU721005:GXU721008 HHQ721005:HHQ721008 HRM721005:HRM721008 IBI721005:IBI721008 ILE721005:ILE721008 IVA721005:IVA721008 JEW721005:JEW721008 JOS721005:JOS721008 JYO721005:JYO721008 KIK721005:KIK721008 KSG721005:KSG721008 LCC721005:LCC721008 LLY721005:LLY721008 LVU721005:LVU721008 MFQ721005:MFQ721008 MPM721005:MPM721008 MZI721005:MZI721008 NJE721005:NJE721008 NTA721005:NTA721008 OCW721005:OCW721008 OMS721005:OMS721008 OWO721005:OWO721008 PGK721005:PGK721008 PQG721005:PQG721008 QAC721005:QAC721008 QJY721005:QJY721008 QTU721005:QTU721008 RDQ721005:RDQ721008 RNM721005:RNM721008 RXI721005:RXI721008 SHE721005:SHE721008 SRA721005:SRA721008 TAW721005:TAW721008 TKS721005:TKS721008 TUO721005:TUO721008 UEK721005:UEK721008 UOG721005:UOG721008 UYC721005:UYC721008 VHY721005:VHY721008 VRU721005:VRU721008 WBQ721005:WBQ721008 WLM721005:WLM721008 WVI721005:WVI721008 IW786541:IW786544 SS786541:SS786544 ACO786541:ACO786544 AMK786541:AMK786544 AWG786541:AWG786544 BGC786541:BGC786544 BPY786541:BPY786544 BZU786541:BZU786544 CJQ786541:CJQ786544 CTM786541:CTM786544 DDI786541:DDI786544 DNE786541:DNE786544 DXA786541:DXA786544 EGW786541:EGW786544 EQS786541:EQS786544 FAO786541:FAO786544 FKK786541:FKK786544 FUG786541:FUG786544 GEC786541:GEC786544 GNY786541:GNY786544 GXU786541:GXU786544 HHQ786541:HHQ786544 HRM786541:HRM786544 IBI786541:IBI786544 ILE786541:ILE786544 IVA786541:IVA786544 JEW786541:JEW786544 JOS786541:JOS786544 JYO786541:JYO786544 KIK786541:KIK786544 KSG786541:KSG786544 LCC786541:LCC786544 LLY786541:LLY786544 LVU786541:LVU786544 MFQ786541:MFQ786544 MPM786541:MPM786544 MZI786541:MZI786544 NJE786541:NJE786544 NTA786541:NTA786544 OCW786541:OCW786544 OMS786541:OMS786544 OWO786541:OWO786544 PGK786541:PGK786544 PQG786541:PQG786544 QAC786541:QAC786544 QJY786541:QJY786544 QTU786541:QTU786544 RDQ786541:RDQ786544 RNM786541:RNM786544 RXI786541:RXI786544 SHE786541:SHE786544 SRA786541:SRA786544 TAW786541:TAW786544 TKS786541:TKS786544 TUO786541:TUO786544 UEK786541:UEK786544 UOG786541:UOG786544 UYC786541:UYC786544 VHY786541:VHY786544 VRU786541:VRU786544 WBQ786541:WBQ786544 WLM786541:WLM786544 WVI786541:WVI786544 IW852077:IW852080 SS852077:SS852080 ACO852077:ACO852080 AMK852077:AMK852080 AWG852077:AWG852080 BGC852077:BGC852080 BPY852077:BPY852080 BZU852077:BZU852080 CJQ852077:CJQ852080 CTM852077:CTM852080 DDI852077:DDI852080 DNE852077:DNE852080 DXA852077:DXA852080 EGW852077:EGW852080 EQS852077:EQS852080 FAO852077:FAO852080 FKK852077:FKK852080 FUG852077:FUG852080 GEC852077:GEC852080 GNY852077:GNY852080 GXU852077:GXU852080 HHQ852077:HHQ852080 HRM852077:HRM852080 IBI852077:IBI852080 ILE852077:ILE852080 IVA852077:IVA852080 JEW852077:JEW852080 JOS852077:JOS852080 JYO852077:JYO852080 KIK852077:KIK852080 KSG852077:KSG852080 LCC852077:LCC852080 LLY852077:LLY852080 LVU852077:LVU852080 MFQ852077:MFQ852080 MPM852077:MPM852080 MZI852077:MZI852080 NJE852077:NJE852080 NTA852077:NTA852080 OCW852077:OCW852080 OMS852077:OMS852080 OWO852077:OWO852080 PGK852077:PGK852080 PQG852077:PQG852080 QAC852077:QAC852080 QJY852077:QJY852080 QTU852077:QTU852080 RDQ852077:RDQ852080 RNM852077:RNM852080 RXI852077:RXI852080 SHE852077:SHE852080 SRA852077:SRA852080 TAW852077:TAW852080 TKS852077:TKS852080 TUO852077:TUO852080 UEK852077:UEK852080 UOG852077:UOG852080 UYC852077:UYC852080 VHY852077:VHY852080 VRU852077:VRU852080 WBQ852077:WBQ852080 WLM852077:WLM852080 WVI852077:WVI852080 IW917613:IW917616 SS917613:SS917616 ACO917613:ACO917616 AMK917613:AMK917616 AWG917613:AWG917616 BGC917613:BGC917616 BPY917613:BPY917616 BZU917613:BZU917616 CJQ917613:CJQ917616 CTM917613:CTM917616 DDI917613:DDI917616 DNE917613:DNE917616 DXA917613:DXA917616 EGW917613:EGW917616 EQS917613:EQS917616 FAO917613:FAO917616 FKK917613:FKK917616 FUG917613:FUG917616 GEC917613:GEC917616 GNY917613:GNY917616 GXU917613:GXU917616 HHQ917613:HHQ917616 HRM917613:HRM917616 IBI917613:IBI917616 ILE917613:ILE917616 IVA917613:IVA917616 JEW917613:JEW917616 JOS917613:JOS917616 JYO917613:JYO917616 KIK917613:KIK917616 KSG917613:KSG917616 LCC917613:LCC917616 LLY917613:LLY917616 LVU917613:LVU917616 MFQ917613:MFQ917616 MPM917613:MPM917616 MZI917613:MZI917616 NJE917613:NJE917616 NTA917613:NTA917616 OCW917613:OCW917616 OMS917613:OMS917616 OWO917613:OWO917616 PGK917613:PGK917616 PQG917613:PQG917616 QAC917613:QAC917616 QJY917613:QJY917616 QTU917613:QTU917616 RDQ917613:RDQ917616 RNM917613:RNM917616 RXI917613:RXI917616 SHE917613:SHE917616 SRA917613:SRA917616 TAW917613:TAW917616 TKS917613:TKS917616 TUO917613:TUO917616 UEK917613:UEK917616 UOG917613:UOG917616 UYC917613:UYC917616 VHY917613:VHY917616 VRU917613:VRU917616 WBQ917613:WBQ917616 WLM917613:WLM917616 WVI917613:WVI917616 IW983149:IW983152 SS983149:SS983152 ACO983149:ACO983152 AMK983149:AMK983152 AWG983149:AWG983152 BGC983149:BGC983152 BPY983149:BPY983152 BZU983149:BZU983152 CJQ983149:CJQ983152 CTM983149:CTM983152 DDI983149:DDI983152 DNE983149:DNE983152 DXA983149:DXA983152 EGW983149:EGW983152 EQS983149:EQS983152 FAO983149:FAO983152 FKK983149:FKK983152 FUG983149:FUG983152 GEC983149:GEC983152 GNY983149:GNY983152 GXU983149:GXU983152 HHQ983149:HHQ983152 HRM983149:HRM983152 IBI983149:IBI983152 ILE983149:ILE983152 IVA983149:IVA983152 JEW983149:JEW983152 JOS983149:JOS983152 JYO983149:JYO983152 KIK983149:KIK983152 KSG983149:KSG983152 LCC983149:LCC983152 LLY983149:LLY983152 LVU983149:LVU983152 MFQ983149:MFQ983152 MPM983149:MPM983152 MZI983149:MZI983152 NJE983149:NJE983152 NTA983149:NTA983152 OCW983149:OCW983152 OMS983149:OMS983152 OWO983149:OWO983152 PGK983149:PGK983152 PQG983149:PQG983152 QAC983149:QAC983152 QJY983149:QJY983152 QTU983149:QTU983152 RDQ983149:RDQ983152 RNM983149:RNM983152 RXI983149:RXI983152 SHE983149:SHE983152 SRA983149:SRA983152 TAW983149:TAW983152 TKS983149:TKS983152 TUO983149:TUO983152 UEK983149:UEK983152 UOG983149:UOG983152 UYC983149:UYC983152 VHY983149:VHY983152 VRU983149:VRU983152 WBQ983149:WBQ983152 WLM983149:WLM983152 WVI983149:WVI983152 BGC109:BGC123 IW96:IW101 SS96:SS101 ACO96:ACO101 AMK96:AMK101 AWG96:AWG101 BGC96:BGC101 BPY96:BPY101 BZU96:BZU101 CJQ96:CJQ101 CTM96:CTM101 DDI96:DDI101 DNE96:DNE101 DXA96:DXA101 EGW96:EGW101 EQS96:EQS101 FAO96:FAO101 FKK96:FKK101 FUG96:FUG101 GEC96:GEC101 GNY96:GNY101 GXU96:GXU101 HHQ96:HHQ101 HRM96:HRM101 IBI96:IBI101 ILE96:ILE101 IVA96:IVA101 JEW96:JEW101 JOS96:JOS101 JYO96:JYO101 KIK96:KIK101 KSG96:KSG101 LCC96:LCC101 LLY96:LLY101 LVU96:LVU101 MFQ96:MFQ101 MPM96:MPM101 MZI96:MZI101 NJE96:NJE101 NTA96:NTA101 OCW96:OCW101 OMS96:OMS101 OWO96:OWO101 PGK96:PGK101 PQG96:PQG101 QAC96:QAC101 QJY96:QJY101 QTU96:QTU101 RDQ96:RDQ101 RNM96:RNM101 RXI96:RXI101 SHE96:SHE101 SRA96:SRA101 TAW96:TAW101 TKS96:TKS101 TUO96:TUO101 UEK96:UEK101 UOG96:UOG101 UYC96:UYC101 VHY96:VHY101 VRU96:VRU101 WBQ96:WBQ101 WLM96:WLM101 WVI96:WVI101 IW65652:IW65654 SS65652:SS65654 ACO65652:ACO65654 AMK65652:AMK65654 AWG65652:AWG65654 BGC65652:BGC65654 BPY65652:BPY65654 BZU65652:BZU65654 CJQ65652:CJQ65654 CTM65652:CTM65654 DDI65652:DDI65654 DNE65652:DNE65654 DXA65652:DXA65654 EGW65652:EGW65654 EQS65652:EQS65654 FAO65652:FAO65654 FKK65652:FKK65654 FUG65652:FUG65654 GEC65652:GEC65654 GNY65652:GNY65654 GXU65652:GXU65654 HHQ65652:HHQ65654 HRM65652:HRM65654 IBI65652:IBI65654 ILE65652:ILE65654 IVA65652:IVA65654 JEW65652:JEW65654 JOS65652:JOS65654 JYO65652:JYO65654 KIK65652:KIK65654 KSG65652:KSG65654 LCC65652:LCC65654 LLY65652:LLY65654 LVU65652:LVU65654 MFQ65652:MFQ65654 MPM65652:MPM65654 MZI65652:MZI65654 NJE65652:NJE65654 NTA65652:NTA65654 OCW65652:OCW65654 OMS65652:OMS65654 OWO65652:OWO65654 PGK65652:PGK65654 PQG65652:PQG65654 QAC65652:QAC65654 QJY65652:QJY65654 QTU65652:QTU65654 RDQ65652:RDQ65654 RNM65652:RNM65654 RXI65652:RXI65654 SHE65652:SHE65654 SRA65652:SRA65654 TAW65652:TAW65654 TKS65652:TKS65654 TUO65652:TUO65654 UEK65652:UEK65654 UOG65652:UOG65654 UYC65652:UYC65654 VHY65652:VHY65654 VRU65652:VRU65654 WBQ65652:WBQ65654 WLM65652:WLM65654 WVI65652:WVI65654 IW131188:IW131190 SS131188:SS131190 ACO131188:ACO131190 AMK131188:AMK131190 AWG131188:AWG131190 BGC131188:BGC131190 BPY131188:BPY131190 BZU131188:BZU131190 CJQ131188:CJQ131190 CTM131188:CTM131190 DDI131188:DDI131190 DNE131188:DNE131190 DXA131188:DXA131190 EGW131188:EGW131190 EQS131188:EQS131190 FAO131188:FAO131190 FKK131188:FKK131190 FUG131188:FUG131190 GEC131188:GEC131190 GNY131188:GNY131190 GXU131188:GXU131190 HHQ131188:HHQ131190 HRM131188:HRM131190 IBI131188:IBI131190 ILE131188:ILE131190 IVA131188:IVA131190 JEW131188:JEW131190 JOS131188:JOS131190 JYO131188:JYO131190 KIK131188:KIK131190 KSG131188:KSG131190 LCC131188:LCC131190 LLY131188:LLY131190 LVU131188:LVU131190 MFQ131188:MFQ131190 MPM131188:MPM131190 MZI131188:MZI131190 NJE131188:NJE131190 NTA131188:NTA131190 OCW131188:OCW131190 OMS131188:OMS131190 OWO131188:OWO131190 PGK131188:PGK131190 PQG131188:PQG131190 QAC131188:QAC131190 QJY131188:QJY131190 QTU131188:QTU131190 RDQ131188:RDQ131190 RNM131188:RNM131190 RXI131188:RXI131190 SHE131188:SHE131190 SRA131188:SRA131190 TAW131188:TAW131190 TKS131188:TKS131190 TUO131188:TUO131190 UEK131188:UEK131190 UOG131188:UOG131190 UYC131188:UYC131190 VHY131188:VHY131190 VRU131188:VRU131190 WBQ131188:WBQ131190 WLM131188:WLM131190 WVI131188:WVI131190 IW196724:IW196726 SS196724:SS196726 ACO196724:ACO196726 AMK196724:AMK196726 AWG196724:AWG196726 BGC196724:BGC196726 BPY196724:BPY196726 BZU196724:BZU196726 CJQ196724:CJQ196726 CTM196724:CTM196726 DDI196724:DDI196726 DNE196724:DNE196726 DXA196724:DXA196726 EGW196724:EGW196726 EQS196724:EQS196726 FAO196724:FAO196726 FKK196724:FKK196726 FUG196724:FUG196726 GEC196724:GEC196726 GNY196724:GNY196726 GXU196724:GXU196726 HHQ196724:HHQ196726 HRM196724:HRM196726 IBI196724:IBI196726 ILE196724:ILE196726 IVA196724:IVA196726 JEW196724:JEW196726 JOS196724:JOS196726 JYO196724:JYO196726 KIK196724:KIK196726 KSG196724:KSG196726 LCC196724:LCC196726 LLY196724:LLY196726 LVU196724:LVU196726 MFQ196724:MFQ196726 MPM196724:MPM196726 MZI196724:MZI196726 NJE196724:NJE196726 NTA196724:NTA196726 OCW196724:OCW196726 OMS196724:OMS196726 OWO196724:OWO196726 PGK196724:PGK196726 PQG196724:PQG196726 QAC196724:QAC196726 QJY196724:QJY196726 QTU196724:QTU196726 RDQ196724:RDQ196726 RNM196724:RNM196726 RXI196724:RXI196726 SHE196724:SHE196726 SRA196724:SRA196726 TAW196724:TAW196726 TKS196724:TKS196726 TUO196724:TUO196726 UEK196724:UEK196726 UOG196724:UOG196726 UYC196724:UYC196726 VHY196724:VHY196726 VRU196724:VRU196726 WBQ196724:WBQ196726 WLM196724:WLM196726 WVI196724:WVI196726 IW262260:IW262262 SS262260:SS262262 ACO262260:ACO262262 AMK262260:AMK262262 AWG262260:AWG262262 BGC262260:BGC262262 BPY262260:BPY262262 BZU262260:BZU262262 CJQ262260:CJQ262262 CTM262260:CTM262262 DDI262260:DDI262262 DNE262260:DNE262262 DXA262260:DXA262262 EGW262260:EGW262262 EQS262260:EQS262262 FAO262260:FAO262262 FKK262260:FKK262262 FUG262260:FUG262262 GEC262260:GEC262262 GNY262260:GNY262262 GXU262260:GXU262262 HHQ262260:HHQ262262 HRM262260:HRM262262 IBI262260:IBI262262 ILE262260:ILE262262 IVA262260:IVA262262 JEW262260:JEW262262 JOS262260:JOS262262 JYO262260:JYO262262 KIK262260:KIK262262 KSG262260:KSG262262 LCC262260:LCC262262 LLY262260:LLY262262 LVU262260:LVU262262 MFQ262260:MFQ262262 MPM262260:MPM262262 MZI262260:MZI262262 NJE262260:NJE262262 NTA262260:NTA262262 OCW262260:OCW262262 OMS262260:OMS262262 OWO262260:OWO262262 PGK262260:PGK262262 PQG262260:PQG262262 QAC262260:QAC262262 QJY262260:QJY262262 QTU262260:QTU262262 RDQ262260:RDQ262262 RNM262260:RNM262262 RXI262260:RXI262262 SHE262260:SHE262262 SRA262260:SRA262262 TAW262260:TAW262262 TKS262260:TKS262262 TUO262260:TUO262262 UEK262260:UEK262262 UOG262260:UOG262262 UYC262260:UYC262262 VHY262260:VHY262262 VRU262260:VRU262262 WBQ262260:WBQ262262 WLM262260:WLM262262 WVI262260:WVI262262 IW327796:IW327798 SS327796:SS327798 ACO327796:ACO327798 AMK327796:AMK327798 AWG327796:AWG327798 BGC327796:BGC327798 BPY327796:BPY327798 BZU327796:BZU327798 CJQ327796:CJQ327798 CTM327796:CTM327798 DDI327796:DDI327798 DNE327796:DNE327798 DXA327796:DXA327798 EGW327796:EGW327798 EQS327796:EQS327798 FAO327796:FAO327798 FKK327796:FKK327798 FUG327796:FUG327798 GEC327796:GEC327798 GNY327796:GNY327798 GXU327796:GXU327798 HHQ327796:HHQ327798 HRM327796:HRM327798 IBI327796:IBI327798 ILE327796:ILE327798 IVA327796:IVA327798 JEW327796:JEW327798 JOS327796:JOS327798 JYO327796:JYO327798 KIK327796:KIK327798 KSG327796:KSG327798 LCC327796:LCC327798 LLY327796:LLY327798 LVU327796:LVU327798 MFQ327796:MFQ327798 MPM327796:MPM327798 MZI327796:MZI327798 NJE327796:NJE327798 NTA327796:NTA327798 OCW327796:OCW327798 OMS327796:OMS327798 OWO327796:OWO327798 PGK327796:PGK327798 PQG327796:PQG327798 QAC327796:QAC327798 QJY327796:QJY327798 QTU327796:QTU327798 RDQ327796:RDQ327798 RNM327796:RNM327798 RXI327796:RXI327798 SHE327796:SHE327798 SRA327796:SRA327798 TAW327796:TAW327798 TKS327796:TKS327798 TUO327796:TUO327798 UEK327796:UEK327798 UOG327796:UOG327798 UYC327796:UYC327798 VHY327796:VHY327798 VRU327796:VRU327798 WBQ327796:WBQ327798 WLM327796:WLM327798 WVI327796:WVI327798 IW393332:IW393334 SS393332:SS393334 ACO393332:ACO393334 AMK393332:AMK393334 AWG393332:AWG393334 BGC393332:BGC393334 BPY393332:BPY393334 BZU393332:BZU393334 CJQ393332:CJQ393334 CTM393332:CTM393334 DDI393332:DDI393334 DNE393332:DNE393334 DXA393332:DXA393334 EGW393332:EGW393334 EQS393332:EQS393334 FAO393332:FAO393334 FKK393332:FKK393334 FUG393332:FUG393334 GEC393332:GEC393334 GNY393332:GNY393334 GXU393332:GXU393334 HHQ393332:HHQ393334 HRM393332:HRM393334 IBI393332:IBI393334 ILE393332:ILE393334 IVA393332:IVA393334 JEW393332:JEW393334 JOS393332:JOS393334 JYO393332:JYO393334 KIK393332:KIK393334 KSG393332:KSG393334 LCC393332:LCC393334 LLY393332:LLY393334 LVU393332:LVU393334 MFQ393332:MFQ393334 MPM393332:MPM393334 MZI393332:MZI393334 NJE393332:NJE393334 NTA393332:NTA393334 OCW393332:OCW393334 OMS393332:OMS393334 OWO393332:OWO393334 PGK393332:PGK393334 PQG393332:PQG393334 QAC393332:QAC393334 QJY393332:QJY393334 QTU393332:QTU393334 RDQ393332:RDQ393334 RNM393332:RNM393334 RXI393332:RXI393334 SHE393332:SHE393334 SRA393332:SRA393334 TAW393332:TAW393334 TKS393332:TKS393334 TUO393332:TUO393334 UEK393332:UEK393334 UOG393332:UOG393334 UYC393332:UYC393334 VHY393332:VHY393334 VRU393332:VRU393334 WBQ393332:WBQ393334 WLM393332:WLM393334 WVI393332:WVI393334 IW458868:IW458870 SS458868:SS458870 ACO458868:ACO458870 AMK458868:AMK458870 AWG458868:AWG458870 BGC458868:BGC458870 BPY458868:BPY458870 BZU458868:BZU458870 CJQ458868:CJQ458870 CTM458868:CTM458870 DDI458868:DDI458870 DNE458868:DNE458870 DXA458868:DXA458870 EGW458868:EGW458870 EQS458868:EQS458870 FAO458868:FAO458870 FKK458868:FKK458870 FUG458868:FUG458870 GEC458868:GEC458870 GNY458868:GNY458870 GXU458868:GXU458870 HHQ458868:HHQ458870 HRM458868:HRM458870 IBI458868:IBI458870 ILE458868:ILE458870 IVA458868:IVA458870 JEW458868:JEW458870 JOS458868:JOS458870 JYO458868:JYO458870 KIK458868:KIK458870 KSG458868:KSG458870 LCC458868:LCC458870 LLY458868:LLY458870 LVU458868:LVU458870 MFQ458868:MFQ458870 MPM458868:MPM458870 MZI458868:MZI458870 NJE458868:NJE458870 NTA458868:NTA458870 OCW458868:OCW458870 OMS458868:OMS458870 OWO458868:OWO458870 PGK458868:PGK458870 PQG458868:PQG458870 QAC458868:QAC458870 QJY458868:QJY458870 QTU458868:QTU458870 RDQ458868:RDQ458870 RNM458868:RNM458870 RXI458868:RXI458870 SHE458868:SHE458870 SRA458868:SRA458870 TAW458868:TAW458870 TKS458868:TKS458870 TUO458868:TUO458870 UEK458868:UEK458870 UOG458868:UOG458870 UYC458868:UYC458870 VHY458868:VHY458870 VRU458868:VRU458870 WBQ458868:WBQ458870 WLM458868:WLM458870 WVI458868:WVI458870 IW524404:IW524406 SS524404:SS524406 ACO524404:ACO524406 AMK524404:AMK524406 AWG524404:AWG524406 BGC524404:BGC524406 BPY524404:BPY524406 BZU524404:BZU524406 CJQ524404:CJQ524406 CTM524404:CTM524406 DDI524404:DDI524406 DNE524404:DNE524406 DXA524404:DXA524406 EGW524404:EGW524406 EQS524404:EQS524406 FAO524404:FAO524406 FKK524404:FKK524406 FUG524404:FUG524406 GEC524404:GEC524406 GNY524404:GNY524406 GXU524404:GXU524406 HHQ524404:HHQ524406 HRM524404:HRM524406 IBI524404:IBI524406 ILE524404:ILE524406 IVA524404:IVA524406 JEW524404:JEW524406 JOS524404:JOS524406 JYO524404:JYO524406 KIK524404:KIK524406 KSG524404:KSG524406 LCC524404:LCC524406 LLY524404:LLY524406 LVU524404:LVU524406 MFQ524404:MFQ524406 MPM524404:MPM524406 MZI524404:MZI524406 NJE524404:NJE524406 NTA524404:NTA524406 OCW524404:OCW524406 OMS524404:OMS524406 OWO524404:OWO524406 PGK524404:PGK524406 PQG524404:PQG524406 QAC524404:QAC524406 QJY524404:QJY524406 QTU524404:QTU524406 RDQ524404:RDQ524406 RNM524404:RNM524406 RXI524404:RXI524406 SHE524404:SHE524406 SRA524404:SRA524406 TAW524404:TAW524406 TKS524404:TKS524406 TUO524404:TUO524406 UEK524404:UEK524406 UOG524404:UOG524406 UYC524404:UYC524406 VHY524404:VHY524406 VRU524404:VRU524406 WBQ524404:WBQ524406 WLM524404:WLM524406 WVI524404:WVI524406 IW589940:IW589942 SS589940:SS589942 ACO589940:ACO589942 AMK589940:AMK589942 AWG589940:AWG589942 BGC589940:BGC589942 BPY589940:BPY589942 BZU589940:BZU589942 CJQ589940:CJQ589942 CTM589940:CTM589942 DDI589940:DDI589942 DNE589940:DNE589942 DXA589940:DXA589942 EGW589940:EGW589942 EQS589940:EQS589942 FAO589940:FAO589942 FKK589940:FKK589942 FUG589940:FUG589942 GEC589940:GEC589942 GNY589940:GNY589942 GXU589940:GXU589942 HHQ589940:HHQ589942 HRM589940:HRM589942 IBI589940:IBI589942 ILE589940:ILE589942 IVA589940:IVA589942 JEW589940:JEW589942 JOS589940:JOS589942 JYO589940:JYO589942 KIK589940:KIK589942 KSG589940:KSG589942 LCC589940:LCC589942 LLY589940:LLY589942 LVU589940:LVU589942 MFQ589940:MFQ589942 MPM589940:MPM589942 MZI589940:MZI589942 NJE589940:NJE589942 NTA589940:NTA589942 OCW589940:OCW589942 OMS589940:OMS589942 OWO589940:OWO589942 PGK589940:PGK589942 PQG589940:PQG589942 QAC589940:QAC589942 QJY589940:QJY589942 QTU589940:QTU589942 RDQ589940:RDQ589942 RNM589940:RNM589942 RXI589940:RXI589942 SHE589940:SHE589942 SRA589940:SRA589942 TAW589940:TAW589942 TKS589940:TKS589942 TUO589940:TUO589942 UEK589940:UEK589942 UOG589940:UOG589942 UYC589940:UYC589942 VHY589940:VHY589942 VRU589940:VRU589942 WBQ589940:WBQ589942 WLM589940:WLM589942 WVI589940:WVI589942 IW655476:IW655478 SS655476:SS655478 ACO655476:ACO655478 AMK655476:AMK655478 AWG655476:AWG655478 BGC655476:BGC655478 BPY655476:BPY655478 BZU655476:BZU655478 CJQ655476:CJQ655478 CTM655476:CTM655478 DDI655476:DDI655478 DNE655476:DNE655478 DXA655476:DXA655478 EGW655476:EGW655478 EQS655476:EQS655478 FAO655476:FAO655478 FKK655476:FKK655478 FUG655476:FUG655478 GEC655476:GEC655478 GNY655476:GNY655478 GXU655476:GXU655478 HHQ655476:HHQ655478 HRM655476:HRM655478 IBI655476:IBI655478 ILE655476:ILE655478 IVA655476:IVA655478 JEW655476:JEW655478 JOS655476:JOS655478 JYO655476:JYO655478 KIK655476:KIK655478 KSG655476:KSG655478 LCC655476:LCC655478 LLY655476:LLY655478 LVU655476:LVU655478 MFQ655476:MFQ655478 MPM655476:MPM655478 MZI655476:MZI655478 NJE655476:NJE655478 NTA655476:NTA655478 OCW655476:OCW655478 OMS655476:OMS655478 OWO655476:OWO655478 PGK655476:PGK655478 PQG655476:PQG655478 QAC655476:QAC655478 QJY655476:QJY655478 QTU655476:QTU655478 RDQ655476:RDQ655478 RNM655476:RNM655478 RXI655476:RXI655478 SHE655476:SHE655478 SRA655476:SRA655478 TAW655476:TAW655478 TKS655476:TKS655478 TUO655476:TUO655478 UEK655476:UEK655478 UOG655476:UOG655478 UYC655476:UYC655478 VHY655476:VHY655478 VRU655476:VRU655478 WBQ655476:WBQ655478 WLM655476:WLM655478 WVI655476:WVI655478 IW721012:IW721014 SS721012:SS721014 ACO721012:ACO721014 AMK721012:AMK721014 AWG721012:AWG721014 BGC721012:BGC721014 BPY721012:BPY721014 BZU721012:BZU721014 CJQ721012:CJQ721014 CTM721012:CTM721014 DDI721012:DDI721014 DNE721012:DNE721014 DXA721012:DXA721014 EGW721012:EGW721014 EQS721012:EQS721014 FAO721012:FAO721014 FKK721012:FKK721014 FUG721012:FUG721014 GEC721012:GEC721014 GNY721012:GNY721014 GXU721012:GXU721014 HHQ721012:HHQ721014 HRM721012:HRM721014 IBI721012:IBI721014 ILE721012:ILE721014 IVA721012:IVA721014 JEW721012:JEW721014 JOS721012:JOS721014 JYO721012:JYO721014 KIK721012:KIK721014 KSG721012:KSG721014 LCC721012:LCC721014 LLY721012:LLY721014 LVU721012:LVU721014 MFQ721012:MFQ721014 MPM721012:MPM721014 MZI721012:MZI721014 NJE721012:NJE721014 NTA721012:NTA721014 OCW721012:OCW721014 OMS721012:OMS721014 OWO721012:OWO721014 PGK721012:PGK721014 PQG721012:PQG721014 QAC721012:QAC721014 QJY721012:QJY721014 QTU721012:QTU721014 RDQ721012:RDQ721014 RNM721012:RNM721014 RXI721012:RXI721014 SHE721012:SHE721014 SRA721012:SRA721014 TAW721012:TAW721014 TKS721012:TKS721014 TUO721012:TUO721014 UEK721012:UEK721014 UOG721012:UOG721014 UYC721012:UYC721014 VHY721012:VHY721014 VRU721012:VRU721014 WBQ721012:WBQ721014 WLM721012:WLM721014 WVI721012:WVI721014 IW786548:IW786550 SS786548:SS786550 ACO786548:ACO786550 AMK786548:AMK786550 AWG786548:AWG786550 BGC786548:BGC786550 BPY786548:BPY786550 BZU786548:BZU786550 CJQ786548:CJQ786550 CTM786548:CTM786550 DDI786548:DDI786550 DNE786548:DNE786550 DXA786548:DXA786550 EGW786548:EGW786550 EQS786548:EQS786550 FAO786548:FAO786550 FKK786548:FKK786550 FUG786548:FUG786550 GEC786548:GEC786550 GNY786548:GNY786550 GXU786548:GXU786550 HHQ786548:HHQ786550 HRM786548:HRM786550 IBI786548:IBI786550 ILE786548:ILE786550 IVA786548:IVA786550 JEW786548:JEW786550 JOS786548:JOS786550 JYO786548:JYO786550 KIK786548:KIK786550 KSG786548:KSG786550 LCC786548:LCC786550 LLY786548:LLY786550 LVU786548:LVU786550 MFQ786548:MFQ786550 MPM786548:MPM786550 MZI786548:MZI786550 NJE786548:NJE786550 NTA786548:NTA786550 OCW786548:OCW786550 OMS786548:OMS786550 OWO786548:OWO786550 PGK786548:PGK786550 PQG786548:PQG786550 QAC786548:QAC786550 QJY786548:QJY786550 QTU786548:QTU786550 RDQ786548:RDQ786550 RNM786548:RNM786550 RXI786548:RXI786550 SHE786548:SHE786550 SRA786548:SRA786550 TAW786548:TAW786550 TKS786548:TKS786550 TUO786548:TUO786550 UEK786548:UEK786550 UOG786548:UOG786550 UYC786548:UYC786550 VHY786548:VHY786550 VRU786548:VRU786550 WBQ786548:WBQ786550 WLM786548:WLM786550 WVI786548:WVI786550 IW852084:IW852086 SS852084:SS852086 ACO852084:ACO852086 AMK852084:AMK852086 AWG852084:AWG852086 BGC852084:BGC852086 BPY852084:BPY852086 BZU852084:BZU852086 CJQ852084:CJQ852086 CTM852084:CTM852086 DDI852084:DDI852086 DNE852084:DNE852086 DXA852084:DXA852086 EGW852084:EGW852086 EQS852084:EQS852086 FAO852084:FAO852086 FKK852084:FKK852086 FUG852084:FUG852086 GEC852084:GEC852086 GNY852084:GNY852086 GXU852084:GXU852086 HHQ852084:HHQ852086 HRM852084:HRM852086 IBI852084:IBI852086 ILE852084:ILE852086 IVA852084:IVA852086 JEW852084:JEW852086 JOS852084:JOS852086 JYO852084:JYO852086 KIK852084:KIK852086 KSG852084:KSG852086 LCC852084:LCC852086 LLY852084:LLY852086 LVU852084:LVU852086 MFQ852084:MFQ852086 MPM852084:MPM852086 MZI852084:MZI852086 NJE852084:NJE852086 NTA852084:NTA852086 OCW852084:OCW852086 OMS852084:OMS852086 OWO852084:OWO852086 PGK852084:PGK852086 PQG852084:PQG852086 QAC852084:QAC852086 QJY852084:QJY852086 QTU852084:QTU852086 RDQ852084:RDQ852086 RNM852084:RNM852086 RXI852084:RXI852086 SHE852084:SHE852086 SRA852084:SRA852086 TAW852084:TAW852086 TKS852084:TKS852086 TUO852084:TUO852086 UEK852084:UEK852086 UOG852084:UOG852086 UYC852084:UYC852086 VHY852084:VHY852086 VRU852084:VRU852086 WBQ852084:WBQ852086 WLM852084:WLM852086 WVI852084:WVI852086 IW917620:IW917622 SS917620:SS917622 ACO917620:ACO917622 AMK917620:AMK917622 AWG917620:AWG917622 BGC917620:BGC917622 BPY917620:BPY917622 BZU917620:BZU917622 CJQ917620:CJQ917622 CTM917620:CTM917622 DDI917620:DDI917622 DNE917620:DNE917622 DXA917620:DXA917622 EGW917620:EGW917622 EQS917620:EQS917622 FAO917620:FAO917622 FKK917620:FKK917622 FUG917620:FUG917622 GEC917620:GEC917622 GNY917620:GNY917622 GXU917620:GXU917622 HHQ917620:HHQ917622 HRM917620:HRM917622 IBI917620:IBI917622 ILE917620:ILE917622 IVA917620:IVA917622 JEW917620:JEW917622 JOS917620:JOS917622 JYO917620:JYO917622 KIK917620:KIK917622 KSG917620:KSG917622 LCC917620:LCC917622 LLY917620:LLY917622 LVU917620:LVU917622 MFQ917620:MFQ917622 MPM917620:MPM917622 MZI917620:MZI917622 NJE917620:NJE917622 NTA917620:NTA917622 OCW917620:OCW917622 OMS917620:OMS917622 OWO917620:OWO917622 PGK917620:PGK917622 PQG917620:PQG917622 QAC917620:QAC917622 QJY917620:QJY917622 QTU917620:QTU917622 RDQ917620:RDQ917622 RNM917620:RNM917622 RXI917620:RXI917622 SHE917620:SHE917622 SRA917620:SRA917622 TAW917620:TAW917622 TKS917620:TKS917622 TUO917620:TUO917622 UEK917620:UEK917622 UOG917620:UOG917622 UYC917620:UYC917622 VHY917620:VHY917622 VRU917620:VRU917622 WBQ917620:WBQ917622 WLM917620:WLM917622 WVI917620:WVI917622 IW983156:IW983158 SS983156:SS983158 ACO983156:ACO983158 AMK983156:AMK983158 AWG983156:AWG983158 BGC983156:BGC983158 BPY983156:BPY983158 BZU983156:BZU983158 CJQ983156:CJQ983158 CTM983156:CTM983158 DDI983156:DDI983158 DNE983156:DNE983158 DXA983156:DXA983158 EGW983156:EGW983158 EQS983156:EQS983158 FAO983156:FAO983158 FKK983156:FKK983158 FUG983156:FUG983158 GEC983156:GEC983158 GNY983156:GNY983158 GXU983156:GXU983158 HHQ983156:HHQ983158 HRM983156:HRM983158 IBI983156:IBI983158 ILE983156:ILE983158 IVA983156:IVA983158 JEW983156:JEW983158 JOS983156:JOS983158 JYO983156:JYO983158 KIK983156:KIK983158 KSG983156:KSG983158 LCC983156:LCC983158 LLY983156:LLY983158 LVU983156:LVU983158 MFQ983156:MFQ983158 MPM983156:MPM983158 MZI983156:MZI983158 NJE983156:NJE983158 NTA983156:NTA983158 OCW983156:OCW983158 OMS983156:OMS983158 OWO983156:OWO983158 PGK983156:PGK983158 PQG983156:PQG983158 QAC983156:QAC983158 QJY983156:QJY983158 QTU983156:QTU983158 RDQ983156:RDQ983158 RNM983156:RNM983158 RXI983156:RXI983158 SHE983156:SHE983158 SRA983156:SRA983158 TAW983156:TAW983158 TKS983156:TKS983158 TUO983156:TUO983158 UEK983156:UEK983158 UOG983156:UOG983158 UYC983156:UYC983158 VHY983156:VHY983158 VRU983156:VRU983158 WBQ983156:WBQ983158 WLM983156:WLM983158 WVI983156:WVI983158 IW65658:IW65661 SS65658:SS65661 ACO65658:ACO65661 AMK65658:AMK65661 AWG65658:AWG65661 BGC65658:BGC65661 BPY65658:BPY65661 BZU65658:BZU65661 CJQ65658:CJQ65661 CTM65658:CTM65661 DDI65658:DDI65661 DNE65658:DNE65661 DXA65658:DXA65661 EGW65658:EGW65661 EQS65658:EQS65661 FAO65658:FAO65661 FKK65658:FKK65661 FUG65658:FUG65661 GEC65658:GEC65661 GNY65658:GNY65661 GXU65658:GXU65661 HHQ65658:HHQ65661 HRM65658:HRM65661 IBI65658:IBI65661 ILE65658:ILE65661 IVA65658:IVA65661 JEW65658:JEW65661 JOS65658:JOS65661 JYO65658:JYO65661 KIK65658:KIK65661 KSG65658:KSG65661 LCC65658:LCC65661 LLY65658:LLY65661 LVU65658:LVU65661 MFQ65658:MFQ65661 MPM65658:MPM65661 MZI65658:MZI65661 NJE65658:NJE65661 NTA65658:NTA65661 OCW65658:OCW65661 OMS65658:OMS65661 OWO65658:OWO65661 PGK65658:PGK65661 PQG65658:PQG65661 QAC65658:QAC65661 QJY65658:QJY65661 QTU65658:QTU65661 RDQ65658:RDQ65661 RNM65658:RNM65661 RXI65658:RXI65661 SHE65658:SHE65661 SRA65658:SRA65661 TAW65658:TAW65661 TKS65658:TKS65661 TUO65658:TUO65661 UEK65658:UEK65661 UOG65658:UOG65661 UYC65658:UYC65661 VHY65658:VHY65661 VRU65658:VRU65661 WBQ65658:WBQ65661 WLM65658:WLM65661 WVI65658:WVI65661 IW131194:IW131197 SS131194:SS131197 ACO131194:ACO131197 AMK131194:AMK131197 AWG131194:AWG131197 BGC131194:BGC131197 BPY131194:BPY131197 BZU131194:BZU131197 CJQ131194:CJQ131197 CTM131194:CTM131197 DDI131194:DDI131197 DNE131194:DNE131197 DXA131194:DXA131197 EGW131194:EGW131197 EQS131194:EQS131197 FAO131194:FAO131197 FKK131194:FKK131197 FUG131194:FUG131197 GEC131194:GEC131197 GNY131194:GNY131197 GXU131194:GXU131197 HHQ131194:HHQ131197 HRM131194:HRM131197 IBI131194:IBI131197 ILE131194:ILE131197 IVA131194:IVA131197 JEW131194:JEW131197 JOS131194:JOS131197 JYO131194:JYO131197 KIK131194:KIK131197 KSG131194:KSG131197 LCC131194:LCC131197 LLY131194:LLY131197 LVU131194:LVU131197 MFQ131194:MFQ131197 MPM131194:MPM131197 MZI131194:MZI131197 NJE131194:NJE131197 NTA131194:NTA131197 OCW131194:OCW131197 OMS131194:OMS131197 OWO131194:OWO131197 PGK131194:PGK131197 PQG131194:PQG131197 QAC131194:QAC131197 QJY131194:QJY131197 QTU131194:QTU131197 RDQ131194:RDQ131197 RNM131194:RNM131197 RXI131194:RXI131197 SHE131194:SHE131197 SRA131194:SRA131197 TAW131194:TAW131197 TKS131194:TKS131197 TUO131194:TUO131197 UEK131194:UEK131197 UOG131194:UOG131197 UYC131194:UYC131197 VHY131194:VHY131197 VRU131194:VRU131197 WBQ131194:WBQ131197 WLM131194:WLM131197 WVI131194:WVI131197 IW196730:IW196733 SS196730:SS196733 ACO196730:ACO196733 AMK196730:AMK196733 AWG196730:AWG196733 BGC196730:BGC196733 BPY196730:BPY196733 BZU196730:BZU196733 CJQ196730:CJQ196733 CTM196730:CTM196733 DDI196730:DDI196733 DNE196730:DNE196733 DXA196730:DXA196733 EGW196730:EGW196733 EQS196730:EQS196733 FAO196730:FAO196733 FKK196730:FKK196733 FUG196730:FUG196733 GEC196730:GEC196733 GNY196730:GNY196733 GXU196730:GXU196733 HHQ196730:HHQ196733 HRM196730:HRM196733 IBI196730:IBI196733 ILE196730:ILE196733 IVA196730:IVA196733 JEW196730:JEW196733 JOS196730:JOS196733 JYO196730:JYO196733 KIK196730:KIK196733 KSG196730:KSG196733 LCC196730:LCC196733 LLY196730:LLY196733 LVU196730:LVU196733 MFQ196730:MFQ196733 MPM196730:MPM196733 MZI196730:MZI196733 NJE196730:NJE196733 NTA196730:NTA196733 OCW196730:OCW196733 OMS196730:OMS196733 OWO196730:OWO196733 PGK196730:PGK196733 PQG196730:PQG196733 QAC196730:QAC196733 QJY196730:QJY196733 QTU196730:QTU196733 RDQ196730:RDQ196733 RNM196730:RNM196733 RXI196730:RXI196733 SHE196730:SHE196733 SRA196730:SRA196733 TAW196730:TAW196733 TKS196730:TKS196733 TUO196730:TUO196733 UEK196730:UEK196733 UOG196730:UOG196733 UYC196730:UYC196733 VHY196730:VHY196733 VRU196730:VRU196733 WBQ196730:WBQ196733 WLM196730:WLM196733 WVI196730:WVI196733 IW262266:IW262269 SS262266:SS262269 ACO262266:ACO262269 AMK262266:AMK262269 AWG262266:AWG262269 BGC262266:BGC262269 BPY262266:BPY262269 BZU262266:BZU262269 CJQ262266:CJQ262269 CTM262266:CTM262269 DDI262266:DDI262269 DNE262266:DNE262269 DXA262266:DXA262269 EGW262266:EGW262269 EQS262266:EQS262269 FAO262266:FAO262269 FKK262266:FKK262269 FUG262266:FUG262269 GEC262266:GEC262269 GNY262266:GNY262269 GXU262266:GXU262269 HHQ262266:HHQ262269 HRM262266:HRM262269 IBI262266:IBI262269 ILE262266:ILE262269 IVA262266:IVA262269 JEW262266:JEW262269 JOS262266:JOS262269 JYO262266:JYO262269 KIK262266:KIK262269 KSG262266:KSG262269 LCC262266:LCC262269 LLY262266:LLY262269 LVU262266:LVU262269 MFQ262266:MFQ262269 MPM262266:MPM262269 MZI262266:MZI262269 NJE262266:NJE262269 NTA262266:NTA262269 OCW262266:OCW262269 OMS262266:OMS262269 OWO262266:OWO262269 PGK262266:PGK262269 PQG262266:PQG262269 QAC262266:QAC262269 QJY262266:QJY262269 QTU262266:QTU262269 RDQ262266:RDQ262269 RNM262266:RNM262269 RXI262266:RXI262269 SHE262266:SHE262269 SRA262266:SRA262269 TAW262266:TAW262269 TKS262266:TKS262269 TUO262266:TUO262269 UEK262266:UEK262269 UOG262266:UOG262269 UYC262266:UYC262269 VHY262266:VHY262269 VRU262266:VRU262269 WBQ262266:WBQ262269 WLM262266:WLM262269 WVI262266:WVI262269 IW327802:IW327805 SS327802:SS327805 ACO327802:ACO327805 AMK327802:AMK327805 AWG327802:AWG327805 BGC327802:BGC327805 BPY327802:BPY327805 BZU327802:BZU327805 CJQ327802:CJQ327805 CTM327802:CTM327805 DDI327802:DDI327805 DNE327802:DNE327805 DXA327802:DXA327805 EGW327802:EGW327805 EQS327802:EQS327805 FAO327802:FAO327805 FKK327802:FKK327805 FUG327802:FUG327805 GEC327802:GEC327805 GNY327802:GNY327805 GXU327802:GXU327805 HHQ327802:HHQ327805 HRM327802:HRM327805 IBI327802:IBI327805 ILE327802:ILE327805 IVA327802:IVA327805 JEW327802:JEW327805 JOS327802:JOS327805 JYO327802:JYO327805 KIK327802:KIK327805 KSG327802:KSG327805 LCC327802:LCC327805 LLY327802:LLY327805 LVU327802:LVU327805 MFQ327802:MFQ327805 MPM327802:MPM327805 MZI327802:MZI327805 NJE327802:NJE327805 NTA327802:NTA327805 OCW327802:OCW327805 OMS327802:OMS327805 OWO327802:OWO327805 PGK327802:PGK327805 PQG327802:PQG327805 QAC327802:QAC327805 QJY327802:QJY327805 QTU327802:QTU327805 RDQ327802:RDQ327805 RNM327802:RNM327805 RXI327802:RXI327805 SHE327802:SHE327805 SRA327802:SRA327805 TAW327802:TAW327805 TKS327802:TKS327805 TUO327802:TUO327805 UEK327802:UEK327805 UOG327802:UOG327805 UYC327802:UYC327805 VHY327802:VHY327805 VRU327802:VRU327805 WBQ327802:WBQ327805 WLM327802:WLM327805 WVI327802:WVI327805 IW393338:IW393341 SS393338:SS393341 ACO393338:ACO393341 AMK393338:AMK393341 AWG393338:AWG393341 BGC393338:BGC393341 BPY393338:BPY393341 BZU393338:BZU393341 CJQ393338:CJQ393341 CTM393338:CTM393341 DDI393338:DDI393341 DNE393338:DNE393341 DXA393338:DXA393341 EGW393338:EGW393341 EQS393338:EQS393341 FAO393338:FAO393341 FKK393338:FKK393341 FUG393338:FUG393341 GEC393338:GEC393341 GNY393338:GNY393341 GXU393338:GXU393341 HHQ393338:HHQ393341 HRM393338:HRM393341 IBI393338:IBI393341 ILE393338:ILE393341 IVA393338:IVA393341 JEW393338:JEW393341 JOS393338:JOS393341 JYO393338:JYO393341 KIK393338:KIK393341 KSG393338:KSG393341 LCC393338:LCC393341 LLY393338:LLY393341 LVU393338:LVU393341 MFQ393338:MFQ393341 MPM393338:MPM393341 MZI393338:MZI393341 NJE393338:NJE393341 NTA393338:NTA393341 OCW393338:OCW393341 OMS393338:OMS393341 OWO393338:OWO393341 PGK393338:PGK393341 PQG393338:PQG393341 QAC393338:QAC393341 QJY393338:QJY393341 QTU393338:QTU393341 RDQ393338:RDQ393341 RNM393338:RNM393341 RXI393338:RXI393341 SHE393338:SHE393341 SRA393338:SRA393341 TAW393338:TAW393341 TKS393338:TKS393341 TUO393338:TUO393341 UEK393338:UEK393341 UOG393338:UOG393341 UYC393338:UYC393341 VHY393338:VHY393341 VRU393338:VRU393341 WBQ393338:WBQ393341 WLM393338:WLM393341 WVI393338:WVI393341 IW458874:IW458877 SS458874:SS458877 ACO458874:ACO458877 AMK458874:AMK458877 AWG458874:AWG458877 BGC458874:BGC458877 BPY458874:BPY458877 BZU458874:BZU458877 CJQ458874:CJQ458877 CTM458874:CTM458877 DDI458874:DDI458877 DNE458874:DNE458877 DXA458874:DXA458877 EGW458874:EGW458877 EQS458874:EQS458877 FAO458874:FAO458877 FKK458874:FKK458877 FUG458874:FUG458877 GEC458874:GEC458877 GNY458874:GNY458877 GXU458874:GXU458877 HHQ458874:HHQ458877 HRM458874:HRM458877 IBI458874:IBI458877 ILE458874:ILE458877 IVA458874:IVA458877 JEW458874:JEW458877 JOS458874:JOS458877 JYO458874:JYO458877 KIK458874:KIK458877 KSG458874:KSG458877 LCC458874:LCC458877 LLY458874:LLY458877 LVU458874:LVU458877 MFQ458874:MFQ458877 MPM458874:MPM458877 MZI458874:MZI458877 NJE458874:NJE458877 NTA458874:NTA458877 OCW458874:OCW458877 OMS458874:OMS458877 OWO458874:OWO458877 PGK458874:PGK458877 PQG458874:PQG458877 QAC458874:QAC458877 QJY458874:QJY458877 QTU458874:QTU458877 RDQ458874:RDQ458877 RNM458874:RNM458877 RXI458874:RXI458877 SHE458874:SHE458877 SRA458874:SRA458877 TAW458874:TAW458877 TKS458874:TKS458877 TUO458874:TUO458877 UEK458874:UEK458877 UOG458874:UOG458877 UYC458874:UYC458877 VHY458874:VHY458877 VRU458874:VRU458877 WBQ458874:WBQ458877 WLM458874:WLM458877 WVI458874:WVI458877 IW524410:IW524413 SS524410:SS524413 ACO524410:ACO524413 AMK524410:AMK524413 AWG524410:AWG524413 BGC524410:BGC524413 BPY524410:BPY524413 BZU524410:BZU524413 CJQ524410:CJQ524413 CTM524410:CTM524413 DDI524410:DDI524413 DNE524410:DNE524413 DXA524410:DXA524413 EGW524410:EGW524413 EQS524410:EQS524413 FAO524410:FAO524413 FKK524410:FKK524413 FUG524410:FUG524413 GEC524410:GEC524413 GNY524410:GNY524413 GXU524410:GXU524413 HHQ524410:HHQ524413 HRM524410:HRM524413 IBI524410:IBI524413 ILE524410:ILE524413 IVA524410:IVA524413 JEW524410:JEW524413 JOS524410:JOS524413 JYO524410:JYO524413 KIK524410:KIK524413 KSG524410:KSG524413 LCC524410:LCC524413 LLY524410:LLY524413 LVU524410:LVU524413 MFQ524410:MFQ524413 MPM524410:MPM524413 MZI524410:MZI524413 NJE524410:NJE524413 NTA524410:NTA524413 OCW524410:OCW524413 OMS524410:OMS524413 OWO524410:OWO524413 PGK524410:PGK524413 PQG524410:PQG524413 QAC524410:QAC524413 QJY524410:QJY524413 QTU524410:QTU524413 RDQ524410:RDQ524413 RNM524410:RNM524413 RXI524410:RXI524413 SHE524410:SHE524413 SRA524410:SRA524413 TAW524410:TAW524413 TKS524410:TKS524413 TUO524410:TUO524413 UEK524410:UEK524413 UOG524410:UOG524413 UYC524410:UYC524413 VHY524410:VHY524413 VRU524410:VRU524413 WBQ524410:WBQ524413 WLM524410:WLM524413 WVI524410:WVI524413 IW589946:IW589949 SS589946:SS589949 ACO589946:ACO589949 AMK589946:AMK589949 AWG589946:AWG589949 BGC589946:BGC589949 BPY589946:BPY589949 BZU589946:BZU589949 CJQ589946:CJQ589949 CTM589946:CTM589949 DDI589946:DDI589949 DNE589946:DNE589949 DXA589946:DXA589949 EGW589946:EGW589949 EQS589946:EQS589949 FAO589946:FAO589949 FKK589946:FKK589949 FUG589946:FUG589949 GEC589946:GEC589949 GNY589946:GNY589949 GXU589946:GXU589949 HHQ589946:HHQ589949 HRM589946:HRM589949 IBI589946:IBI589949 ILE589946:ILE589949 IVA589946:IVA589949 JEW589946:JEW589949 JOS589946:JOS589949 JYO589946:JYO589949 KIK589946:KIK589949 KSG589946:KSG589949 LCC589946:LCC589949 LLY589946:LLY589949 LVU589946:LVU589949 MFQ589946:MFQ589949 MPM589946:MPM589949 MZI589946:MZI589949 NJE589946:NJE589949 NTA589946:NTA589949 OCW589946:OCW589949 OMS589946:OMS589949 OWO589946:OWO589949 PGK589946:PGK589949 PQG589946:PQG589949 QAC589946:QAC589949 QJY589946:QJY589949 QTU589946:QTU589949 RDQ589946:RDQ589949 RNM589946:RNM589949 RXI589946:RXI589949 SHE589946:SHE589949 SRA589946:SRA589949 TAW589946:TAW589949 TKS589946:TKS589949 TUO589946:TUO589949 UEK589946:UEK589949 UOG589946:UOG589949 UYC589946:UYC589949 VHY589946:VHY589949 VRU589946:VRU589949 WBQ589946:WBQ589949 WLM589946:WLM589949 WVI589946:WVI589949 IW655482:IW655485 SS655482:SS655485 ACO655482:ACO655485 AMK655482:AMK655485 AWG655482:AWG655485 BGC655482:BGC655485 BPY655482:BPY655485 BZU655482:BZU655485 CJQ655482:CJQ655485 CTM655482:CTM655485 DDI655482:DDI655485 DNE655482:DNE655485 DXA655482:DXA655485 EGW655482:EGW655485 EQS655482:EQS655485 FAO655482:FAO655485 FKK655482:FKK655485 FUG655482:FUG655485 GEC655482:GEC655485 GNY655482:GNY655485 GXU655482:GXU655485 HHQ655482:HHQ655485 HRM655482:HRM655485 IBI655482:IBI655485 ILE655482:ILE655485 IVA655482:IVA655485 JEW655482:JEW655485 JOS655482:JOS655485 JYO655482:JYO655485 KIK655482:KIK655485 KSG655482:KSG655485 LCC655482:LCC655485 LLY655482:LLY655485 LVU655482:LVU655485 MFQ655482:MFQ655485 MPM655482:MPM655485 MZI655482:MZI655485 NJE655482:NJE655485 NTA655482:NTA655485 OCW655482:OCW655485 OMS655482:OMS655485 OWO655482:OWO655485 PGK655482:PGK655485 PQG655482:PQG655485 QAC655482:QAC655485 QJY655482:QJY655485 QTU655482:QTU655485 RDQ655482:RDQ655485 RNM655482:RNM655485 RXI655482:RXI655485 SHE655482:SHE655485 SRA655482:SRA655485 TAW655482:TAW655485 TKS655482:TKS655485 TUO655482:TUO655485 UEK655482:UEK655485 UOG655482:UOG655485 UYC655482:UYC655485 VHY655482:VHY655485 VRU655482:VRU655485 WBQ655482:WBQ655485 WLM655482:WLM655485 WVI655482:WVI655485 IW721018:IW721021 SS721018:SS721021 ACO721018:ACO721021 AMK721018:AMK721021 AWG721018:AWG721021 BGC721018:BGC721021 BPY721018:BPY721021 BZU721018:BZU721021 CJQ721018:CJQ721021 CTM721018:CTM721021 DDI721018:DDI721021 DNE721018:DNE721021 DXA721018:DXA721021 EGW721018:EGW721021 EQS721018:EQS721021 FAO721018:FAO721021 FKK721018:FKK721021 FUG721018:FUG721021 GEC721018:GEC721021 GNY721018:GNY721021 GXU721018:GXU721021 HHQ721018:HHQ721021 HRM721018:HRM721021 IBI721018:IBI721021 ILE721018:ILE721021 IVA721018:IVA721021 JEW721018:JEW721021 JOS721018:JOS721021 JYO721018:JYO721021 KIK721018:KIK721021 KSG721018:KSG721021 LCC721018:LCC721021 LLY721018:LLY721021 LVU721018:LVU721021 MFQ721018:MFQ721021 MPM721018:MPM721021 MZI721018:MZI721021 NJE721018:NJE721021 NTA721018:NTA721021 OCW721018:OCW721021 OMS721018:OMS721021 OWO721018:OWO721021 PGK721018:PGK721021 PQG721018:PQG721021 QAC721018:QAC721021 QJY721018:QJY721021 QTU721018:QTU721021 RDQ721018:RDQ721021 RNM721018:RNM721021 RXI721018:RXI721021 SHE721018:SHE721021 SRA721018:SRA721021 TAW721018:TAW721021 TKS721018:TKS721021 TUO721018:TUO721021 UEK721018:UEK721021 UOG721018:UOG721021 UYC721018:UYC721021 VHY721018:VHY721021 VRU721018:VRU721021 WBQ721018:WBQ721021 WLM721018:WLM721021 WVI721018:WVI721021 IW786554:IW786557 SS786554:SS786557 ACO786554:ACO786557 AMK786554:AMK786557 AWG786554:AWG786557 BGC786554:BGC786557 BPY786554:BPY786557 BZU786554:BZU786557 CJQ786554:CJQ786557 CTM786554:CTM786557 DDI786554:DDI786557 DNE786554:DNE786557 DXA786554:DXA786557 EGW786554:EGW786557 EQS786554:EQS786557 FAO786554:FAO786557 FKK786554:FKK786557 FUG786554:FUG786557 GEC786554:GEC786557 GNY786554:GNY786557 GXU786554:GXU786557 HHQ786554:HHQ786557 HRM786554:HRM786557 IBI786554:IBI786557 ILE786554:ILE786557 IVA786554:IVA786557 JEW786554:JEW786557 JOS786554:JOS786557 JYO786554:JYO786557 KIK786554:KIK786557 KSG786554:KSG786557 LCC786554:LCC786557 LLY786554:LLY786557 LVU786554:LVU786557 MFQ786554:MFQ786557 MPM786554:MPM786557 MZI786554:MZI786557 NJE786554:NJE786557 NTA786554:NTA786557 OCW786554:OCW786557 OMS786554:OMS786557 OWO786554:OWO786557 PGK786554:PGK786557 PQG786554:PQG786557 QAC786554:QAC786557 QJY786554:QJY786557 QTU786554:QTU786557 RDQ786554:RDQ786557 RNM786554:RNM786557 RXI786554:RXI786557 SHE786554:SHE786557 SRA786554:SRA786557 TAW786554:TAW786557 TKS786554:TKS786557 TUO786554:TUO786557 UEK786554:UEK786557 UOG786554:UOG786557 UYC786554:UYC786557 VHY786554:VHY786557 VRU786554:VRU786557 WBQ786554:WBQ786557 WLM786554:WLM786557 WVI786554:WVI786557 IW852090:IW852093 SS852090:SS852093 ACO852090:ACO852093 AMK852090:AMK852093 AWG852090:AWG852093 BGC852090:BGC852093 BPY852090:BPY852093 BZU852090:BZU852093 CJQ852090:CJQ852093 CTM852090:CTM852093 DDI852090:DDI852093 DNE852090:DNE852093 DXA852090:DXA852093 EGW852090:EGW852093 EQS852090:EQS852093 FAO852090:FAO852093 FKK852090:FKK852093 FUG852090:FUG852093 GEC852090:GEC852093 GNY852090:GNY852093 GXU852090:GXU852093 HHQ852090:HHQ852093 HRM852090:HRM852093 IBI852090:IBI852093 ILE852090:ILE852093 IVA852090:IVA852093 JEW852090:JEW852093 JOS852090:JOS852093 JYO852090:JYO852093 KIK852090:KIK852093 KSG852090:KSG852093 LCC852090:LCC852093 LLY852090:LLY852093 LVU852090:LVU852093 MFQ852090:MFQ852093 MPM852090:MPM852093 MZI852090:MZI852093 NJE852090:NJE852093 NTA852090:NTA852093 OCW852090:OCW852093 OMS852090:OMS852093 OWO852090:OWO852093 PGK852090:PGK852093 PQG852090:PQG852093 QAC852090:QAC852093 QJY852090:QJY852093 QTU852090:QTU852093 RDQ852090:RDQ852093 RNM852090:RNM852093 RXI852090:RXI852093 SHE852090:SHE852093 SRA852090:SRA852093 TAW852090:TAW852093 TKS852090:TKS852093 TUO852090:TUO852093 UEK852090:UEK852093 UOG852090:UOG852093 UYC852090:UYC852093 VHY852090:VHY852093 VRU852090:VRU852093 WBQ852090:WBQ852093 WLM852090:WLM852093 WVI852090:WVI852093 IW917626:IW917629 SS917626:SS917629 ACO917626:ACO917629 AMK917626:AMK917629 AWG917626:AWG917629 BGC917626:BGC917629 BPY917626:BPY917629 BZU917626:BZU917629 CJQ917626:CJQ917629 CTM917626:CTM917629 DDI917626:DDI917629 DNE917626:DNE917629 DXA917626:DXA917629 EGW917626:EGW917629 EQS917626:EQS917629 FAO917626:FAO917629 FKK917626:FKK917629 FUG917626:FUG917629 GEC917626:GEC917629 GNY917626:GNY917629 GXU917626:GXU917629 HHQ917626:HHQ917629 HRM917626:HRM917629 IBI917626:IBI917629 ILE917626:ILE917629 IVA917626:IVA917629 JEW917626:JEW917629 JOS917626:JOS917629 JYO917626:JYO917629 KIK917626:KIK917629 KSG917626:KSG917629 LCC917626:LCC917629 LLY917626:LLY917629 LVU917626:LVU917629 MFQ917626:MFQ917629 MPM917626:MPM917629 MZI917626:MZI917629 NJE917626:NJE917629 NTA917626:NTA917629 OCW917626:OCW917629 OMS917626:OMS917629 OWO917626:OWO917629 PGK917626:PGK917629 PQG917626:PQG917629 QAC917626:QAC917629 QJY917626:QJY917629 QTU917626:QTU917629 RDQ917626:RDQ917629 RNM917626:RNM917629 RXI917626:RXI917629 SHE917626:SHE917629 SRA917626:SRA917629 TAW917626:TAW917629 TKS917626:TKS917629 TUO917626:TUO917629 UEK917626:UEK917629 UOG917626:UOG917629 UYC917626:UYC917629 VHY917626:VHY917629 VRU917626:VRU917629 WBQ917626:WBQ917629 WLM917626:WLM917629 WVI917626:WVI917629 IW983162:IW983165 SS983162:SS983165 ACO983162:ACO983165 AMK983162:AMK983165 AWG983162:AWG983165 BGC983162:BGC983165 BPY983162:BPY983165 BZU983162:BZU983165 CJQ983162:CJQ983165 CTM983162:CTM983165 DDI983162:DDI983165 DNE983162:DNE983165 DXA983162:DXA983165 EGW983162:EGW983165 EQS983162:EQS983165 FAO983162:FAO983165 FKK983162:FKK983165 FUG983162:FUG983165 GEC983162:GEC983165 GNY983162:GNY983165 GXU983162:GXU983165 HHQ983162:HHQ983165 HRM983162:HRM983165 IBI983162:IBI983165 ILE983162:ILE983165 IVA983162:IVA983165 JEW983162:JEW983165 JOS983162:JOS983165 JYO983162:JYO983165 KIK983162:KIK983165 KSG983162:KSG983165 LCC983162:LCC983165 LLY983162:LLY983165 LVU983162:LVU983165 MFQ983162:MFQ983165 MPM983162:MPM983165 MZI983162:MZI983165 NJE983162:NJE983165 NTA983162:NTA983165 OCW983162:OCW983165 OMS983162:OMS983165 OWO983162:OWO983165 PGK983162:PGK983165 PQG983162:PQG983165 QAC983162:QAC983165 QJY983162:QJY983165 QTU983162:QTU983165 RDQ983162:RDQ983165 RNM983162:RNM983165 RXI983162:RXI983165 SHE983162:SHE983165 SRA983162:SRA983165 TAW983162:TAW983165 TKS983162:TKS983165 TUO983162:TUO983165 UEK983162:UEK983165 UOG983162:UOG983165 UYC983162:UYC983165 VHY983162:VHY983165 VRU983162:VRU983165 WBQ983162:WBQ983165 WLM983162:WLM983165 WVI983162:WVI983165 IW65663:IW65665 SS65663:SS65665 ACO65663:ACO65665 AMK65663:AMK65665 AWG65663:AWG65665 BGC65663:BGC65665 BPY65663:BPY65665 BZU65663:BZU65665 CJQ65663:CJQ65665 CTM65663:CTM65665 DDI65663:DDI65665 DNE65663:DNE65665 DXA65663:DXA65665 EGW65663:EGW65665 EQS65663:EQS65665 FAO65663:FAO65665 FKK65663:FKK65665 FUG65663:FUG65665 GEC65663:GEC65665 GNY65663:GNY65665 GXU65663:GXU65665 HHQ65663:HHQ65665 HRM65663:HRM65665 IBI65663:IBI65665 ILE65663:ILE65665 IVA65663:IVA65665 JEW65663:JEW65665 JOS65663:JOS65665 JYO65663:JYO65665 KIK65663:KIK65665 KSG65663:KSG65665 LCC65663:LCC65665 LLY65663:LLY65665 LVU65663:LVU65665 MFQ65663:MFQ65665 MPM65663:MPM65665 MZI65663:MZI65665 NJE65663:NJE65665 NTA65663:NTA65665 OCW65663:OCW65665 OMS65663:OMS65665 OWO65663:OWO65665 PGK65663:PGK65665 PQG65663:PQG65665 QAC65663:QAC65665 QJY65663:QJY65665 QTU65663:QTU65665 RDQ65663:RDQ65665 RNM65663:RNM65665 RXI65663:RXI65665 SHE65663:SHE65665 SRA65663:SRA65665 TAW65663:TAW65665 TKS65663:TKS65665 TUO65663:TUO65665 UEK65663:UEK65665 UOG65663:UOG65665 UYC65663:UYC65665 VHY65663:VHY65665 VRU65663:VRU65665 WBQ65663:WBQ65665 WLM65663:WLM65665 WVI65663:WVI65665 IW131199:IW131201 SS131199:SS131201 ACO131199:ACO131201 AMK131199:AMK131201 AWG131199:AWG131201 BGC131199:BGC131201 BPY131199:BPY131201 BZU131199:BZU131201 CJQ131199:CJQ131201 CTM131199:CTM131201 DDI131199:DDI131201 DNE131199:DNE131201 DXA131199:DXA131201 EGW131199:EGW131201 EQS131199:EQS131201 FAO131199:FAO131201 FKK131199:FKK131201 FUG131199:FUG131201 GEC131199:GEC131201 GNY131199:GNY131201 GXU131199:GXU131201 HHQ131199:HHQ131201 HRM131199:HRM131201 IBI131199:IBI131201 ILE131199:ILE131201 IVA131199:IVA131201 JEW131199:JEW131201 JOS131199:JOS131201 JYO131199:JYO131201 KIK131199:KIK131201 KSG131199:KSG131201 LCC131199:LCC131201 LLY131199:LLY131201 LVU131199:LVU131201 MFQ131199:MFQ131201 MPM131199:MPM131201 MZI131199:MZI131201 NJE131199:NJE131201 NTA131199:NTA131201 OCW131199:OCW131201 OMS131199:OMS131201 OWO131199:OWO131201 PGK131199:PGK131201 PQG131199:PQG131201 QAC131199:QAC131201 QJY131199:QJY131201 QTU131199:QTU131201 RDQ131199:RDQ131201 RNM131199:RNM131201 RXI131199:RXI131201 SHE131199:SHE131201 SRA131199:SRA131201 TAW131199:TAW131201 TKS131199:TKS131201 TUO131199:TUO131201 UEK131199:UEK131201 UOG131199:UOG131201 UYC131199:UYC131201 VHY131199:VHY131201 VRU131199:VRU131201 WBQ131199:WBQ131201 WLM131199:WLM131201 WVI131199:WVI131201 IW196735:IW196737 SS196735:SS196737 ACO196735:ACO196737 AMK196735:AMK196737 AWG196735:AWG196737 BGC196735:BGC196737 BPY196735:BPY196737 BZU196735:BZU196737 CJQ196735:CJQ196737 CTM196735:CTM196737 DDI196735:DDI196737 DNE196735:DNE196737 DXA196735:DXA196737 EGW196735:EGW196737 EQS196735:EQS196737 FAO196735:FAO196737 FKK196735:FKK196737 FUG196735:FUG196737 GEC196735:GEC196737 GNY196735:GNY196737 GXU196735:GXU196737 HHQ196735:HHQ196737 HRM196735:HRM196737 IBI196735:IBI196737 ILE196735:ILE196737 IVA196735:IVA196737 JEW196735:JEW196737 JOS196735:JOS196737 JYO196735:JYO196737 KIK196735:KIK196737 KSG196735:KSG196737 LCC196735:LCC196737 LLY196735:LLY196737 LVU196735:LVU196737 MFQ196735:MFQ196737 MPM196735:MPM196737 MZI196735:MZI196737 NJE196735:NJE196737 NTA196735:NTA196737 OCW196735:OCW196737 OMS196735:OMS196737 OWO196735:OWO196737 PGK196735:PGK196737 PQG196735:PQG196737 QAC196735:QAC196737 QJY196735:QJY196737 QTU196735:QTU196737 RDQ196735:RDQ196737 RNM196735:RNM196737 RXI196735:RXI196737 SHE196735:SHE196737 SRA196735:SRA196737 TAW196735:TAW196737 TKS196735:TKS196737 TUO196735:TUO196737 UEK196735:UEK196737 UOG196735:UOG196737 UYC196735:UYC196737 VHY196735:VHY196737 VRU196735:VRU196737 WBQ196735:WBQ196737 WLM196735:WLM196737 WVI196735:WVI196737 IW262271:IW262273 SS262271:SS262273 ACO262271:ACO262273 AMK262271:AMK262273 AWG262271:AWG262273 BGC262271:BGC262273 BPY262271:BPY262273 BZU262271:BZU262273 CJQ262271:CJQ262273 CTM262271:CTM262273 DDI262271:DDI262273 DNE262271:DNE262273 DXA262271:DXA262273 EGW262271:EGW262273 EQS262271:EQS262273 FAO262271:FAO262273 FKK262271:FKK262273 FUG262271:FUG262273 GEC262271:GEC262273 GNY262271:GNY262273 GXU262271:GXU262273 HHQ262271:HHQ262273 HRM262271:HRM262273 IBI262271:IBI262273 ILE262271:ILE262273 IVA262271:IVA262273 JEW262271:JEW262273 JOS262271:JOS262273 JYO262271:JYO262273 KIK262271:KIK262273 KSG262271:KSG262273 LCC262271:LCC262273 LLY262271:LLY262273 LVU262271:LVU262273 MFQ262271:MFQ262273 MPM262271:MPM262273 MZI262271:MZI262273 NJE262271:NJE262273 NTA262271:NTA262273 OCW262271:OCW262273 OMS262271:OMS262273 OWO262271:OWO262273 PGK262271:PGK262273 PQG262271:PQG262273 QAC262271:QAC262273 QJY262271:QJY262273 QTU262271:QTU262273 RDQ262271:RDQ262273 RNM262271:RNM262273 RXI262271:RXI262273 SHE262271:SHE262273 SRA262271:SRA262273 TAW262271:TAW262273 TKS262271:TKS262273 TUO262271:TUO262273 UEK262271:UEK262273 UOG262271:UOG262273 UYC262271:UYC262273 VHY262271:VHY262273 VRU262271:VRU262273 WBQ262271:WBQ262273 WLM262271:WLM262273 WVI262271:WVI262273 IW327807:IW327809 SS327807:SS327809 ACO327807:ACO327809 AMK327807:AMK327809 AWG327807:AWG327809 BGC327807:BGC327809 BPY327807:BPY327809 BZU327807:BZU327809 CJQ327807:CJQ327809 CTM327807:CTM327809 DDI327807:DDI327809 DNE327807:DNE327809 DXA327807:DXA327809 EGW327807:EGW327809 EQS327807:EQS327809 FAO327807:FAO327809 FKK327807:FKK327809 FUG327807:FUG327809 GEC327807:GEC327809 GNY327807:GNY327809 GXU327807:GXU327809 HHQ327807:HHQ327809 HRM327807:HRM327809 IBI327807:IBI327809 ILE327807:ILE327809 IVA327807:IVA327809 JEW327807:JEW327809 JOS327807:JOS327809 JYO327807:JYO327809 KIK327807:KIK327809 KSG327807:KSG327809 LCC327807:LCC327809 LLY327807:LLY327809 LVU327807:LVU327809 MFQ327807:MFQ327809 MPM327807:MPM327809 MZI327807:MZI327809 NJE327807:NJE327809 NTA327807:NTA327809 OCW327807:OCW327809 OMS327807:OMS327809 OWO327807:OWO327809 PGK327807:PGK327809 PQG327807:PQG327809 QAC327807:QAC327809 QJY327807:QJY327809 QTU327807:QTU327809 RDQ327807:RDQ327809 RNM327807:RNM327809 RXI327807:RXI327809 SHE327807:SHE327809 SRA327807:SRA327809 TAW327807:TAW327809 TKS327807:TKS327809 TUO327807:TUO327809 UEK327807:UEK327809 UOG327807:UOG327809 UYC327807:UYC327809 VHY327807:VHY327809 VRU327807:VRU327809 WBQ327807:WBQ327809 WLM327807:WLM327809 WVI327807:WVI327809 IW393343:IW393345 SS393343:SS393345 ACO393343:ACO393345 AMK393343:AMK393345 AWG393343:AWG393345 BGC393343:BGC393345 BPY393343:BPY393345 BZU393343:BZU393345 CJQ393343:CJQ393345 CTM393343:CTM393345 DDI393343:DDI393345 DNE393343:DNE393345 DXA393343:DXA393345 EGW393343:EGW393345 EQS393343:EQS393345 FAO393343:FAO393345 FKK393343:FKK393345 FUG393343:FUG393345 GEC393343:GEC393345 GNY393343:GNY393345 GXU393343:GXU393345 HHQ393343:HHQ393345 HRM393343:HRM393345 IBI393343:IBI393345 ILE393343:ILE393345 IVA393343:IVA393345 JEW393343:JEW393345 JOS393343:JOS393345 JYO393343:JYO393345 KIK393343:KIK393345 KSG393343:KSG393345 LCC393343:LCC393345 LLY393343:LLY393345 LVU393343:LVU393345 MFQ393343:MFQ393345 MPM393343:MPM393345 MZI393343:MZI393345 NJE393343:NJE393345 NTA393343:NTA393345 OCW393343:OCW393345 OMS393343:OMS393345 OWO393343:OWO393345 PGK393343:PGK393345 PQG393343:PQG393345 QAC393343:QAC393345 QJY393343:QJY393345 QTU393343:QTU393345 RDQ393343:RDQ393345 RNM393343:RNM393345 RXI393343:RXI393345 SHE393343:SHE393345 SRA393343:SRA393345 TAW393343:TAW393345 TKS393343:TKS393345 TUO393343:TUO393345 UEK393343:UEK393345 UOG393343:UOG393345 UYC393343:UYC393345 VHY393343:VHY393345 VRU393343:VRU393345 WBQ393343:WBQ393345 WLM393343:WLM393345 WVI393343:WVI393345 IW458879:IW458881 SS458879:SS458881 ACO458879:ACO458881 AMK458879:AMK458881 AWG458879:AWG458881 BGC458879:BGC458881 BPY458879:BPY458881 BZU458879:BZU458881 CJQ458879:CJQ458881 CTM458879:CTM458881 DDI458879:DDI458881 DNE458879:DNE458881 DXA458879:DXA458881 EGW458879:EGW458881 EQS458879:EQS458881 FAO458879:FAO458881 FKK458879:FKK458881 FUG458879:FUG458881 GEC458879:GEC458881 GNY458879:GNY458881 GXU458879:GXU458881 HHQ458879:HHQ458881 HRM458879:HRM458881 IBI458879:IBI458881 ILE458879:ILE458881 IVA458879:IVA458881 JEW458879:JEW458881 JOS458879:JOS458881 JYO458879:JYO458881 KIK458879:KIK458881 KSG458879:KSG458881 LCC458879:LCC458881 LLY458879:LLY458881 LVU458879:LVU458881 MFQ458879:MFQ458881 MPM458879:MPM458881 MZI458879:MZI458881 NJE458879:NJE458881 NTA458879:NTA458881 OCW458879:OCW458881 OMS458879:OMS458881 OWO458879:OWO458881 PGK458879:PGK458881 PQG458879:PQG458881 QAC458879:QAC458881 QJY458879:QJY458881 QTU458879:QTU458881 RDQ458879:RDQ458881 RNM458879:RNM458881 RXI458879:RXI458881 SHE458879:SHE458881 SRA458879:SRA458881 TAW458879:TAW458881 TKS458879:TKS458881 TUO458879:TUO458881 UEK458879:UEK458881 UOG458879:UOG458881 UYC458879:UYC458881 VHY458879:VHY458881 VRU458879:VRU458881 WBQ458879:WBQ458881 WLM458879:WLM458881 WVI458879:WVI458881 IW524415:IW524417 SS524415:SS524417 ACO524415:ACO524417 AMK524415:AMK524417 AWG524415:AWG524417 BGC524415:BGC524417 BPY524415:BPY524417 BZU524415:BZU524417 CJQ524415:CJQ524417 CTM524415:CTM524417 DDI524415:DDI524417 DNE524415:DNE524417 DXA524415:DXA524417 EGW524415:EGW524417 EQS524415:EQS524417 FAO524415:FAO524417 FKK524415:FKK524417 FUG524415:FUG524417 GEC524415:GEC524417 GNY524415:GNY524417 GXU524415:GXU524417 HHQ524415:HHQ524417 HRM524415:HRM524417 IBI524415:IBI524417 ILE524415:ILE524417 IVA524415:IVA524417 JEW524415:JEW524417 JOS524415:JOS524417 JYO524415:JYO524417 KIK524415:KIK524417 KSG524415:KSG524417 LCC524415:LCC524417 LLY524415:LLY524417 LVU524415:LVU524417 MFQ524415:MFQ524417 MPM524415:MPM524417 MZI524415:MZI524417 NJE524415:NJE524417 NTA524415:NTA524417 OCW524415:OCW524417 OMS524415:OMS524417 OWO524415:OWO524417 PGK524415:PGK524417 PQG524415:PQG524417 QAC524415:QAC524417 QJY524415:QJY524417 QTU524415:QTU524417 RDQ524415:RDQ524417 RNM524415:RNM524417 RXI524415:RXI524417 SHE524415:SHE524417 SRA524415:SRA524417 TAW524415:TAW524417 TKS524415:TKS524417 TUO524415:TUO524417 UEK524415:UEK524417 UOG524415:UOG524417 UYC524415:UYC524417 VHY524415:VHY524417 VRU524415:VRU524417 WBQ524415:WBQ524417 WLM524415:WLM524417 WVI524415:WVI524417 IW589951:IW589953 SS589951:SS589953 ACO589951:ACO589953 AMK589951:AMK589953 AWG589951:AWG589953 BGC589951:BGC589953 BPY589951:BPY589953 BZU589951:BZU589953 CJQ589951:CJQ589953 CTM589951:CTM589953 DDI589951:DDI589953 DNE589951:DNE589953 DXA589951:DXA589953 EGW589951:EGW589953 EQS589951:EQS589953 FAO589951:FAO589953 FKK589951:FKK589953 FUG589951:FUG589953 GEC589951:GEC589953 GNY589951:GNY589953 GXU589951:GXU589953 HHQ589951:HHQ589953 HRM589951:HRM589953 IBI589951:IBI589953 ILE589951:ILE589953 IVA589951:IVA589953 JEW589951:JEW589953 JOS589951:JOS589953 JYO589951:JYO589953 KIK589951:KIK589953 KSG589951:KSG589953 LCC589951:LCC589953 LLY589951:LLY589953 LVU589951:LVU589953 MFQ589951:MFQ589953 MPM589951:MPM589953 MZI589951:MZI589953 NJE589951:NJE589953 NTA589951:NTA589953 OCW589951:OCW589953 OMS589951:OMS589953 OWO589951:OWO589953 PGK589951:PGK589953 PQG589951:PQG589953 QAC589951:QAC589953 QJY589951:QJY589953 QTU589951:QTU589953 RDQ589951:RDQ589953 RNM589951:RNM589953 RXI589951:RXI589953 SHE589951:SHE589953 SRA589951:SRA589953 TAW589951:TAW589953 TKS589951:TKS589953 TUO589951:TUO589953 UEK589951:UEK589953 UOG589951:UOG589953 UYC589951:UYC589953 VHY589951:VHY589953 VRU589951:VRU589953 WBQ589951:WBQ589953 WLM589951:WLM589953 WVI589951:WVI589953 IW655487:IW655489 SS655487:SS655489 ACO655487:ACO655489 AMK655487:AMK655489 AWG655487:AWG655489 BGC655487:BGC655489 BPY655487:BPY655489 BZU655487:BZU655489 CJQ655487:CJQ655489 CTM655487:CTM655489 DDI655487:DDI655489 DNE655487:DNE655489 DXA655487:DXA655489 EGW655487:EGW655489 EQS655487:EQS655489 FAO655487:FAO655489 FKK655487:FKK655489 FUG655487:FUG655489 GEC655487:GEC655489 GNY655487:GNY655489 GXU655487:GXU655489 HHQ655487:HHQ655489 HRM655487:HRM655489 IBI655487:IBI655489 ILE655487:ILE655489 IVA655487:IVA655489 JEW655487:JEW655489 JOS655487:JOS655489 JYO655487:JYO655489 KIK655487:KIK655489 KSG655487:KSG655489 LCC655487:LCC655489 LLY655487:LLY655489 LVU655487:LVU655489 MFQ655487:MFQ655489 MPM655487:MPM655489 MZI655487:MZI655489 NJE655487:NJE655489 NTA655487:NTA655489 OCW655487:OCW655489 OMS655487:OMS655489 OWO655487:OWO655489 PGK655487:PGK655489 PQG655487:PQG655489 QAC655487:QAC655489 QJY655487:QJY655489 QTU655487:QTU655489 RDQ655487:RDQ655489 RNM655487:RNM655489 RXI655487:RXI655489 SHE655487:SHE655489 SRA655487:SRA655489 TAW655487:TAW655489 TKS655487:TKS655489 TUO655487:TUO655489 UEK655487:UEK655489 UOG655487:UOG655489 UYC655487:UYC655489 VHY655487:VHY655489 VRU655487:VRU655489 WBQ655487:WBQ655489 WLM655487:WLM655489 WVI655487:WVI655489 IW721023:IW721025 SS721023:SS721025 ACO721023:ACO721025 AMK721023:AMK721025 AWG721023:AWG721025 BGC721023:BGC721025 BPY721023:BPY721025 BZU721023:BZU721025 CJQ721023:CJQ721025 CTM721023:CTM721025 DDI721023:DDI721025 DNE721023:DNE721025 DXA721023:DXA721025 EGW721023:EGW721025 EQS721023:EQS721025 FAO721023:FAO721025 FKK721023:FKK721025 FUG721023:FUG721025 GEC721023:GEC721025 GNY721023:GNY721025 GXU721023:GXU721025 HHQ721023:HHQ721025 HRM721023:HRM721025 IBI721023:IBI721025 ILE721023:ILE721025 IVA721023:IVA721025 JEW721023:JEW721025 JOS721023:JOS721025 JYO721023:JYO721025 KIK721023:KIK721025 KSG721023:KSG721025 LCC721023:LCC721025 LLY721023:LLY721025 LVU721023:LVU721025 MFQ721023:MFQ721025 MPM721023:MPM721025 MZI721023:MZI721025 NJE721023:NJE721025 NTA721023:NTA721025 OCW721023:OCW721025 OMS721023:OMS721025 OWO721023:OWO721025 PGK721023:PGK721025 PQG721023:PQG721025 QAC721023:QAC721025 QJY721023:QJY721025 QTU721023:QTU721025 RDQ721023:RDQ721025 RNM721023:RNM721025 RXI721023:RXI721025 SHE721023:SHE721025 SRA721023:SRA721025 TAW721023:TAW721025 TKS721023:TKS721025 TUO721023:TUO721025 UEK721023:UEK721025 UOG721023:UOG721025 UYC721023:UYC721025 VHY721023:VHY721025 VRU721023:VRU721025 WBQ721023:WBQ721025 WLM721023:WLM721025 WVI721023:WVI721025 IW786559:IW786561 SS786559:SS786561 ACO786559:ACO786561 AMK786559:AMK786561 AWG786559:AWG786561 BGC786559:BGC786561 BPY786559:BPY786561 BZU786559:BZU786561 CJQ786559:CJQ786561 CTM786559:CTM786561 DDI786559:DDI786561 DNE786559:DNE786561 DXA786559:DXA786561 EGW786559:EGW786561 EQS786559:EQS786561 FAO786559:FAO786561 FKK786559:FKK786561 FUG786559:FUG786561 GEC786559:GEC786561 GNY786559:GNY786561 GXU786559:GXU786561 HHQ786559:HHQ786561 HRM786559:HRM786561 IBI786559:IBI786561 ILE786559:ILE786561 IVA786559:IVA786561 JEW786559:JEW786561 JOS786559:JOS786561 JYO786559:JYO786561 KIK786559:KIK786561 KSG786559:KSG786561 LCC786559:LCC786561 LLY786559:LLY786561 LVU786559:LVU786561 MFQ786559:MFQ786561 MPM786559:MPM786561 MZI786559:MZI786561 NJE786559:NJE786561 NTA786559:NTA786561 OCW786559:OCW786561 OMS786559:OMS786561 OWO786559:OWO786561 PGK786559:PGK786561 PQG786559:PQG786561 QAC786559:QAC786561 QJY786559:QJY786561 QTU786559:QTU786561 RDQ786559:RDQ786561 RNM786559:RNM786561 RXI786559:RXI786561 SHE786559:SHE786561 SRA786559:SRA786561 TAW786559:TAW786561 TKS786559:TKS786561 TUO786559:TUO786561 UEK786559:UEK786561 UOG786559:UOG786561 UYC786559:UYC786561 VHY786559:VHY786561 VRU786559:VRU786561 WBQ786559:WBQ786561 WLM786559:WLM786561 WVI786559:WVI786561 IW852095:IW852097 SS852095:SS852097 ACO852095:ACO852097 AMK852095:AMK852097 AWG852095:AWG852097 BGC852095:BGC852097 BPY852095:BPY852097 BZU852095:BZU852097 CJQ852095:CJQ852097 CTM852095:CTM852097 DDI852095:DDI852097 DNE852095:DNE852097 DXA852095:DXA852097 EGW852095:EGW852097 EQS852095:EQS852097 FAO852095:FAO852097 FKK852095:FKK852097 FUG852095:FUG852097 GEC852095:GEC852097 GNY852095:GNY852097 GXU852095:GXU852097 HHQ852095:HHQ852097 HRM852095:HRM852097 IBI852095:IBI852097 ILE852095:ILE852097 IVA852095:IVA852097 JEW852095:JEW852097 JOS852095:JOS852097 JYO852095:JYO852097 KIK852095:KIK852097 KSG852095:KSG852097 LCC852095:LCC852097 LLY852095:LLY852097 LVU852095:LVU852097 MFQ852095:MFQ852097 MPM852095:MPM852097 MZI852095:MZI852097 NJE852095:NJE852097 NTA852095:NTA852097 OCW852095:OCW852097 OMS852095:OMS852097 OWO852095:OWO852097 PGK852095:PGK852097 PQG852095:PQG852097 QAC852095:QAC852097 QJY852095:QJY852097 QTU852095:QTU852097 RDQ852095:RDQ852097 RNM852095:RNM852097 RXI852095:RXI852097 SHE852095:SHE852097 SRA852095:SRA852097 TAW852095:TAW852097 TKS852095:TKS852097 TUO852095:TUO852097 UEK852095:UEK852097 UOG852095:UOG852097 UYC852095:UYC852097 VHY852095:VHY852097 VRU852095:VRU852097 WBQ852095:WBQ852097 WLM852095:WLM852097 WVI852095:WVI852097 IW917631:IW917633 SS917631:SS917633 ACO917631:ACO917633 AMK917631:AMK917633 AWG917631:AWG917633 BGC917631:BGC917633 BPY917631:BPY917633 BZU917631:BZU917633 CJQ917631:CJQ917633 CTM917631:CTM917633 DDI917631:DDI917633 DNE917631:DNE917633 DXA917631:DXA917633 EGW917631:EGW917633 EQS917631:EQS917633 FAO917631:FAO917633 FKK917631:FKK917633 FUG917631:FUG917633 GEC917631:GEC917633 GNY917631:GNY917633 GXU917631:GXU917633 HHQ917631:HHQ917633 HRM917631:HRM917633 IBI917631:IBI917633 ILE917631:ILE917633 IVA917631:IVA917633 JEW917631:JEW917633 JOS917631:JOS917633 JYO917631:JYO917633 KIK917631:KIK917633 KSG917631:KSG917633 LCC917631:LCC917633 LLY917631:LLY917633 LVU917631:LVU917633 MFQ917631:MFQ917633 MPM917631:MPM917633 MZI917631:MZI917633 NJE917631:NJE917633 NTA917631:NTA917633 OCW917631:OCW917633 OMS917631:OMS917633 OWO917631:OWO917633 PGK917631:PGK917633 PQG917631:PQG917633 QAC917631:QAC917633 QJY917631:QJY917633 QTU917631:QTU917633 RDQ917631:RDQ917633 RNM917631:RNM917633 RXI917631:RXI917633 SHE917631:SHE917633 SRA917631:SRA917633 TAW917631:TAW917633 TKS917631:TKS917633 TUO917631:TUO917633 UEK917631:UEK917633 UOG917631:UOG917633 UYC917631:UYC917633 VHY917631:VHY917633 VRU917631:VRU917633 WBQ917631:WBQ917633 WLM917631:WLM917633 WVI917631:WVI917633 IW983167:IW983169 SS983167:SS983169 ACO983167:ACO983169 AMK983167:AMK983169 AWG983167:AWG983169 BGC983167:BGC983169 BPY983167:BPY983169 BZU983167:BZU983169 CJQ983167:CJQ983169 CTM983167:CTM983169 DDI983167:DDI983169 DNE983167:DNE983169 DXA983167:DXA983169 EGW983167:EGW983169 EQS983167:EQS983169 FAO983167:FAO983169 FKK983167:FKK983169 FUG983167:FUG983169 GEC983167:GEC983169 GNY983167:GNY983169 GXU983167:GXU983169 HHQ983167:HHQ983169 HRM983167:HRM983169 IBI983167:IBI983169 ILE983167:ILE983169 IVA983167:IVA983169 JEW983167:JEW983169 JOS983167:JOS983169 JYO983167:JYO983169 KIK983167:KIK983169 KSG983167:KSG983169 LCC983167:LCC983169 LLY983167:LLY983169 LVU983167:LVU983169 MFQ983167:MFQ983169 MPM983167:MPM983169 MZI983167:MZI983169 NJE983167:NJE983169 NTA983167:NTA983169 OCW983167:OCW983169 OMS983167:OMS983169 OWO983167:OWO983169 PGK983167:PGK983169 PQG983167:PQG983169 QAC983167:QAC983169 QJY983167:QJY983169 QTU983167:QTU983169 RDQ983167:RDQ983169 RNM983167:RNM983169 RXI983167:RXI983169 SHE983167:SHE983169 SRA983167:SRA983169 TAW983167:TAW983169 TKS983167:TKS983169 TUO983167:TUO983169 UEK983167:UEK983169 UOG983167:UOG983169 UYC983167:UYC983169 VHY983167:VHY983169 VRU983167:VRU983169 WBQ983167:WBQ983169 WLM983167:WLM983169 WVI983167:WVI983169 IW109:IW123 IW127:IW131 SS127:SS131 ACO127:ACO131 AMK127:AMK131 AWG127:AWG131 BGC127:BGC131 BPY127:BPY131 BZU127:BZU131 CJQ127:CJQ131 CTM127:CTM131 DDI127:DDI131 DNE127:DNE131 DXA127:DXA131 EGW127:EGW131 EQS127:EQS131 FAO127:FAO131 FKK127:FKK131 FUG127:FUG131 GEC127:GEC131 GNY127:GNY131 GXU127:GXU131 HHQ127:HHQ131 HRM127:HRM131 IBI127:IBI131 ILE127:ILE131 IVA127:IVA131 JEW127:JEW131 JOS127:JOS131 JYO127:JYO131 KIK127:KIK131 KSG127:KSG131 LCC127:LCC131 LLY127:LLY131 LVU127:LVU131 MFQ127:MFQ131 MPM127:MPM131 MZI127:MZI131 NJE127:NJE131 NTA127:NTA131 OCW127:OCW131 OMS127:OMS131 OWO127:OWO131 PGK127:PGK131 PQG127:PQG131 QAC127:QAC131 QJY127:QJY131 QTU127:QTU131 RDQ127:RDQ131 RNM127:RNM131 RXI127:RXI131 SHE127:SHE131 SRA127:SRA131 TAW127:TAW131 TKS127:TKS131 TUO127:TUO131 UEK127:UEK131 UOG127:UOG131 UYC127:UYC131 VHY127:VHY131 VRU127:VRU131 WBQ127:WBQ131 WLM127:WLM131 WVI127:WVI131 IW65671:IW65673 SS65671:SS65673 ACO65671:ACO65673 AMK65671:AMK65673 AWG65671:AWG65673 BGC65671:BGC65673 BPY65671:BPY65673 BZU65671:BZU65673 CJQ65671:CJQ65673 CTM65671:CTM65673 DDI65671:DDI65673 DNE65671:DNE65673 DXA65671:DXA65673 EGW65671:EGW65673 EQS65671:EQS65673 FAO65671:FAO65673 FKK65671:FKK65673 FUG65671:FUG65673 GEC65671:GEC65673 GNY65671:GNY65673 GXU65671:GXU65673 HHQ65671:HHQ65673 HRM65671:HRM65673 IBI65671:IBI65673 ILE65671:ILE65673 IVA65671:IVA65673 JEW65671:JEW65673 JOS65671:JOS65673 JYO65671:JYO65673 KIK65671:KIK65673 KSG65671:KSG65673 LCC65671:LCC65673 LLY65671:LLY65673 LVU65671:LVU65673 MFQ65671:MFQ65673 MPM65671:MPM65673 MZI65671:MZI65673 NJE65671:NJE65673 NTA65671:NTA65673 OCW65671:OCW65673 OMS65671:OMS65673 OWO65671:OWO65673 PGK65671:PGK65673 PQG65671:PQG65673 QAC65671:QAC65673 QJY65671:QJY65673 QTU65671:QTU65673 RDQ65671:RDQ65673 RNM65671:RNM65673 RXI65671:RXI65673 SHE65671:SHE65673 SRA65671:SRA65673 TAW65671:TAW65673 TKS65671:TKS65673 TUO65671:TUO65673 UEK65671:UEK65673 UOG65671:UOG65673 UYC65671:UYC65673 VHY65671:VHY65673 VRU65671:VRU65673 WBQ65671:WBQ65673 WLM65671:WLM65673 WVI65671:WVI65673 IW131207:IW131209 SS131207:SS131209 ACO131207:ACO131209 AMK131207:AMK131209 AWG131207:AWG131209 BGC131207:BGC131209 BPY131207:BPY131209 BZU131207:BZU131209 CJQ131207:CJQ131209 CTM131207:CTM131209 DDI131207:DDI131209 DNE131207:DNE131209 DXA131207:DXA131209 EGW131207:EGW131209 EQS131207:EQS131209 FAO131207:FAO131209 FKK131207:FKK131209 FUG131207:FUG131209 GEC131207:GEC131209 GNY131207:GNY131209 GXU131207:GXU131209 HHQ131207:HHQ131209 HRM131207:HRM131209 IBI131207:IBI131209 ILE131207:ILE131209 IVA131207:IVA131209 JEW131207:JEW131209 JOS131207:JOS131209 JYO131207:JYO131209 KIK131207:KIK131209 KSG131207:KSG131209 LCC131207:LCC131209 LLY131207:LLY131209 LVU131207:LVU131209 MFQ131207:MFQ131209 MPM131207:MPM131209 MZI131207:MZI131209 NJE131207:NJE131209 NTA131207:NTA131209 OCW131207:OCW131209 OMS131207:OMS131209 OWO131207:OWO131209 PGK131207:PGK131209 PQG131207:PQG131209 QAC131207:QAC131209 QJY131207:QJY131209 QTU131207:QTU131209 RDQ131207:RDQ131209 RNM131207:RNM131209 RXI131207:RXI131209 SHE131207:SHE131209 SRA131207:SRA131209 TAW131207:TAW131209 TKS131207:TKS131209 TUO131207:TUO131209 UEK131207:UEK131209 UOG131207:UOG131209 UYC131207:UYC131209 VHY131207:VHY131209 VRU131207:VRU131209 WBQ131207:WBQ131209 WLM131207:WLM131209 WVI131207:WVI131209 IW196743:IW196745 SS196743:SS196745 ACO196743:ACO196745 AMK196743:AMK196745 AWG196743:AWG196745 BGC196743:BGC196745 BPY196743:BPY196745 BZU196743:BZU196745 CJQ196743:CJQ196745 CTM196743:CTM196745 DDI196743:DDI196745 DNE196743:DNE196745 DXA196743:DXA196745 EGW196743:EGW196745 EQS196743:EQS196745 FAO196743:FAO196745 FKK196743:FKK196745 FUG196743:FUG196745 GEC196743:GEC196745 GNY196743:GNY196745 GXU196743:GXU196745 HHQ196743:HHQ196745 HRM196743:HRM196745 IBI196743:IBI196745 ILE196743:ILE196745 IVA196743:IVA196745 JEW196743:JEW196745 JOS196743:JOS196745 JYO196743:JYO196745 KIK196743:KIK196745 KSG196743:KSG196745 LCC196743:LCC196745 LLY196743:LLY196745 LVU196743:LVU196745 MFQ196743:MFQ196745 MPM196743:MPM196745 MZI196743:MZI196745 NJE196743:NJE196745 NTA196743:NTA196745 OCW196743:OCW196745 OMS196743:OMS196745 OWO196743:OWO196745 PGK196743:PGK196745 PQG196743:PQG196745 QAC196743:QAC196745 QJY196743:QJY196745 QTU196743:QTU196745 RDQ196743:RDQ196745 RNM196743:RNM196745 RXI196743:RXI196745 SHE196743:SHE196745 SRA196743:SRA196745 TAW196743:TAW196745 TKS196743:TKS196745 TUO196743:TUO196745 UEK196743:UEK196745 UOG196743:UOG196745 UYC196743:UYC196745 VHY196743:VHY196745 VRU196743:VRU196745 WBQ196743:WBQ196745 WLM196743:WLM196745 WVI196743:WVI196745 IW262279:IW262281 SS262279:SS262281 ACO262279:ACO262281 AMK262279:AMK262281 AWG262279:AWG262281 BGC262279:BGC262281 BPY262279:BPY262281 BZU262279:BZU262281 CJQ262279:CJQ262281 CTM262279:CTM262281 DDI262279:DDI262281 DNE262279:DNE262281 DXA262279:DXA262281 EGW262279:EGW262281 EQS262279:EQS262281 FAO262279:FAO262281 FKK262279:FKK262281 FUG262279:FUG262281 GEC262279:GEC262281 GNY262279:GNY262281 GXU262279:GXU262281 HHQ262279:HHQ262281 HRM262279:HRM262281 IBI262279:IBI262281 ILE262279:ILE262281 IVA262279:IVA262281 JEW262279:JEW262281 JOS262279:JOS262281 JYO262279:JYO262281 KIK262279:KIK262281 KSG262279:KSG262281 LCC262279:LCC262281 LLY262279:LLY262281 LVU262279:LVU262281 MFQ262279:MFQ262281 MPM262279:MPM262281 MZI262279:MZI262281 NJE262279:NJE262281 NTA262279:NTA262281 OCW262279:OCW262281 OMS262279:OMS262281 OWO262279:OWO262281 PGK262279:PGK262281 PQG262279:PQG262281 QAC262279:QAC262281 QJY262279:QJY262281 QTU262279:QTU262281 RDQ262279:RDQ262281 RNM262279:RNM262281 RXI262279:RXI262281 SHE262279:SHE262281 SRA262279:SRA262281 TAW262279:TAW262281 TKS262279:TKS262281 TUO262279:TUO262281 UEK262279:UEK262281 UOG262279:UOG262281 UYC262279:UYC262281 VHY262279:VHY262281 VRU262279:VRU262281 WBQ262279:WBQ262281 WLM262279:WLM262281 WVI262279:WVI262281 IW327815:IW327817 SS327815:SS327817 ACO327815:ACO327817 AMK327815:AMK327817 AWG327815:AWG327817 BGC327815:BGC327817 BPY327815:BPY327817 BZU327815:BZU327817 CJQ327815:CJQ327817 CTM327815:CTM327817 DDI327815:DDI327817 DNE327815:DNE327817 DXA327815:DXA327817 EGW327815:EGW327817 EQS327815:EQS327817 FAO327815:FAO327817 FKK327815:FKK327817 FUG327815:FUG327817 GEC327815:GEC327817 GNY327815:GNY327817 GXU327815:GXU327817 HHQ327815:HHQ327817 HRM327815:HRM327817 IBI327815:IBI327817 ILE327815:ILE327817 IVA327815:IVA327817 JEW327815:JEW327817 JOS327815:JOS327817 JYO327815:JYO327817 KIK327815:KIK327817 KSG327815:KSG327817 LCC327815:LCC327817 LLY327815:LLY327817 LVU327815:LVU327817 MFQ327815:MFQ327817 MPM327815:MPM327817 MZI327815:MZI327817 NJE327815:NJE327817 NTA327815:NTA327817 OCW327815:OCW327817 OMS327815:OMS327817 OWO327815:OWO327817 PGK327815:PGK327817 PQG327815:PQG327817 QAC327815:QAC327817 QJY327815:QJY327817 QTU327815:QTU327817 RDQ327815:RDQ327817 RNM327815:RNM327817 RXI327815:RXI327817 SHE327815:SHE327817 SRA327815:SRA327817 TAW327815:TAW327817 TKS327815:TKS327817 TUO327815:TUO327817 UEK327815:UEK327817 UOG327815:UOG327817 UYC327815:UYC327817 VHY327815:VHY327817 VRU327815:VRU327817 WBQ327815:WBQ327817 WLM327815:WLM327817 WVI327815:WVI327817 IW393351:IW393353 SS393351:SS393353 ACO393351:ACO393353 AMK393351:AMK393353 AWG393351:AWG393353 BGC393351:BGC393353 BPY393351:BPY393353 BZU393351:BZU393353 CJQ393351:CJQ393353 CTM393351:CTM393353 DDI393351:DDI393353 DNE393351:DNE393353 DXA393351:DXA393353 EGW393351:EGW393353 EQS393351:EQS393353 FAO393351:FAO393353 FKK393351:FKK393353 FUG393351:FUG393353 GEC393351:GEC393353 GNY393351:GNY393353 GXU393351:GXU393353 HHQ393351:HHQ393353 HRM393351:HRM393353 IBI393351:IBI393353 ILE393351:ILE393353 IVA393351:IVA393353 JEW393351:JEW393353 JOS393351:JOS393353 JYO393351:JYO393353 KIK393351:KIK393353 KSG393351:KSG393353 LCC393351:LCC393353 LLY393351:LLY393353 LVU393351:LVU393353 MFQ393351:MFQ393353 MPM393351:MPM393353 MZI393351:MZI393353 NJE393351:NJE393353 NTA393351:NTA393353 OCW393351:OCW393353 OMS393351:OMS393353 OWO393351:OWO393353 PGK393351:PGK393353 PQG393351:PQG393353 QAC393351:QAC393353 QJY393351:QJY393353 QTU393351:QTU393353 RDQ393351:RDQ393353 RNM393351:RNM393353 RXI393351:RXI393353 SHE393351:SHE393353 SRA393351:SRA393353 TAW393351:TAW393353 TKS393351:TKS393353 TUO393351:TUO393353 UEK393351:UEK393353 UOG393351:UOG393353 UYC393351:UYC393353 VHY393351:VHY393353 VRU393351:VRU393353 WBQ393351:WBQ393353 WLM393351:WLM393353 WVI393351:WVI393353 IW458887:IW458889 SS458887:SS458889 ACO458887:ACO458889 AMK458887:AMK458889 AWG458887:AWG458889 BGC458887:BGC458889 BPY458887:BPY458889 BZU458887:BZU458889 CJQ458887:CJQ458889 CTM458887:CTM458889 DDI458887:DDI458889 DNE458887:DNE458889 DXA458887:DXA458889 EGW458887:EGW458889 EQS458887:EQS458889 FAO458887:FAO458889 FKK458887:FKK458889 FUG458887:FUG458889 GEC458887:GEC458889 GNY458887:GNY458889 GXU458887:GXU458889 HHQ458887:HHQ458889 HRM458887:HRM458889 IBI458887:IBI458889 ILE458887:ILE458889 IVA458887:IVA458889 JEW458887:JEW458889 JOS458887:JOS458889 JYO458887:JYO458889 KIK458887:KIK458889 KSG458887:KSG458889 LCC458887:LCC458889 LLY458887:LLY458889 LVU458887:LVU458889 MFQ458887:MFQ458889 MPM458887:MPM458889 MZI458887:MZI458889 NJE458887:NJE458889 NTA458887:NTA458889 OCW458887:OCW458889 OMS458887:OMS458889 OWO458887:OWO458889 PGK458887:PGK458889 PQG458887:PQG458889 QAC458887:QAC458889 QJY458887:QJY458889 QTU458887:QTU458889 RDQ458887:RDQ458889 RNM458887:RNM458889 RXI458887:RXI458889 SHE458887:SHE458889 SRA458887:SRA458889 TAW458887:TAW458889 TKS458887:TKS458889 TUO458887:TUO458889 UEK458887:UEK458889 UOG458887:UOG458889 UYC458887:UYC458889 VHY458887:VHY458889 VRU458887:VRU458889 WBQ458887:WBQ458889 WLM458887:WLM458889 WVI458887:WVI458889 IW524423:IW524425 SS524423:SS524425 ACO524423:ACO524425 AMK524423:AMK524425 AWG524423:AWG524425 BGC524423:BGC524425 BPY524423:BPY524425 BZU524423:BZU524425 CJQ524423:CJQ524425 CTM524423:CTM524425 DDI524423:DDI524425 DNE524423:DNE524425 DXA524423:DXA524425 EGW524423:EGW524425 EQS524423:EQS524425 FAO524423:FAO524425 FKK524423:FKK524425 FUG524423:FUG524425 GEC524423:GEC524425 GNY524423:GNY524425 GXU524423:GXU524425 HHQ524423:HHQ524425 HRM524423:HRM524425 IBI524423:IBI524425 ILE524423:ILE524425 IVA524423:IVA524425 JEW524423:JEW524425 JOS524423:JOS524425 JYO524423:JYO524425 KIK524423:KIK524425 KSG524423:KSG524425 LCC524423:LCC524425 LLY524423:LLY524425 LVU524423:LVU524425 MFQ524423:MFQ524425 MPM524423:MPM524425 MZI524423:MZI524425 NJE524423:NJE524425 NTA524423:NTA524425 OCW524423:OCW524425 OMS524423:OMS524425 OWO524423:OWO524425 PGK524423:PGK524425 PQG524423:PQG524425 QAC524423:QAC524425 QJY524423:QJY524425 QTU524423:QTU524425 RDQ524423:RDQ524425 RNM524423:RNM524425 RXI524423:RXI524425 SHE524423:SHE524425 SRA524423:SRA524425 TAW524423:TAW524425 TKS524423:TKS524425 TUO524423:TUO524425 UEK524423:UEK524425 UOG524423:UOG524425 UYC524423:UYC524425 VHY524423:VHY524425 VRU524423:VRU524425 WBQ524423:WBQ524425 WLM524423:WLM524425 WVI524423:WVI524425 IW589959:IW589961 SS589959:SS589961 ACO589959:ACO589961 AMK589959:AMK589961 AWG589959:AWG589961 BGC589959:BGC589961 BPY589959:BPY589961 BZU589959:BZU589961 CJQ589959:CJQ589961 CTM589959:CTM589961 DDI589959:DDI589961 DNE589959:DNE589961 DXA589959:DXA589961 EGW589959:EGW589961 EQS589959:EQS589961 FAO589959:FAO589961 FKK589959:FKK589961 FUG589959:FUG589961 GEC589959:GEC589961 GNY589959:GNY589961 GXU589959:GXU589961 HHQ589959:HHQ589961 HRM589959:HRM589961 IBI589959:IBI589961 ILE589959:ILE589961 IVA589959:IVA589961 JEW589959:JEW589961 JOS589959:JOS589961 JYO589959:JYO589961 KIK589959:KIK589961 KSG589959:KSG589961 LCC589959:LCC589961 LLY589959:LLY589961 LVU589959:LVU589961 MFQ589959:MFQ589961 MPM589959:MPM589961 MZI589959:MZI589961 NJE589959:NJE589961 NTA589959:NTA589961 OCW589959:OCW589961 OMS589959:OMS589961 OWO589959:OWO589961 PGK589959:PGK589961 PQG589959:PQG589961 QAC589959:QAC589961 QJY589959:QJY589961 QTU589959:QTU589961 RDQ589959:RDQ589961 RNM589959:RNM589961 RXI589959:RXI589961 SHE589959:SHE589961 SRA589959:SRA589961 TAW589959:TAW589961 TKS589959:TKS589961 TUO589959:TUO589961 UEK589959:UEK589961 UOG589959:UOG589961 UYC589959:UYC589961 VHY589959:VHY589961 VRU589959:VRU589961 WBQ589959:WBQ589961 WLM589959:WLM589961 WVI589959:WVI589961 IW655495:IW655497 SS655495:SS655497 ACO655495:ACO655497 AMK655495:AMK655497 AWG655495:AWG655497 BGC655495:BGC655497 BPY655495:BPY655497 BZU655495:BZU655497 CJQ655495:CJQ655497 CTM655495:CTM655497 DDI655495:DDI655497 DNE655495:DNE655497 DXA655495:DXA655497 EGW655495:EGW655497 EQS655495:EQS655497 FAO655495:FAO655497 FKK655495:FKK655497 FUG655495:FUG655497 GEC655495:GEC655497 GNY655495:GNY655497 GXU655495:GXU655497 HHQ655495:HHQ655497 HRM655495:HRM655497 IBI655495:IBI655497 ILE655495:ILE655497 IVA655495:IVA655497 JEW655495:JEW655497 JOS655495:JOS655497 JYO655495:JYO655497 KIK655495:KIK655497 KSG655495:KSG655497 LCC655495:LCC655497 LLY655495:LLY655497 LVU655495:LVU655497 MFQ655495:MFQ655497 MPM655495:MPM655497 MZI655495:MZI655497 NJE655495:NJE655497 NTA655495:NTA655497 OCW655495:OCW655497 OMS655495:OMS655497 OWO655495:OWO655497 PGK655495:PGK655497 PQG655495:PQG655497 QAC655495:QAC655497 QJY655495:QJY655497 QTU655495:QTU655497 RDQ655495:RDQ655497 RNM655495:RNM655497 RXI655495:RXI655497 SHE655495:SHE655497 SRA655495:SRA655497 TAW655495:TAW655497 TKS655495:TKS655497 TUO655495:TUO655497 UEK655495:UEK655497 UOG655495:UOG655497 UYC655495:UYC655497 VHY655495:VHY655497 VRU655495:VRU655497 WBQ655495:WBQ655497 WLM655495:WLM655497 WVI655495:WVI655497 IW721031:IW721033 SS721031:SS721033 ACO721031:ACO721033 AMK721031:AMK721033 AWG721031:AWG721033 BGC721031:BGC721033 BPY721031:BPY721033 BZU721031:BZU721033 CJQ721031:CJQ721033 CTM721031:CTM721033 DDI721031:DDI721033 DNE721031:DNE721033 DXA721031:DXA721033 EGW721031:EGW721033 EQS721031:EQS721033 FAO721031:FAO721033 FKK721031:FKK721033 FUG721031:FUG721033 GEC721031:GEC721033 GNY721031:GNY721033 GXU721031:GXU721033 HHQ721031:HHQ721033 HRM721031:HRM721033 IBI721031:IBI721033 ILE721031:ILE721033 IVA721031:IVA721033 JEW721031:JEW721033 JOS721031:JOS721033 JYO721031:JYO721033 KIK721031:KIK721033 KSG721031:KSG721033 LCC721031:LCC721033 LLY721031:LLY721033 LVU721031:LVU721033 MFQ721031:MFQ721033 MPM721031:MPM721033 MZI721031:MZI721033 NJE721031:NJE721033 NTA721031:NTA721033 OCW721031:OCW721033 OMS721031:OMS721033 OWO721031:OWO721033 PGK721031:PGK721033 PQG721031:PQG721033 QAC721031:QAC721033 QJY721031:QJY721033 QTU721031:QTU721033 RDQ721031:RDQ721033 RNM721031:RNM721033 RXI721031:RXI721033 SHE721031:SHE721033 SRA721031:SRA721033 TAW721031:TAW721033 TKS721031:TKS721033 TUO721031:TUO721033 UEK721031:UEK721033 UOG721031:UOG721033 UYC721031:UYC721033 VHY721031:VHY721033 VRU721031:VRU721033 WBQ721031:WBQ721033 WLM721031:WLM721033 WVI721031:WVI721033 IW786567:IW786569 SS786567:SS786569 ACO786567:ACO786569 AMK786567:AMK786569 AWG786567:AWG786569 BGC786567:BGC786569 BPY786567:BPY786569 BZU786567:BZU786569 CJQ786567:CJQ786569 CTM786567:CTM786569 DDI786567:DDI786569 DNE786567:DNE786569 DXA786567:DXA786569 EGW786567:EGW786569 EQS786567:EQS786569 FAO786567:FAO786569 FKK786567:FKK786569 FUG786567:FUG786569 GEC786567:GEC786569 GNY786567:GNY786569 GXU786567:GXU786569 HHQ786567:HHQ786569 HRM786567:HRM786569 IBI786567:IBI786569 ILE786567:ILE786569 IVA786567:IVA786569 JEW786567:JEW786569 JOS786567:JOS786569 JYO786567:JYO786569 KIK786567:KIK786569 KSG786567:KSG786569 LCC786567:LCC786569 LLY786567:LLY786569 LVU786567:LVU786569 MFQ786567:MFQ786569 MPM786567:MPM786569 MZI786567:MZI786569 NJE786567:NJE786569 NTA786567:NTA786569 OCW786567:OCW786569 OMS786567:OMS786569 OWO786567:OWO786569 PGK786567:PGK786569 PQG786567:PQG786569 QAC786567:QAC786569 QJY786567:QJY786569 QTU786567:QTU786569 RDQ786567:RDQ786569 RNM786567:RNM786569 RXI786567:RXI786569 SHE786567:SHE786569 SRA786567:SRA786569 TAW786567:TAW786569 TKS786567:TKS786569 TUO786567:TUO786569 UEK786567:UEK786569 UOG786567:UOG786569 UYC786567:UYC786569 VHY786567:VHY786569 VRU786567:VRU786569 WBQ786567:WBQ786569 WLM786567:WLM786569 WVI786567:WVI786569 IW852103:IW852105 SS852103:SS852105 ACO852103:ACO852105 AMK852103:AMK852105 AWG852103:AWG852105 BGC852103:BGC852105 BPY852103:BPY852105 BZU852103:BZU852105 CJQ852103:CJQ852105 CTM852103:CTM852105 DDI852103:DDI852105 DNE852103:DNE852105 DXA852103:DXA852105 EGW852103:EGW852105 EQS852103:EQS852105 FAO852103:FAO852105 FKK852103:FKK852105 FUG852103:FUG852105 GEC852103:GEC852105 GNY852103:GNY852105 GXU852103:GXU852105 HHQ852103:HHQ852105 HRM852103:HRM852105 IBI852103:IBI852105 ILE852103:ILE852105 IVA852103:IVA852105 JEW852103:JEW852105 JOS852103:JOS852105 JYO852103:JYO852105 KIK852103:KIK852105 KSG852103:KSG852105 LCC852103:LCC852105 LLY852103:LLY852105 LVU852103:LVU852105 MFQ852103:MFQ852105 MPM852103:MPM852105 MZI852103:MZI852105 NJE852103:NJE852105 NTA852103:NTA852105 OCW852103:OCW852105 OMS852103:OMS852105 OWO852103:OWO852105 PGK852103:PGK852105 PQG852103:PQG852105 QAC852103:QAC852105 QJY852103:QJY852105 QTU852103:QTU852105 RDQ852103:RDQ852105 RNM852103:RNM852105 RXI852103:RXI852105 SHE852103:SHE852105 SRA852103:SRA852105 TAW852103:TAW852105 TKS852103:TKS852105 TUO852103:TUO852105 UEK852103:UEK852105 UOG852103:UOG852105 UYC852103:UYC852105 VHY852103:VHY852105 VRU852103:VRU852105 WBQ852103:WBQ852105 WLM852103:WLM852105 WVI852103:WVI852105 IW917639:IW917641 SS917639:SS917641 ACO917639:ACO917641 AMK917639:AMK917641 AWG917639:AWG917641 BGC917639:BGC917641 BPY917639:BPY917641 BZU917639:BZU917641 CJQ917639:CJQ917641 CTM917639:CTM917641 DDI917639:DDI917641 DNE917639:DNE917641 DXA917639:DXA917641 EGW917639:EGW917641 EQS917639:EQS917641 FAO917639:FAO917641 FKK917639:FKK917641 FUG917639:FUG917641 GEC917639:GEC917641 GNY917639:GNY917641 GXU917639:GXU917641 HHQ917639:HHQ917641 HRM917639:HRM917641 IBI917639:IBI917641 ILE917639:ILE917641 IVA917639:IVA917641 JEW917639:JEW917641 JOS917639:JOS917641 JYO917639:JYO917641 KIK917639:KIK917641 KSG917639:KSG917641 LCC917639:LCC917641 LLY917639:LLY917641 LVU917639:LVU917641 MFQ917639:MFQ917641 MPM917639:MPM917641 MZI917639:MZI917641 NJE917639:NJE917641 NTA917639:NTA917641 OCW917639:OCW917641 OMS917639:OMS917641 OWO917639:OWO917641 PGK917639:PGK917641 PQG917639:PQG917641 QAC917639:QAC917641 QJY917639:QJY917641 QTU917639:QTU917641 RDQ917639:RDQ917641 RNM917639:RNM917641 RXI917639:RXI917641 SHE917639:SHE917641 SRA917639:SRA917641 TAW917639:TAW917641 TKS917639:TKS917641 TUO917639:TUO917641 UEK917639:UEK917641 UOG917639:UOG917641 UYC917639:UYC917641 VHY917639:VHY917641 VRU917639:VRU917641 WBQ917639:WBQ917641 WLM917639:WLM917641 WVI917639:WVI917641 IW983175:IW983177 SS983175:SS983177 ACO983175:ACO983177 AMK983175:AMK983177 AWG983175:AWG983177 BGC983175:BGC983177 BPY983175:BPY983177 BZU983175:BZU983177 CJQ983175:CJQ983177 CTM983175:CTM983177 DDI983175:DDI983177 DNE983175:DNE983177 DXA983175:DXA983177 EGW983175:EGW983177 EQS983175:EQS983177 FAO983175:FAO983177 FKK983175:FKK983177 FUG983175:FUG983177 GEC983175:GEC983177 GNY983175:GNY983177 GXU983175:GXU983177 HHQ983175:HHQ983177 HRM983175:HRM983177 IBI983175:IBI983177 ILE983175:ILE983177 IVA983175:IVA983177 JEW983175:JEW983177 JOS983175:JOS983177 JYO983175:JYO983177 KIK983175:KIK983177 KSG983175:KSG983177 LCC983175:LCC983177 LLY983175:LLY983177 LVU983175:LVU983177 MFQ983175:MFQ983177 MPM983175:MPM983177 MZI983175:MZI983177 NJE983175:NJE983177 NTA983175:NTA983177 OCW983175:OCW983177 OMS983175:OMS983177 OWO983175:OWO983177 PGK983175:PGK983177 PQG983175:PQG983177 QAC983175:QAC983177 QJY983175:QJY983177 QTU983175:QTU983177 RDQ983175:RDQ983177 RNM983175:RNM983177 RXI983175:RXI983177 SHE983175:SHE983177 SRA983175:SRA983177 TAW983175:TAW983177 TKS983175:TKS983177 TUO983175:TUO983177 UEK983175:UEK983177 UOG983175:UOG983177 UYC983175:UYC983177 VHY983175:VHY983177 VRU983175:VRU983177 WBQ983175:WBQ983177 WLM983175:WLM983177 AWG109:AWG123 ACO109:ACO123 IW29:IW35 SS29:SS35 ACO29:ACO35 AMK29:AMK35 AWG29:AWG35 BGC29:BGC35 BPY29:BPY35 BZU29:BZU35 CJQ29:CJQ35 CTM29:CTM35 DDI29:DDI35 DNE29:DNE35 DXA29:DXA35 EGW29:EGW35 EQS29:EQS35 FAO29:FAO35 FKK29:FKK35 FUG29:FUG35 GEC29:GEC35 GNY29:GNY35 GXU29:GXU35 HHQ29:HHQ35 HRM29:HRM35 IBI29:IBI35 ILE29:ILE35 IVA29:IVA35 JEW29:JEW35 JOS29:JOS35 JYO29:JYO35 KIK29:KIK35 KSG29:KSG35 LCC29:LCC35 LLY29:LLY35 LVU29:LVU35 MFQ29:MFQ35 MPM29:MPM35 MZI29:MZI35 NJE29:NJE35 NTA29:NTA35 OCW29:OCW35 OMS29:OMS35 OWO29:OWO35 PGK29:PGK35 PQG29:PQG35 QAC29:QAC35 QJY29:QJY35 QTU29:QTU35 RDQ29:RDQ35 RNM29:RNM35 RXI29:RXI35 SHE29:SHE35 SRA29:SRA35 TAW29:TAW35 TKS29:TKS35 TUO29:TUO35 UEK29:UEK35 UOG29:UOG35 UYC29:UYC35 VHY29:VHY35 VRU29:VRU35 WBQ29:WBQ35 WLM29:WLM35 AMK109:AMK123 WVI109:WVI123 WLM109:WLM123 WBQ109:WBQ123 VRU109:VRU123 VHY109:VHY123 UYC109:UYC123 UOG109:UOG123 UEK109:UEK123 TUO109:TUO123 TKS109:TKS123 TAW109:TAW123 SRA109:SRA123 SHE109:SHE123 RXI109:RXI123 RNM109:RNM123 RDQ109:RDQ123 QTU109:QTU123 QJY109:QJY123 QAC109:QAC123 PQG109:PQG123 PGK109:PGK123 OWO109:OWO123 OMS109:OMS123 OCW109:OCW123 NTA109:NTA123 NJE109:NJE123 MZI109:MZI123 MPM109:MPM123 MFQ109:MFQ123 LVU109:LVU123 LLY109:LLY123 LCC109:LCC123 KSG109:KSG123 KIK109:KIK123 JYO109:JYO123 JOS109:JOS123 JEW109:JEW123 IVA109:IVA123 ILE109:ILE123 IBI109:IBI123 HRM109:HRM123 HHQ109:HHQ123 GXU109:GXU123 GNY109:GNY123 GEC109:GEC123 FUG109:FUG123 FKK109:FKK123 FAO109:FAO123 EQS109:EQS123 EGW109:EGW123 DXA109:DXA123 DNE109:DNE123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pageSetUpPr fitToPage="1"/>
  </sheetPr>
  <dimension ref="A1:S163"/>
  <sheetViews>
    <sheetView showGridLines="0" showZeros="0" topLeftCell="A132" zoomScaleNormal="100" zoomScaleSheetLayoutView="80" workbookViewId="0">
      <selection activeCell="P147" sqref="P147"/>
    </sheetView>
  </sheetViews>
  <sheetFormatPr defaultRowHeight="15"/>
  <cols>
    <col min="1" max="1" width="34.7109375" style="43" customWidth="1"/>
    <col min="2" max="2" width="20.5703125" style="78" customWidth="1"/>
    <col min="3" max="4" width="14.7109375" style="43" customWidth="1"/>
    <col min="5" max="5" width="5.7109375" style="43" customWidth="1"/>
    <col min="6" max="6" width="6.7109375" style="43" customWidth="1"/>
    <col min="7" max="7" width="14.7109375" style="43" customWidth="1"/>
    <col min="8" max="8" width="6.7109375" style="43" customWidth="1"/>
    <col min="9" max="9" width="14.7109375" style="43" customWidth="1"/>
    <col min="10" max="10" width="6.7109375" style="43" customWidth="1"/>
    <col min="11" max="11" width="14.7109375" style="43" customWidth="1"/>
    <col min="12" max="12" width="7.85546875" style="43" customWidth="1"/>
    <col min="13" max="13" width="14.7109375" style="43" customWidth="1"/>
    <col min="14" max="254" width="9.140625" style="43"/>
    <col min="255" max="255" width="54.7109375" style="43" customWidth="1"/>
    <col min="256" max="257" width="16" style="43" customWidth="1"/>
    <col min="258" max="259" width="0" style="43" hidden="1" customWidth="1"/>
    <col min="260" max="260" width="2.42578125" style="43" customWidth="1"/>
    <col min="261" max="261" width="20" style="43" customWidth="1"/>
    <col min="262" max="262" width="17.28515625" style="43" customWidth="1"/>
    <col min="263" max="263" width="20.28515625" style="43" customWidth="1"/>
    <col min="264" max="264" width="17.28515625" style="43" customWidth="1"/>
    <col min="265" max="265" width="2.140625" style="43" customWidth="1"/>
    <col min="266" max="266" width="19.85546875" style="43" customWidth="1"/>
    <col min="267" max="267" width="17.7109375" style="43" customWidth="1"/>
    <col min="268" max="268" width="21.28515625" style="43" customWidth="1"/>
    <col min="269" max="269" width="14.85546875" style="43" customWidth="1"/>
    <col min="270" max="510" width="9.140625" style="43"/>
    <col min="511" max="511" width="54.7109375" style="43" customWidth="1"/>
    <col min="512" max="513" width="16" style="43" customWidth="1"/>
    <col min="514" max="515" width="0" style="43" hidden="1" customWidth="1"/>
    <col min="516" max="516" width="2.42578125" style="43" customWidth="1"/>
    <col min="517" max="517" width="20" style="43" customWidth="1"/>
    <col min="518" max="518" width="17.28515625" style="43" customWidth="1"/>
    <col min="519" max="519" width="20.28515625" style="43" customWidth="1"/>
    <col min="520" max="520" width="17.28515625" style="43" customWidth="1"/>
    <col min="521" max="521" width="2.140625" style="43" customWidth="1"/>
    <col min="522" max="522" width="19.85546875" style="43" customWidth="1"/>
    <col min="523" max="523" width="17.7109375" style="43" customWidth="1"/>
    <col min="524" max="524" width="21.28515625" style="43" customWidth="1"/>
    <col min="525" max="525" width="14.85546875" style="43" customWidth="1"/>
    <col min="526" max="766" width="9.140625" style="43"/>
    <col min="767" max="767" width="54.7109375" style="43" customWidth="1"/>
    <col min="768" max="769" width="16" style="43" customWidth="1"/>
    <col min="770" max="771" width="0" style="43" hidden="1" customWidth="1"/>
    <col min="772" max="772" width="2.42578125" style="43" customWidth="1"/>
    <col min="773" max="773" width="20" style="43" customWidth="1"/>
    <col min="774" max="774" width="17.28515625" style="43" customWidth="1"/>
    <col min="775" max="775" width="20.28515625" style="43" customWidth="1"/>
    <col min="776" max="776" width="17.28515625" style="43" customWidth="1"/>
    <col min="777" max="777" width="2.140625" style="43" customWidth="1"/>
    <col min="778" max="778" width="19.85546875" style="43" customWidth="1"/>
    <col min="779" max="779" width="17.7109375" style="43" customWidth="1"/>
    <col min="780" max="780" width="21.28515625" style="43" customWidth="1"/>
    <col min="781" max="781" width="14.85546875" style="43" customWidth="1"/>
    <col min="782" max="1022" width="9.140625" style="43"/>
    <col min="1023" max="1023" width="54.7109375" style="43" customWidth="1"/>
    <col min="1024" max="1025" width="16" style="43" customWidth="1"/>
    <col min="1026" max="1027" width="0" style="43" hidden="1" customWidth="1"/>
    <col min="1028" max="1028" width="2.42578125" style="43" customWidth="1"/>
    <col min="1029" max="1029" width="20" style="43" customWidth="1"/>
    <col min="1030" max="1030" width="17.28515625" style="43" customWidth="1"/>
    <col min="1031" max="1031" width="20.28515625" style="43" customWidth="1"/>
    <col min="1032" max="1032" width="17.28515625" style="43" customWidth="1"/>
    <col min="1033" max="1033" width="2.140625" style="43" customWidth="1"/>
    <col min="1034" max="1034" width="19.85546875" style="43" customWidth="1"/>
    <col min="1035" max="1035" width="17.7109375" style="43" customWidth="1"/>
    <col min="1036" max="1036" width="21.28515625" style="43" customWidth="1"/>
    <col min="1037" max="1037" width="14.85546875" style="43" customWidth="1"/>
    <col min="1038" max="1278" width="9.140625" style="43"/>
    <col min="1279" max="1279" width="54.7109375" style="43" customWidth="1"/>
    <col min="1280" max="1281" width="16" style="43" customWidth="1"/>
    <col min="1282" max="1283" width="0" style="43" hidden="1" customWidth="1"/>
    <col min="1284" max="1284" width="2.42578125" style="43" customWidth="1"/>
    <col min="1285" max="1285" width="20" style="43" customWidth="1"/>
    <col min="1286" max="1286" width="17.28515625" style="43" customWidth="1"/>
    <col min="1287" max="1287" width="20.28515625" style="43" customWidth="1"/>
    <col min="1288" max="1288" width="17.28515625" style="43" customWidth="1"/>
    <col min="1289" max="1289" width="2.140625" style="43" customWidth="1"/>
    <col min="1290" max="1290" width="19.85546875" style="43" customWidth="1"/>
    <col min="1291" max="1291" width="17.7109375" style="43" customWidth="1"/>
    <col min="1292" max="1292" width="21.28515625" style="43" customWidth="1"/>
    <col min="1293" max="1293" width="14.85546875" style="43" customWidth="1"/>
    <col min="1294" max="1534" width="9.140625" style="43"/>
    <col min="1535" max="1535" width="54.7109375" style="43" customWidth="1"/>
    <col min="1536" max="1537" width="16" style="43" customWidth="1"/>
    <col min="1538" max="1539" width="0" style="43" hidden="1" customWidth="1"/>
    <col min="1540" max="1540" width="2.42578125" style="43" customWidth="1"/>
    <col min="1541" max="1541" width="20" style="43" customWidth="1"/>
    <col min="1542" max="1542" width="17.28515625" style="43" customWidth="1"/>
    <col min="1543" max="1543" width="20.28515625" style="43" customWidth="1"/>
    <col min="1544" max="1544" width="17.28515625" style="43" customWidth="1"/>
    <col min="1545" max="1545" width="2.140625" style="43" customWidth="1"/>
    <col min="1546" max="1546" width="19.85546875" style="43" customWidth="1"/>
    <col min="1547" max="1547" width="17.7109375" style="43" customWidth="1"/>
    <col min="1548" max="1548" width="21.28515625" style="43" customWidth="1"/>
    <col min="1549" max="1549" width="14.85546875" style="43" customWidth="1"/>
    <col min="1550" max="1790" width="9.140625" style="43"/>
    <col min="1791" max="1791" width="54.7109375" style="43" customWidth="1"/>
    <col min="1792" max="1793" width="16" style="43" customWidth="1"/>
    <col min="1794" max="1795" width="0" style="43" hidden="1" customWidth="1"/>
    <col min="1796" max="1796" width="2.42578125" style="43" customWidth="1"/>
    <col min="1797" max="1797" width="20" style="43" customWidth="1"/>
    <col min="1798" max="1798" width="17.28515625" style="43" customWidth="1"/>
    <col min="1799" max="1799" width="20.28515625" style="43" customWidth="1"/>
    <col min="1800" max="1800" width="17.28515625" style="43" customWidth="1"/>
    <col min="1801" max="1801" width="2.140625" style="43" customWidth="1"/>
    <col min="1802" max="1802" width="19.85546875" style="43" customWidth="1"/>
    <col min="1803" max="1803" width="17.7109375" style="43" customWidth="1"/>
    <col min="1804" max="1804" width="21.28515625" style="43" customWidth="1"/>
    <col min="1805" max="1805" width="14.85546875" style="43" customWidth="1"/>
    <col min="1806" max="2046" width="9.140625" style="43"/>
    <col min="2047" max="2047" width="54.7109375" style="43" customWidth="1"/>
    <col min="2048" max="2049" width="16" style="43" customWidth="1"/>
    <col min="2050" max="2051" width="0" style="43" hidden="1" customWidth="1"/>
    <col min="2052" max="2052" width="2.42578125" style="43" customWidth="1"/>
    <col min="2053" max="2053" width="20" style="43" customWidth="1"/>
    <col min="2054" max="2054" width="17.28515625" style="43" customWidth="1"/>
    <col min="2055" max="2055" width="20.28515625" style="43" customWidth="1"/>
    <col min="2056" max="2056" width="17.28515625" style="43" customWidth="1"/>
    <col min="2057" max="2057" width="2.140625" style="43" customWidth="1"/>
    <col min="2058" max="2058" width="19.85546875" style="43" customWidth="1"/>
    <col min="2059" max="2059" width="17.7109375" style="43" customWidth="1"/>
    <col min="2060" max="2060" width="21.28515625" style="43" customWidth="1"/>
    <col min="2061" max="2061" width="14.85546875" style="43" customWidth="1"/>
    <col min="2062" max="2302" width="9.140625" style="43"/>
    <col min="2303" max="2303" width="54.7109375" style="43" customWidth="1"/>
    <col min="2304" max="2305" width="16" style="43" customWidth="1"/>
    <col min="2306" max="2307" width="0" style="43" hidden="1" customWidth="1"/>
    <col min="2308" max="2308" width="2.42578125" style="43" customWidth="1"/>
    <col min="2309" max="2309" width="20" style="43" customWidth="1"/>
    <col min="2310" max="2310" width="17.28515625" style="43" customWidth="1"/>
    <col min="2311" max="2311" width="20.28515625" style="43" customWidth="1"/>
    <col min="2312" max="2312" width="17.28515625" style="43" customWidth="1"/>
    <col min="2313" max="2313" width="2.140625" style="43" customWidth="1"/>
    <col min="2314" max="2314" width="19.85546875" style="43" customWidth="1"/>
    <col min="2315" max="2315" width="17.7109375" style="43" customWidth="1"/>
    <col min="2316" max="2316" width="21.28515625" style="43" customWidth="1"/>
    <col min="2317" max="2317" width="14.85546875" style="43" customWidth="1"/>
    <col min="2318" max="2558" width="9.140625" style="43"/>
    <col min="2559" max="2559" width="54.7109375" style="43" customWidth="1"/>
    <col min="2560" max="2561" width="16" style="43" customWidth="1"/>
    <col min="2562" max="2563" width="0" style="43" hidden="1" customWidth="1"/>
    <col min="2564" max="2564" width="2.42578125" style="43" customWidth="1"/>
    <col min="2565" max="2565" width="20" style="43" customWidth="1"/>
    <col min="2566" max="2566" width="17.28515625" style="43" customWidth="1"/>
    <col min="2567" max="2567" width="20.28515625" style="43" customWidth="1"/>
    <col min="2568" max="2568" width="17.28515625" style="43" customWidth="1"/>
    <col min="2569" max="2569" width="2.140625" style="43" customWidth="1"/>
    <col min="2570" max="2570" width="19.85546875" style="43" customWidth="1"/>
    <col min="2571" max="2571" width="17.7109375" style="43" customWidth="1"/>
    <col min="2572" max="2572" width="21.28515625" style="43" customWidth="1"/>
    <col min="2573" max="2573" width="14.85546875" style="43" customWidth="1"/>
    <col min="2574" max="2814" width="9.140625" style="43"/>
    <col min="2815" max="2815" width="54.7109375" style="43" customWidth="1"/>
    <col min="2816" max="2817" width="16" style="43" customWidth="1"/>
    <col min="2818" max="2819" width="0" style="43" hidden="1" customWidth="1"/>
    <col min="2820" max="2820" width="2.42578125" style="43" customWidth="1"/>
    <col min="2821" max="2821" width="20" style="43" customWidth="1"/>
    <col min="2822" max="2822" width="17.28515625" style="43" customWidth="1"/>
    <col min="2823" max="2823" width="20.28515625" style="43" customWidth="1"/>
    <col min="2824" max="2824" width="17.28515625" style="43" customWidth="1"/>
    <col min="2825" max="2825" width="2.140625" style="43" customWidth="1"/>
    <col min="2826" max="2826" width="19.85546875" style="43" customWidth="1"/>
    <col min="2827" max="2827" width="17.7109375" style="43" customWidth="1"/>
    <col min="2828" max="2828" width="21.28515625" style="43" customWidth="1"/>
    <col min="2829" max="2829" width="14.85546875" style="43" customWidth="1"/>
    <col min="2830" max="3070" width="9.140625" style="43"/>
    <col min="3071" max="3071" width="54.7109375" style="43" customWidth="1"/>
    <col min="3072" max="3073" width="16" style="43" customWidth="1"/>
    <col min="3074" max="3075" width="0" style="43" hidden="1" customWidth="1"/>
    <col min="3076" max="3076" width="2.42578125" style="43" customWidth="1"/>
    <col min="3077" max="3077" width="20" style="43" customWidth="1"/>
    <col min="3078" max="3078" width="17.28515625" style="43" customWidth="1"/>
    <col min="3079" max="3079" width="20.28515625" style="43" customWidth="1"/>
    <col min="3080" max="3080" width="17.28515625" style="43" customWidth="1"/>
    <col min="3081" max="3081" width="2.140625" style="43" customWidth="1"/>
    <col min="3082" max="3082" width="19.85546875" style="43" customWidth="1"/>
    <col min="3083" max="3083" width="17.7109375" style="43" customWidth="1"/>
    <col min="3084" max="3084" width="21.28515625" style="43" customWidth="1"/>
    <col min="3085" max="3085" width="14.85546875" style="43" customWidth="1"/>
    <col min="3086" max="3326" width="9.140625" style="43"/>
    <col min="3327" max="3327" width="54.7109375" style="43" customWidth="1"/>
    <col min="3328" max="3329" width="16" style="43" customWidth="1"/>
    <col min="3330" max="3331" width="0" style="43" hidden="1" customWidth="1"/>
    <col min="3332" max="3332" width="2.42578125" style="43" customWidth="1"/>
    <col min="3333" max="3333" width="20" style="43" customWidth="1"/>
    <col min="3334" max="3334" width="17.28515625" style="43" customWidth="1"/>
    <col min="3335" max="3335" width="20.28515625" style="43" customWidth="1"/>
    <col min="3336" max="3336" width="17.28515625" style="43" customWidth="1"/>
    <col min="3337" max="3337" width="2.140625" style="43" customWidth="1"/>
    <col min="3338" max="3338" width="19.85546875" style="43" customWidth="1"/>
    <col min="3339" max="3339" width="17.7109375" style="43" customWidth="1"/>
    <col min="3340" max="3340" width="21.28515625" style="43" customWidth="1"/>
    <col min="3341" max="3341" width="14.85546875" style="43" customWidth="1"/>
    <col min="3342" max="3582" width="9.140625" style="43"/>
    <col min="3583" max="3583" width="54.7109375" style="43" customWidth="1"/>
    <col min="3584" max="3585" width="16" style="43" customWidth="1"/>
    <col min="3586" max="3587" width="0" style="43" hidden="1" customWidth="1"/>
    <col min="3588" max="3588" width="2.42578125" style="43" customWidth="1"/>
    <col min="3589" max="3589" width="20" style="43" customWidth="1"/>
    <col min="3590" max="3590" width="17.28515625" style="43" customWidth="1"/>
    <col min="3591" max="3591" width="20.28515625" style="43" customWidth="1"/>
    <col min="3592" max="3592" width="17.28515625" style="43" customWidth="1"/>
    <col min="3593" max="3593" width="2.140625" style="43" customWidth="1"/>
    <col min="3594" max="3594" width="19.85546875" style="43" customWidth="1"/>
    <col min="3595" max="3595" width="17.7109375" style="43" customWidth="1"/>
    <col min="3596" max="3596" width="21.28515625" style="43" customWidth="1"/>
    <col min="3597" max="3597" width="14.85546875" style="43" customWidth="1"/>
    <col min="3598" max="3838" width="9.140625" style="43"/>
    <col min="3839" max="3839" width="54.7109375" style="43" customWidth="1"/>
    <col min="3840" max="3841" width="16" style="43" customWidth="1"/>
    <col min="3842" max="3843" width="0" style="43" hidden="1" customWidth="1"/>
    <col min="3844" max="3844" width="2.42578125" style="43" customWidth="1"/>
    <col min="3845" max="3845" width="20" style="43" customWidth="1"/>
    <col min="3846" max="3846" width="17.28515625" style="43" customWidth="1"/>
    <col min="3847" max="3847" width="20.28515625" style="43" customWidth="1"/>
    <col min="3848" max="3848" width="17.28515625" style="43" customWidth="1"/>
    <col min="3849" max="3849" width="2.140625" style="43" customWidth="1"/>
    <col min="3850" max="3850" width="19.85546875" style="43" customWidth="1"/>
    <col min="3851" max="3851" width="17.7109375" style="43" customWidth="1"/>
    <col min="3852" max="3852" width="21.28515625" style="43" customWidth="1"/>
    <col min="3853" max="3853" width="14.85546875" style="43" customWidth="1"/>
    <col min="3854" max="4094" width="9.140625" style="43"/>
    <col min="4095" max="4095" width="54.7109375" style="43" customWidth="1"/>
    <col min="4096" max="4097" width="16" style="43" customWidth="1"/>
    <col min="4098" max="4099" width="0" style="43" hidden="1" customWidth="1"/>
    <col min="4100" max="4100" width="2.42578125" style="43" customWidth="1"/>
    <col min="4101" max="4101" width="20" style="43" customWidth="1"/>
    <col min="4102" max="4102" width="17.28515625" style="43" customWidth="1"/>
    <col min="4103" max="4103" width="20.28515625" style="43" customWidth="1"/>
    <col min="4104" max="4104" width="17.28515625" style="43" customWidth="1"/>
    <col min="4105" max="4105" width="2.140625" style="43" customWidth="1"/>
    <col min="4106" max="4106" width="19.85546875" style="43" customWidth="1"/>
    <col min="4107" max="4107" width="17.7109375" style="43" customWidth="1"/>
    <col min="4108" max="4108" width="21.28515625" style="43" customWidth="1"/>
    <col min="4109" max="4109" width="14.85546875" style="43" customWidth="1"/>
    <col min="4110" max="4350" width="9.140625" style="43"/>
    <col min="4351" max="4351" width="54.7109375" style="43" customWidth="1"/>
    <col min="4352" max="4353" width="16" style="43" customWidth="1"/>
    <col min="4354" max="4355" width="0" style="43" hidden="1" customWidth="1"/>
    <col min="4356" max="4356" width="2.42578125" style="43" customWidth="1"/>
    <col min="4357" max="4357" width="20" style="43" customWidth="1"/>
    <col min="4358" max="4358" width="17.28515625" style="43" customWidth="1"/>
    <col min="4359" max="4359" width="20.28515625" style="43" customWidth="1"/>
    <col min="4360" max="4360" width="17.28515625" style="43" customWidth="1"/>
    <col min="4361" max="4361" width="2.140625" style="43" customWidth="1"/>
    <col min="4362" max="4362" width="19.85546875" style="43" customWidth="1"/>
    <col min="4363" max="4363" width="17.7109375" style="43" customWidth="1"/>
    <col min="4364" max="4364" width="21.28515625" style="43" customWidth="1"/>
    <col min="4365" max="4365" width="14.85546875" style="43" customWidth="1"/>
    <col min="4366" max="4606" width="9.140625" style="43"/>
    <col min="4607" max="4607" width="54.7109375" style="43" customWidth="1"/>
    <col min="4608" max="4609" width="16" style="43" customWidth="1"/>
    <col min="4610" max="4611" width="0" style="43" hidden="1" customWidth="1"/>
    <col min="4612" max="4612" width="2.42578125" style="43" customWidth="1"/>
    <col min="4613" max="4613" width="20" style="43" customWidth="1"/>
    <col min="4614" max="4614" width="17.28515625" style="43" customWidth="1"/>
    <col min="4615" max="4615" width="20.28515625" style="43" customWidth="1"/>
    <col min="4616" max="4616" width="17.28515625" style="43" customWidth="1"/>
    <col min="4617" max="4617" width="2.140625" style="43" customWidth="1"/>
    <col min="4618" max="4618" width="19.85546875" style="43" customWidth="1"/>
    <col min="4619" max="4619" width="17.7109375" style="43" customWidth="1"/>
    <col min="4620" max="4620" width="21.28515625" style="43" customWidth="1"/>
    <col min="4621" max="4621" width="14.85546875" style="43" customWidth="1"/>
    <col min="4622" max="4862" width="9.140625" style="43"/>
    <col min="4863" max="4863" width="54.7109375" style="43" customWidth="1"/>
    <col min="4864" max="4865" width="16" style="43" customWidth="1"/>
    <col min="4866" max="4867" width="0" style="43" hidden="1" customWidth="1"/>
    <col min="4868" max="4868" width="2.42578125" style="43" customWidth="1"/>
    <col min="4869" max="4869" width="20" style="43" customWidth="1"/>
    <col min="4870" max="4870" width="17.28515625" style="43" customWidth="1"/>
    <col min="4871" max="4871" width="20.28515625" style="43" customWidth="1"/>
    <col min="4872" max="4872" width="17.28515625" style="43" customWidth="1"/>
    <col min="4873" max="4873" width="2.140625" style="43" customWidth="1"/>
    <col min="4874" max="4874" width="19.85546875" style="43" customWidth="1"/>
    <col min="4875" max="4875" width="17.7109375" style="43" customWidth="1"/>
    <col min="4876" max="4876" width="21.28515625" style="43" customWidth="1"/>
    <col min="4877" max="4877" width="14.85546875" style="43" customWidth="1"/>
    <col min="4878" max="5118" width="9.140625" style="43"/>
    <col min="5119" max="5119" width="54.7109375" style="43" customWidth="1"/>
    <col min="5120" max="5121" width="16" style="43" customWidth="1"/>
    <col min="5122" max="5123" width="0" style="43" hidden="1" customWidth="1"/>
    <col min="5124" max="5124" width="2.42578125" style="43" customWidth="1"/>
    <col min="5125" max="5125" width="20" style="43" customWidth="1"/>
    <col min="5126" max="5126" width="17.28515625" style="43" customWidth="1"/>
    <col min="5127" max="5127" width="20.28515625" style="43" customWidth="1"/>
    <col min="5128" max="5128" width="17.28515625" style="43" customWidth="1"/>
    <col min="5129" max="5129" width="2.140625" style="43" customWidth="1"/>
    <col min="5130" max="5130" width="19.85546875" style="43" customWidth="1"/>
    <col min="5131" max="5131" width="17.7109375" style="43" customWidth="1"/>
    <col min="5132" max="5132" width="21.28515625" style="43" customWidth="1"/>
    <col min="5133" max="5133" width="14.85546875" style="43" customWidth="1"/>
    <col min="5134" max="5374" width="9.140625" style="43"/>
    <col min="5375" max="5375" width="54.7109375" style="43" customWidth="1"/>
    <col min="5376" max="5377" width="16" style="43" customWidth="1"/>
    <col min="5378" max="5379" width="0" style="43" hidden="1" customWidth="1"/>
    <col min="5380" max="5380" width="2.42578125" style="43" customWidth="1"/>
    <col min="5381" max="5381" width="20" style="43" customWidth="1"/>
    <col min="5382" max="5382" width="17.28515625" style="43" customWidth="1"/>
    <col min="5383" max="5383" width="20.28515625" style="43" customWidth="1"/>
    <col min="5384" max="5384" width="17.28515625" style="43" customWidth="1"/>
    <col min="5385" max="5385" width="2.140625" style="43" customWidth="1"/>
    <col min="5386" max="5386" width="19.85546875" style="43" customWidth="1"/>
    <col min="5387" max="5387" width="17.7109375" style="43" customWidth="1"/>
    <col min="5388" max="5388" width="21.28515625" style="43" customWidth="1"/>
    <col min="5389" max="5389" width="14.85546875" style="43" customWidth="1"/>
    <col min="5390" max="5630" width="9.140625" style="43"/>
    <col min="5631" max="5631" width="54.7109375" style="43" customWidth="1"/>
    <col min="5632" max="5633" width="16" style="43" customWidth="1"/>
    <col min="5634" max="5635" width="0" style="43" hidden="1" customWidth="1"/>
    <col min="5636" max="5636" width="2.42578125" style="43" customWidth="1"/>
    <col min="5637" max="5637" width="20" style="43" customWidth="1"/>
    <col min="5638" max="5638" width="17.28515625" style="43" customWidth="1"/>
    <col min="5639" max="5639" width="20.28515625" style="43" customWidth="1"/>
    <col min="5640" max="5640" width="17.28515625" style="43" customWidth="1"/>
    <col min="5641" max="5641" width="2.140625" style="43" customWidth="1"/>
    <col min="5642" max="5642" width="19.85546875" style="43" customWidth="1"/>
    <col min="5643" max="5643" width="17.7109375" style="43" customWidth="1"/>
    <col min="5644" max="5644" width="21.28515625" style="43" customWidth="1"/>
    <col min="5645" max="5645" width="14.85546875" style="43" customWidth="1"/>
    <col min="5646" max="5886" width="9.140625" style="43"/>
    <col min="5887" max="5887" width="54.7109375" style="43" customWidth="1"/>
    <col min="5888" max="5889" width="16" style="43" customWidth="1"/>
    <col min="5890" max="5891" width="0" style="43" hidden="1" customWidth="1"/>
    <col min="5892" max="5892" width="2.42578125" style="43" customWidth="1"/>
    <col min="5893" max="5893" width="20" style="43" customWidth="1"/>
    <col min="5894" max="5894" width="17.28515625" style="43" customWidth="1"/>
    <col min="5895" max="5895" width="20.28515625" style="43" customWidth="1"/>
    <col min="5896" max="5896" width="17.28515625" style="43" customWidth="1"/>
    <col min="5897" max="5897" width="2.140625" style="43" customWidth="1"/>
    <col min="5898" max="5898" width="19.85546875" style="43" customWidth="1"/>
    <col min="5899" max="5899" width="17.7109375" style="43" customWidth="1"/>
    <col min="5900" max="5900" width="21.28515625" style="43" customWidth="1"/>
    <col min="5901" max="5901" width="14.85546875" style="43" customWidth="1"/>
    <col min="5902" max="6142" width="9.140625" style="43"/>
    <col min="6143" max="6143" width="54.7109375" style="43" customWidth="1"/>
    <col min="6144" max="6145" width="16" style="43" customWidth="1"/>
    <col min="6146" max="6147" width="0" style="43" hidden="1" customWidth="1"/>
    <col min="6148" max="6148" width="2.42578125" style="43" customWidth="1"/>
    <col min="6149" max="6149" width="20" style="43" customWidth="1"/>
    <col min="6150" max="6150" width="17.28515625" style="43" customWidth="1"/>
    <col min="6151" max="6151" width="20.28515625" style="43" customWidth="1"/>
    <col min="6152" max="6152" width="17.28515625" style="43" customWidth="1"/>
    <col min="6153" max="6153" width="2.140625" style="43" customWidth="1"/>
    <col min="6154" max="6154" width="19.85546875" style="43" customWidth="1"/>
    <col min="6155" max="6155" width="17.7109375" style="43" customWidth="1"/>
    <col min="6156" max="6156" width="21.28515625" style="43" customWidth="1"/>
    <col min="6157" max="6157" width="14.85546875" style="43" customWidth="1"/>
    <col min="6158" max="6398" width="9.140625" style="43"/>
    <col min="6399" max="6399" width="54.7109375" style="43" customWidth="1"/>
    <col min="6400" max="6401" width="16" style="43" customWidth="1"/>
    <col min="6402" max="6403" width="0" style="43" hidden="1" customWidth="1"/>
    <col min="6404" max="6404" width="2.42578125" style="43" customWidth="1"/>
    <col min="6405" max="6405" width="20" style="43" customWidth="1"/>
    <col min="6406" max="6406" width="17.28515625" style="43" customWidth="1"/>
    <col min="6407" max="6407" width="20.28515625" style="43" customWidth="1"/>
    <col min="6408" max="6408" width="17.28515625" style="43" customWidth="1"/>
    <col min="6409" max="6409" width="2.140625" style="43" customWidth="1"/>
    <col min="6410" max="6410" width="19.85546875" style="43" customWidth="1"/>
    <col min="6411" max="6411" width="17.7109375" style="43" customWidth="1"/>
    <col min="6412" max="6412" width="21.28515625" style="43" customWidth="1"/>
    <col min="6413" max="6413" width="14.85546875" style="43" customWidth="1"/>
    <col min="6414" max="6654" width="9.140625" style="43"/>
    <col min="6655" max="6655" width="54.7109375" style="43" customWidth="1"/>
    <col min="6656" max="6657" width="16" style="43" customWidth="1"/>
    <col min="6658" max="6659" width="0" style="43" hidden="1" customWidth="1"/>
    <col min="6660" max="6660" width="2.42578125" style="43" customWidth="1"/>
    <col min="6661" max="6661" width="20" style="43" customWidth="1"/>
    <col min="6662" max="6662" width="17.28515625" style="43" customWidth="1"/>
    <col min="6663" max="6663" width="20.28515625" style="43" customWidth="1"/>
    <col min="6664" max="6664" width="17.28515625" style="43" customWidth="1"/>
    <col min="6665" max="6665" width="2.140625" style="43" customWidth="1"/>
    <col min="6666" max="6666" width="19.85546875" style="43" customWidth="1"/>
    <col min="6667" max="6667" width="17.7109375" style="43" customWidth="1"/>
    <col min="6668" max="6668" width="21.28515625" style="43" customWidth="1"/>
    <col min="6669" max="6669" width="14.85546875" style="43" customWidth="1"/>
    <col min="6670" max="6910" width="9.140625" style="43"/>
    <col min="6911" max="6911" width="54.7109375" style="43" customWidth="1"/>
    <col min="6912" max="6913" width="16" style="43" customWidth="1"/>
    <col min="6914" max="6915" width="0" style="43" hidden="1" customWidth="1"/>
    <col min="6916" max="6916" width="2.42578125" style="43" customWidth="1"/>
    <col min="6917" max="6917" width="20" style="43" customWidth="1"/>
    <col min="6918" max="6918" width="17.28515625" style="43" customWidth="1"/>
    <col min="6919" max="6919" width="20.28515625" style="43" customWidth="1"/>
    <col min="6920" max="6920" width="17.28515625" style="43" customWidth="1"/>
    <col min="6921" max="6921" width="2.140625" style="43" customWidth="1"/>
    <col min="6922" max="6922" width="19.85546875" style="43" customWidth="1"/>
    <col min="6923" max="6923" width="17.7109375" style="43" customWidth="1"/>
    <col min="6924" max="6924" width="21.28515625" style="43" customWidth="1"/>
    <col min="6925" max="6925" width="14.85546875" style="43" customWidth="1"/>
    <col min="6926" max="7166" width="9.140625" style="43"/>
    <col min="7167" max="7167" width="54.7109375" style="43" customWidth="1"/>
    <col min="7168" max="7169" width="16" style="43" customWidth="1"/>
    <col min="7170" max="7171" width="0" style="43" hidden="1" customWidth="1"/>
    <col min="7172" max="7172" width="2.42578125" style="43" customWidth="1"/>
    <col min="7173" max="7173" width="20" style="43" customWidth="1"/>
    <col min="7174" max="7174" width="17.28515625" style="43" customWidth="1"/>
    <col min="7175" max="7175" width="20.28515625" style="43" customWidth="1"/>
    <col min="7176" max="7176" width="17.28515625" style="43" customWidth="1"/>
    <col min="7177" max="7177" width="2.140625" style="43" customWidth="1"/>
    <col min="7178" max="7178" width="19.85546875" style="43" customWidth="1"/>
    <col min="7179" max="7179" width="17.7109375" style="43" customWidth="1"/>
    <col min="7180" max="7180" width="21.28515625" style="43" customWidth="1"/>
    <col min="7181" max="7181" width="14.85546875" style="43" customWidth="1"/>
    <col min="7182" max="7422" width="9.140625" style="43"/>
    <col min="7423" max="7423" width="54.7109375" style="43" customWidth="1"/>
    <col min="7424" max="7425" width="16" style="43" customWidth="1"/>
    <col min="7426" max="7427" width="0" style="43" hidden="1" customWidth="1"/>
    <col min="7428" max="7428" width="2.42578125" style="43" customWidth="1"/>
    <col min="7429" max="7429" width="20" style="43" customWidth="1"/>
    <col min="7430" max="7430" width="17.28515625" style="43" customWidth="1"/>
    <col min="7431" max="7431" width="20.28515625" style="43" customWidth="1"/>
    <col min="7432" max="7432" width="17.28515625" style="43" customWidth="1"/>
    <col min="7433" max="7433" width="2.140625" style="43" customWidth="1"/>
    <col min="7434" max="7434" width="19.85546875" style="43" customWidth="1"/>
    <col min="7435" max="7435" width="17.7109375" style="43" customWidth="1"/>
    <col min="7436" max="7436" width="21.28515625" style="43" customWidth="1"/>
    <col min="7437" max="7437" width="14.85546875" style="43" customWidth="1"/>
    <col min="7438" max="7678" width="9.140625" style="43"/>
    <col min="7679" max="7679" width="54.7109375" style="43" customWidth="1"/>
    <col min="7680" max="7681" width="16" style="43" customWidth="1"/>
    <col min="7682" max="7683" width="0" style="43" hidden="1" customWidth="1"/>
    <col min="7684" max="7684" width="2.42578125" style="43" customWidth="1"/>
    <col min="7685" max="7685" width="20" style="43" customWidth="1"/>
    <col min="7686" max="7686" width="17.28515625" style="43" customWidth="1"/>
    <col min="7687" max="7687" width="20.28515625" style="43" customWidth="1"/>
    <col min="7688" max="7688" width="17.28515625" style="43" customWidth="1"/>
    <col min="7689" max="7689" width="2.140625" style="43" customWidth="1"/>
    <col min="7690" max="7690" width="19.85546875" style="43" customWidth="1"/>
    <col min="7691" max="7691" width="17.7109375" style="43" customWidth="1"/>
    <col min="7692" max="7692" width="21.28515625" style="43" customWidth="1"/>
    <col min="7693" max="7693" width="14.85546875" style="43" customWidth="1"/>
    <col min="7694" max="7934" width="9.140625" style="43"/>
    <col min="7935" max="7935" width="54.7109375" style="43" customWidth="1"/>
    <col min="7936" max="7937" width="16" style="43" customWidth="1"/>
    <col min="7938" max="7939" width="0" style="43" hidden="1" customWidth="1"/>
    <col min="7940" max="7940" width="2.42578125" style="43" customWidth="1"/>
    <col min="7941" max="7941" width="20" style="43" customWidth="1"/>
    <col min="7942" max="7942" width="17.28515625" style="43" customWidth="1"/>
    <col min="7943" max="7943" width="20.28515625" style="43" customWidth="1"/>
    <col min="7944" max="7944" width="17.28515625" style="43" customWidth="1"/>
    <col min="7945" max="7945" width="2.140625" style="43" customWidth="1"/>
    <col min="7946" max="7946" width="19.85546875" style="43" customWidth="1"/>
    <col min="7947" max="7947" width="17.7109375" style="43" customWidth="1"/>
    <col min="7948" max="7948" width="21.28515625" style="43" customWidth="1"/>
    <col min="7949" max="7949" width="14.85546875" style="43" customWidth="1"/>
    <col min="7950" max="8190" width="9.140625" style="43"/>
    <col min="8191" max="8191" width="54.7109375" style="43" customWidth="1"/>
    <col min="8192" max="8193" width="16" style="43" customWidth="1"/>
    <col min="8194" max="8195" width="0" style="43" hidden="1" customWidth="1"/>
    <col min="8196" max="8196" width="2.42578125" style="43" customWidth="1"/>
    <col min="8197" max="8197" width="20" style="43" customWidth="1"/>
    <col min="8198" max="8198" width="17.28515625" style="43" customWidth="1"/>
    <col min="8199" max="8199" width="20.28515625" style="43" customWidth="1"/>
    <col min="8200" max="8200" width="17.28515625" style="43" customWidth="1"/>
    <col min="8201" max="8201" width="2.140625" style="43" customWidth="1"/>
    <col min="8202" max="8202" width="19.85546875" style="43" customWidth="1"/>
    <col min="8203" max="8203" width="17.7109375" style="43" customWidth="1"/>
    <col min="8204" max="8204" width="21.28515625" style="43" customWidth="1"/>
    <col min="8205" max="8205" width="14.85546875" style="43" customWidth="1"/>
    <col min="8206" max="8446" width="9.140625" style="43"/>
    <col min="8447" max="8447" width="54.7109375" style="43" customWidth="1"/>
    <col min="8448" max="8449" width="16" style="43" customWidth="1"/>
    <col min="8450" max="8451" width="0" style="43" hidden="1" customWidth="1"/>
    <col min="8452" max="8452" width="2.42578125" style="43" customWidth="1"/>
    <col min="8453" max="8453" width="20" style="43" customWidth="1"/>
    <col min="8454" max="8454" width="17.28515625" style="43" customWidth="1"/>
    <col min="8455" max="8455" width="20.28515625" style="43" customWidth="1"/>
    <col min="8456" max="8456" width="17.28515625" style="43" customWidth="1"/>
    <col min="8457" max="8457" width="2.140625" style="43" customWidth="1"/>
    <col min="8458" max="8458" width="19.85546875" style="43" customWidth="1"/>
    <col min="8459" max="8459" width="17.7109375" style="43" customWidth="1"/>
    <col min="8460" max="8460" width="21.28515625" style="43" customWidth="1"/>
    <col min="8461" max="8461" width="14.85546875" style="43" customWidth="1"/>
    <col min="8462" max="8702" width="9.140625" style="43"/>
    <col min="8703" max="8703" width="54.7109375" style="43" customWidth="1"/>
    <col min="8704" max="8705" width="16" style="43" customWidth="1"/>
    <col min="8706" max="8707" width="0" style="43" hidden="1" customWidth="1"/>
    <col min="8708" max="8708" width="2.42578125" style="43" customWidth="1"/>
    <col min="8709" max="8709" width="20" style="43" customWidth="1"/>
    <col min="8710" max="8710" width="17.28515625" style="43" customWidth="1"/>
    <col min="8711" max="8711" width="20.28515625" style="43" customWidth="1"/>
    <col min="8712" max="8712" width="17.28515625" style="43" customWidth="1"/>
    <col min="8713" max="8713" width="2.140625" style="43" customWidth="1"/>
    <col min="8714" max="8714" width="19.85546875" style="43" customWidth="1"/>
    <col min="8715" max="8715" width="17.7109375" style="43" customWidth="1"/>
    <col min="8716" max="8716" width="21.28515625" style="43" customWidth="1"/>
    <col min="8717" max="8717" width="14.85546875" style="43" customWidth="1"/>
    <col min="8718" max="8958" width="9.140625" style="43"/>
    <col min="8959" max="8959" width="54.7109375" style="43" customWidth="1"/>
    <col min="8960" max="8961" width="16" style="43" customWidth="1"/>
    <col min="8962" max="8963" width="0" style="43" hidden="1" customWidth="1"/>
    <col min="8964" max="8964" width="2.42578125" style="43" customWidth="1"/>
    <col min="8965" max="8965" width="20" style="43" customWidth="1"/>
    <col min="8966" max="8966" width="17.28515625" style="43" customWidth="1"/>
    <col min="8967" max="8967" width="20.28515625" style="43" customWidth="1"/>
    <col min="8968" max="8968" width="17.28515625" style="43" customWidth="1"/>
    <col min="8969" max="8969" width="2.140625" style="43" customWidth="1"/>
    <col min="8970" max="8970" width="19.85546875" style="43" customWidth="1"/>
    <col min="8971" max="8971" width="17.7109375" style="43" customWidth="1"/>
    <col min="8972" max="8972" width="21.28515625" style="43" customWidth="1"/>
    <col min="8973" max="8973" width="14.85546875" style="43" customWidth="1"/>
    <col min="8974" max="9214" width="9.140625" style="43"/>
    <col min="9215" max="9215" width="54.7109375" style="43" customWidth="1"/>
    <col min="9216" max="9217" width="16" style="43" customWidth="1"/>
    <col min="9218" max="9219" width="0" style="43" hidden="1" customWidth="1"/>
    <col min="9220" max="9220" width="2.42578125" style="43" customWidth="1"/>
    <col min="9221" max="9221" width="20" style="43" customWidth="1"/>
    <col min="9222" max="9222" width="17.28515625" style="43" customWidth="1"/>
    <col min="9223" max="9223" width="20.28515625" style="43" customWidth="1"/>
    <col min="9224" max="9224" width="17.28515625" style="43" customWidth="1"/>
    <col min="9225" max="9225" width="2.140625" style="43" customWidth="1"/>
    <col min="9226" max="9226" width="19.85546875" style="43" customWidth="1"/>
    <col min="9227" max="9227" width="17.7109375" style="43" customWidth="1"/>
    <col min="9228" max="9228" width="21.28515625" style="43" customWidth="1"/>
    <col min="9229" max="9229" width="14.85546875" style="43" customWidth="1"/>
    <col min="9230" max="9470" width="9.140625" style="43"/>
    <col min="9471" max="9471" width="54.7109375" style="43" customWidth="1"/>
    <col min="9472" max="9473" width="16" style="43" customWidth="1"/>
    <col min="9474" max="9475" width="0" style="43" hidden="1" customWidth="1"/>
    <col min="9476" max="9476" width="2.42578125" style="43" customWidth="1"/>
    <col min="9477" max="9477" width="20" style="43" customWidth="1"/>
    <col min="9478" max="9478" width="17.28515625" style="43" customWidth="1"/>
    <col min="9479" max="9479" width="20.28515625" style="43" customWidth="1"/>
    <col min="9480" max="9480" width="17.28515625" style="43" customWidth="1"/>
    <col min="9481" max="9481" width="2.140625" style="43" customWidth="1"/>
    <col min="9482" max="9482" width="19.85546875" style="43" customWidth="1"/>
    <col min="9483" max="9483" width="17.7109375" style="43" customWidth="1"/>
    <col min="9484" max="9484" width="21.28515625" style="43" customWidth="1"/>
    <col min="9485" max="9485" width="14.85546875" style="43" customWidth="1"/>
    <col min="9486" max="9726" width="9.140625" style="43"/>
    <col min="9727" max="9727" width="54.7109375" style="43" customWidth="1"/>
    <col min="9728" max="9729" width="16" style="43" customWidth="1"/>
    <col min="9730" max="9731" width="0" style="43" hidden="1" customWidth="1"/>
    <col min="9732" max="9732" width="2.42578125" style="43" customWidth="1"/>
    <col min="9733" max="9733" width="20" style="43" customWidth="1"/>
    <col min="9734" max="9734" width="17.28515625" style="43" customWidth="1"/>
    <col min="9735" max="9735" width="20.28515625" style="43" customWidth="1"/>
    <col min="9736" max="9736" width="17.28515625" style="43" customWidth="1"/>
    <col min="9737" max="9737" width="2.140625" style="43" customWidth="1"/>
    <col min="9738" max="9738" width="19.85546875" style="43" customWidth="1"/>
    <col min="9739" max="9739" width="17.7109375" style="43" customWidth="1"/>
    <col min="9740" max="9740" width="21.28515625" style="43" customWidth="1"/>
    <col min="9741" max="9741" width="14.85546875" style="43" customWidth="1"/>
    <col min="9742" max="9982" width="9.140625" style="43"/>
    <col min="9983" max="9983" width="54.7109375" style="43" customWidth="1"/>
    <col min="9984" max="9985" width="16" style="43" customWidth="1"/>
    <col min="9986" max="9987" width="0" style="43" hidden="1" customWidth="1"/>
    <col min="9988" max="9988" width="2.42578125" style="43" customWidth="1"/>
    <col min="9989" max="9989" width="20" style="43" customWidth="1"/>
    <col min="9990" max="9990" width="17.28515625" style="43" customWidth="1"/>
    <col min="9991" max="9991" width="20.28515625" style="43" customWidth="1"/>
    <col min="9992" max="9992" width="17.28515625" style="43" customWidth="1"/>
    <col min="9993" max="9993" width="2.140625" style="43" customWidth="1"/>
    <col min="9994" max="9994" width="19.85546875" style="43" customWidth="1"/>
    <col min="9995" max="9995" width="17.7109375" style="43" customWidth="1"/>
    <col min="9996" max="9996" width="21.28515625" style="43" customWidth="1"/>
    <col min="9997" max="9997" width="14.85546875" style="43" customWidth="1"/>
    <col min="9998" max="10238" width="9.140625" style="43"/>
    <col min="10239" max="10239" width="54.7109375" style="43" customWidth="1"/>
    <col min="10240" max="10241" width="16" style="43" customWidth="1"/>
    <col min="10242" max="10243" width="0" style="43" hidden="1" customWidth="1"/>
    <col min="10244" max="10244" width="2.42578125" style="43" customWidth="1"/>
    <col min="10245" max="10245" width="20" style="43" customWidth="1"/>
    <col min="10246" max="10246" width="17.28515625" style="43" customWidth="1"/>
    <col min="10247" max="10247" width="20.28515625" style="43" customWidth="1"/>
    <col min="10248" max="10248" width="17.28515625" style="43" customWidth="1"/>
    <col min="10249" max="10249" width="2.140625" style="43" customWidth="1"/>
    <col min="10250" max="10250" width="19.85546875" style="43" customWidth="1"/>
    <col min="10251" max="10251" width="17.7109375" style="43" customWidth="1"/>
    <col min="10252" max="10252" width="21.28515625" style="43" customWidth="1"/>
    <col min="10253" max="10253" width="14.85546875" style="43" customWidth="1"/>
    <col min="10254" max="10494" width="9.140625" style="43"/>
    <col min="10495" max="10495" width="54.7109375" style="43" customWidth="1"/>
    <col min="10496" max="10497" width="16" style="43" customWidth="1"/>
    <col min="10498" max="10499" width="0" style="43" hidden="1" customWidth="1"/>
    <col min="10500" max="10500" width="2.42578125" style="43" customWidth="1"/>
    <col min="10501" max="10501" width="20" style="43" customWidth="1"/>
    <col min="10502" max="10502" width="17.28515625" style="43" customWidth="1"/>
    <col min="10503" max="10503" width="20.28515625" style="43" customWidth="1"/>
    <col min="10504" max="10504" width="17.28515625" style="43" customWidth="1"/>
    <col min="10505" max="10505" width="2.140625" style="43" customWidth="1"/>
    <col min="10506" max="10506" width="19.85546875" style="43" customWidth="1"/>
    <col min="10507" max="10507" width="17.7109375" style="43" customWidth="1"/>
    <col min="10508" max="10508" width="21.28515625" style="43" customWidth="1"/>
    <col min="10509" max="10509" width="14.85546875" style="43" customWidth="1"/>
    <col min="10510" max="10750" width="9.140625" style="43"/>
    <col min="10751" max="10751" width="54.7109375" style="43" customWidth="1"/>
    <col min="10752" max="10753" width="16" style="43" customWidth="1"/>
    <col min="10754" max="10755" width="0" style="43" hidden="1" customWidth="1"/>
    <col min="10756" max="10756" width="2.42578125" style="43" customWidth="1"/>
    <col min="10757" max="10757" width="20" style="43" customWidth="1"/>
    <col min="10758" max="10758" width="17.28515625" style="43" customWidth="1"/>
    <col min="10759" max="10759" width="20.28515625" style="43" customWidth="1"/>
    <col min="10760" max="10760" width="17.28515625" style="43" customWidth="1"/>
    <col min="10761" max="10761" width="2.140625" style="43" customWidth="1"/>
    <col min="10762" max="10762" width="19.85546875" style="43" customWidth="1"/>
    <col min="10763" max="10763" width="17.7109375" style="43" customWidth="1"/>
    <col min="10764" max="10764" width="21.28515625" style="43" customWidth="1"/>
    <col min="10765" max="10765" width="14.85546875" style="43" customWidth="1"/>
    <col min="10766" max="11006" width="9.140625" style="43"/>
    <col min="11007" max="11007" width="54.7109375" style="43" customWidth="1"/>
    <col min="11008" max="11009" width="16" style="43" customWidth="1"/>
    <col min="11010" max="11011" width="0" style="43" hidden="1" customWidth="1"/>
    <col min="11012" max="11012" width="2.42578125" style="43" customWidth="1"/>
    <col min="11013" max="11013" width="20" style="43" customWidth="1"/>
    <col min="11014" max="11014" width="17.28515625" style="43" customWidth="1"/>
    <col min="11015" max="11015" width="20.28515625" style="43" customWidth="1"/>
    <col min="11016" max="11016" width="17.28515625" style="43" customWidth="1"/>
    <col min="11017" max="11017" width="2.140625" style="43" customWidth="1"/>
    <col min="11018" max="11018" width="19.85546875" style="43" customWidth="1"/>
    <col min="11019" max="11019" width="17.7109375" style="43" customWidth="1"/>
    <col min="11020" max="11020" width="21.28515625" style="43" customWidth="1"/>
    <col min="11021" max="11021" width="14.85546875" style="43" customWidth="1"/>
    <col min="11022" max="11262" width="9.140625" style="43"/>
    <col min="11263" max="11263" width="54.7109375" style="43" customWidth="1"/>
    <col min="11264" max="11265" width="16" style="43" customWidth="1"/>
    <col min="11266" max="11267" width="0" style="43" hidden="1" customWidth="1"/>
    <col min="11268" max="11268" width="2.42578125" style="43" customWidth="1"/>
    <col min="11269" max="11269" width="20" style="43" customWidth="1"/>
    <col min="11270" max="11270" width="17.28515625" style="43" customWidth="1"/>
    <col min="11271" max="11271" width="20.28515625" style="43" customWidth="1"/>
    <col min="11272" max="11272" width="17.28515625" style="43" customWidth="1"/>
    <col min="11273" max="11273" width="2.140625" style="43" customWidth="1"/>
    <col min="11274" max="11274" width="19.85546875" style="43" customWidth="1"/>
    <col min="11275" max="11275" width="17.7109375" style="43" customWidth="1"/>
    <col min="11276" max="11276" width="21.28515625" style="43" customWidth="1"/>
    <col min="11277" max="11277" width="14.85546875" style="43" customWidth="1"/>
    <col min="11278" max="11518" width="9.140625" style="43"/>
    <col min="11519" max="11519" width="54.7109375" style="43" customWidth="1"/>
    <col min="11520" max="11521" width="16" style="43" customWidth="1"/>
    <col min="11522" max="11523" width="0" style="43" hidden="1" customWidth="1"/>
    <col min="11524" max="11524" width="2.42578125" style="43" customWidth="1"/>
    <col min="11525" max="11525" width="20" style="43" customWidth="1"/>
    <col min="11526" max="11526" width="17.28515625" style="43" customWidth="1"/>
    <col min="11527" max="11527" width="20.28515625" style="43" customWidth="1"/>
    <col min="11528" max="11528" width="17.28515625" style="43" customWidth="1"/>
    <col min="11529" max="11529" width="2.140625" style="43" customWidth="1"/>
    <col min="11530" max="11530" width="19.85546875" style="43" customWidth="1"/>
    <col min="11531" max="11531" width="17.7109375" style="43" customWidth="1"/>
    <col min="11532" max="11532" width="21.28515625" style="43" customWidth="1"/>
    <col min="11533" max="11533" width="14.85546875" style="43" customWidth="1"/>
    <col min="11534" max="11774" width="9.140625" style="43"/>
    <col min="11775" max="11775" width="54.7109375" style="43" customWidth="1"/>
    <col min="11776" max="11777" width="16" style="43" customWidth="1"/>
    <col min="11778" max="11779" width="0" style="43" hidden="1" customWidth="1"/>
    <col min="11780" max="11780" width="2.42578125" style="43" customWidth="1"/>
    <col min="11781" max="11781" width="20" style="43" customWidth="1"/>
    <col min="11782" max="11782" width="17.28515625" style="43" customWidth="1"/>
    <col min="11783" max="11783" width="20.28515625" style="43" customWidth="1"/>
    <col min="11784" max="11784" width="17.28515625" style="43" customWidth="1"/>
    <col min="11785" max="11785" width="2.140625" style="43" customWidth="1"/>
    <col min="11786" max="11786" width="19.85546875" style="43" customWidth="1"/>
    <col min="11787" max="11787" width="17.7109375" style="43" customWidth="1"/>
    <col min="11788" max="11788" width="21.28515625" style="43" customWidth="1"/>
    <col min="11789" max="11789" width="14.85546875" style="43" customWidth="1"/>
    <col min="11790" max="12030" width="9.140625" style="43"/>
    <col min="12031" max="12031" width="54.7109375" style="43" customWidth="1"/>
    <col min="12032" max="12033" width="16" style="43" customWidth="1"/>
    <col min="12034" max="12035" width="0" style="43" hidden="1" customWidth="1"/>
    <col min="12036" max="12036" width="2.42578125" style="43" customWidth="1"/>
    <col min="12037" max="12037" width="20" style="43" customWidth="1"/>
    <col min="12038" max="12038" width="17.28515625" style="43" customWidth="1"/>
    <col min="12039" max="12039" width="20.28515625" style="43" customWidth="1"/>
    <col min="12040" max="12040" width="17.28515625" style="43" customWidth="1"/>
    <col min="12041" max="12041" width="2.140625" style="43" customWidth="1"/>
    <col min="12042" max="12042" width="19.85546875" style="43" customWidth="1"/>
    <col min="12043" max="12043" width="17.7109375" style="43" customWidth="1"/>
    <col min="12044" max="12044" width="21.28515625" style="43" customWidth="1"/>
    <col min="12045" max="12045" width="14.85546875" style="43" customWidth="1"/>
    <col min="12046" max="12286" width="9.140625" style="43"/>
    <col min="12287" max="12287" width="54.7109375" style="43" customWidth="1"/>
    <col min="12288" max="12289" width="16" style="43" customWidth="1"/>
    <col min="12290" max="12291" width="0" style="43" hidden="1" customWidth="1"/>
    <col min="12292" max="12292" width="2.42578125" style="43" customWidth="1"/>
    <col min="12293" max="12293" width="20" style="43" customWidth="1"/>
    <col min="12294" max="12294" width="17.28515625" style="43" customWidth="1"/>
    <col min="12295" max="12295" width="20.28515625" style="43" customWidth="1"/>
    <col min="12296" max="12296" width="17.28515625" style="43" customWidth="1"/>
    <col min="12297" max="12297" width="2.140625" style="43" customWidth="1"/>
    <col min="12298" max="12298" width="19.85546875" style="43" customWidth="1"/>
    <col min="12299" max="12299" width="17.7109375" style="43" customWidth="1"/>
    <col min="12300" max="12300" width="21.28515625" style="43" customWidth="1"/>
    <col min="12301" max="12301" width="14.85546875" style="43" customWidth="1"/>
    <col min="12302" max="12542" width="9.140625" style="43"/>
    <col min="12543" max="12543" width="54.7109375" style="43" customWidth="1"/>
    <col min="12544" max="12545" width="16" style="43" customWidth="1"/>
    <col min="12546" max="12547" width="0" style="43" hidden="1" customWidth="1"/>
    <col min="12548" max="12548" width="2.42578125" style="43" customWidth="1"/>
    <col min="12549" max="12549" width="20" style="43" customWidth="1"/>
    <col min="12550" max="12550" width="17.28515625" style="43" customWidth="1"/>
    <col min="12551" max="12551" width="20.28515625" style="43" customWidth="1"/>
    <col min="12552" max="12552" width="17.28515625" style="43" customWidth="1"/>
    <col min="12553" max="12553" width="2.140625" style="43" customWidth="1"/>
    <col min="12554" max="12554" width="19.85546875" style="43" customWidth="1"/>
    <col min="12555" max="12555" width="17.7109375" style="43" customWidth="1"/>
    <col min="12556" max="12556" width="21.28515625" style="43" customWidth="1"/>
    <col min="12557" max="12557" width="14.85546875" style="43" customWidth="1"/>
    <col min="12558" max="12798" width="9.140625" style="43"/>
    <col min="12799" max="12799" width="54.7109375" style="43" customWidth="1"/>
    <col min="12800" max="12801" width="16" style="43" customWidth="1"/>
    <col min="12802" max="12803" width="0" style="43" hidden="1" customWidth="1"/>
    <col min="12804" max="12804" width="2.42578125" style="43" customWidth="1"/>
    <col min="12805" max="12805" width="20" style="43" customWidth="1"/>
    <col min="12806" max="12806" width="17.28515625" style="43" customWidth="1"/>
    <col min="12807" max="12807" width="20.28515625" style="43" customWidth="1"/>
    <col min="12808" max="12808" width="17.28515625" style="43" customWidth="1"/>
    <col min="12809" max="12809" width="2.140625" style="43" customWidth="1"/>
    <col min="12810" max="12810" width="19.85546875" style="43" customWidth="1"/>
    <col min="12811" max="12811" width="17.7109375" style="43" customWidth="1"/>
    <col min="12812" max="12812" width="21.28515625" style="43" customWidth="1"/>
    <col min="12813" max="12813" width="14.85546875" style="43" customWidth="1"/>
    <col min="12814" max="13054" width="9.140625" style="43"/>
    <col min="13055" max="13055" width="54.7109375" style="43" customWidth="1"/>
    <col min="13056" max="13057" width="16" style="43" customWidth="1"/>
    <col min="13058" max="13059" width="0" style="43" hidden="1" customWidth="1"/>
    <col min="13060" max="13060" width="2.42578125" style="43" customWidth="1"/>
    <col min="13061" max="13061" width="20" style="43" customWidth="1"/>
    <col min="13062" max="13062" width="17.28515625" style="43" customWidth="1"/>
    <col min="13063" max="13063" width="20.28515625" style="43" customWidth="1"/>
    <col min="13064" max="13064" width="17.28515625" style="43" customWidth="1"/>
    <col min="13065" max="13065" width="2.140625" style="43" customWidth="1"/>
    <col min="13066" max="13066" width="19.85546875" style="43" customWidth="1"/>
    <col min="13067" max="13067" width="17.7109375" style="43" customWidth="1"/>
    <col min="13068" max="13068" width="21.28515625" style="43" customWidth="1"/>
    <col min="13069" max="13069" width="14.85546875" style="43" customWidth="1"/>
    <col min="13070" max="13310" width="9.140625" style="43"/>
    <col min="13311" max="13311" width="54.7109375" style="43" customWidth="1"/>
    <col min="13312" max="13313" width="16" style="43" customWidth="1"/>
    <col min="13314" max="13315" width="0" style="43" hidden="1" customWidth="1"/>
    <col min="13316" max="13316" width="2.42578125" style="43" customWidth="1"/>
    <col min="13317" max="13317" width="20" style="43" customWidth="1"/>
    <col min="13318" max="13318" width="17.28515625" style="43" customWidth="1"/>
    <col min="13319" max="13319" width="20.28515625" style="43" customWidth="1"/>
    <col min="13320" max="13320" width="17.28515625" style="43" customWidth="1"/>
    <col min="13321" max="13321" width="2.140625" style="43" customWidth="1"/>
    <col min="13322" max="13322" width="19.85546875" style="43" customWidth="1"/>
    <col min="13323" max="13323" width="17.7109375" style="43" customWidth="1"/>
    <col min="13324" max="13324" width="21.28515625" style="43" customWidth="1"/>
    <col min="13325" max="13325" width="14.85546875" style="43" customWidth="1"/>
    <col min="13326" max="13566" width="9.140625" style="43"/>
    <col min="13567" max="13567" width="54.7109375" style="43" customWidth="1"/>
    <col min="13568" max="13569" width="16" style="43" customWidth="1"/>
    <col min="13570" max="13571" width="0" style="43" hidden="1" customWidth="1"/>
    <col min="13572" max="13572" width="2.42578125" style="43" customWidth="1"/>
    <col min="13573" max="13573" width="20" style="43" customWidth="1"/>
    <col min="13574" max="13574" width="17.28515625" style="43" customWidth="1"/>
    <col min="13575" max="13575" width="20.28515625" style="43" customWidth="1"/>
    <col min="13576" max="13576" width="17.28515625" style="43" customWidth="1"/>
    <col min="13577" max="13577" width="2.140625" style="43" customWidth="1"/>
    <col min="13578" max="13578" width="19.85546875" style="43" customWidth="1"/>
    <col min="13579" max="13579" width="17.7109375" style="43" customWidth="1"/>
    <col min="13580" max="13580" width="21.28515625" style="43" customWidth="1"/>
    <col min="13581" max="13581" width="14.85546875" style="43" customWidth="1"/>
    <col min="13582" max="13822" width="9.140625" style="43"/>
    <col min="13823" max="13823" width="54.7109375" style="43" customWidth="1"/>
    <col min="13824" max="13825" width="16" style="43" customWidth="1"/>
    <col min="13826" max="13827" width="0" style="43" hidden="1" customWidth="1"/>
    <col min="13828" max="13828" width="2.42578125" style="43" customWidth="1"/>
    <col min="13829" max="13829" width="20" style="43" customWidth="1"/>
    <col min="13830" max="13830" width="17.28515625" style="43" customWidth="1"/>
    <col min="13831" max="13831" width="20.28515625" style="43" customWidth="1"/>
    <col min="13832" max="13832" width="17.28515625" style="43" customWidth="1"/>
    <col min="13833" max="13833" width="2.140625" style="43" customWidth="1"/>
    <col min="13834" max="13834" width="19.85546875" style="43" customWidth="1"/>
    <col min="13835" max="13835" width="17.7109375" style="43" customWidth="1"/>
    <col min="13836" max="13836" width="21.28515625" style="43" customWidth="1"/>
    <col min="13837" max="13837" width="14.85546875" style="43" customWidth="1"/>
    <col min="13838" max="14078" width="9.140625" style="43"/>
    <col min="14079" max="14079" width="54.7109375" style="43" customWidth="1"/>
    <col min="14080" max="14081" width="16" style="43" customWidth="1"/>
    <col min="14082" max="14083" width="0" style="43" hidden="1" customWidth="1"/>
    <col min="14084" max="14084" width="2.42578125" style="43" customWidth="1"/>
    <col min="14085" max="14085" width="20" style="43" customWidth="1"/>
    <col min="14086" max="14086" width="17.28515625" style="43" customWidth="1"/>
    <col min="14087" max="14087" width="20.28515625" style="43" customWidth="1"/>
    <col min="14088" max="14088" width="17.28515625" style="43" customWidth="1"/>
    <col min="14089" max="14089" width="2.140625" style="43" customWidth="1"/>
    <col min="14090" max="14090" width="19.85546875" style="43" customWidth="1"/>
    <col min="14091" max="14091" width="17.7109375" style="43" customWidth="1"/>
    <col min="14092" max="14092" width="21.28515625" style="43" customWidth="1"/>
    <col min="14093" max="14093" width="14.85546875" style="43" customWidth="1"/>
    <col min="14094" max="14334" width="9.140625" style="43"/>
    <col min="14335" max="14335" width="54.7109375" style="43" customWidth="1"/>
    <col min="14336" max="14337" width="16" style="43" customWidth="1"/>
    <col min="14338" max="14339" width="0" style="43" hidden="1" customWidth="1"/>
    <col min="14340" max="14340" width="2.42578125" style="43" customWidth="1"/>
    <col min="14341" max="14341" width="20" style="43" customWidth="1"/>
    <col min="14342" max="14342" width="17.28515625" style="43" customWidth="1"/>
    <col min="14343" max="14343" width="20.28515625" style="43" customWidth="1"/>
    <col min="14344" max="14344" width="17.28515625" style="43" customWidth="1"/>
    <col min="14345" max="14345" width="2.140625" style="43" customWidth="1"/>
    <col min="14346" max="14346" width="19.85546875" style="43" customWidth="1"/>
    <col min="14347" max="14347" width="17.7109375" style="43" customWidth="1"/>
    <col min="14348" max="14348" width="21.28515625" style="43" customWidth="1"/>
    <col min="14349" max="14349" width="14.85546875" style="43" customWidth="1"/>
    <col min="14350" max="14590" width="9.140625" style="43"/>
    <col min="14591" max="14591" width="54.7109375" style="43" customWidth="1"/>
    <col min="14592" max="14593" width="16" style="43" customWidth="1"/>
    <col min="14594" max="14595" width="0" style="43" hidden="1" customWidth="1"/>
    <col min="14596" max="14596" width="2.42578125" style="43" customWidth="1"/>
    <col min="14597" max="14597" width="20" style="43" customWidth="1"/>
    <col min="14598" max="14598" width="17.28515625" style="43" customWidth="1"/>
    <col min="14599" max="14599" width="20.28515625" style="43" customWidth="1"/>
    <col min="14600" max="14600" width="17.28515625" style="43" customWidth="1"/>
    <col min="14601" max="14601" width="2.140625" style="43" customWidth="1"/>
    <col min="14602" max="14602" width="19.85546875" style="43" customWidth="1"/>
    <col min="14603" max="14603" width="17.7109375" style="43" customWidth="1"/>
    <col min="14604" max="14604" width="21.28515625" style="43" customWidth="1"/>
    <col min="14605" max="14605" width="14.85546875" style="43" customWidth="1"/>
    <col min="14606" max="14846" width="9.140625" style="43"/>
    <col min="14847" max="14847" width="54.7109375" style="43" customWidth="1"/>
    <col min="14848" max="14849" width="16" style="43" customWidth="1"/>
    <col min="14850" max="14851" width="0" style="43" hidden="1" customWidth="1"/>
    <col min="14852" max="14852" width="2.42578125" style="43" customWidth="1"/>
    <col min="14853" max="14853" width="20" style="43" customWidth="1"/>
    <col min="14854" max="14854" width="17.28515625" style="43" customWidth="1"/>
    <col min="14855" max="14855" width="20.28515625" style="43" customWidth="1"/>
    <col min="14856" max="14856" width="17.28515625" style="43" customWidth="1"/>
    <col min="14857" max="14857" width="2.140625" style="43" customWidth="1"/>
    <col min="14858" max="14858" width="19.85546875" style="43" customWidth="1"/>
    <col min="14859" max="14859" width="17.7109375" style="43" customWidth="1"/>
    <col min="14860" max="14860" width="21.28515625" style="43" customWidth="1"/>
    <col min="14861" max="14861" width="14.85546875" style="43" customWidth="1"/>
    <col min="14862" max="15102" width="9.140625" style="43"/>
    <col min="15103" max="15103" width="54.7109375" style="43" customWidth="1"/>
    <col min="15104" max="15105" width="16" style="43" customWidth="1"/>
    <col min="15106" max="15107" width="0" style="43" hidden="1" customWidth="1"/>
    <col min="15108" max="15108" width="2.42578125" style="43" customWidth="1"/>
    <col min="15109" max="15109" width="20" style="43" customWidth="1"/>
    <col min="15110" max="15110" width="17.28515625" style="43" customWidth="1"/>
    <col min="15111" max="15111" width="20.28515625" style="43" customWidth="1"/>
    <col min="15112" max="15112" width="17.28515625" style="43" customWidth="1"/>
    <col min="15113" max="15113" width="2.140625" style="43" customWidth="1"/>
    <col min="15114" max="15114" width="19.85546875" style="43" customWidth="1"/>
    <col min="15115" max="15115" width="17.7109375" style="43" customWidth="1"/>
    <col min="15116" max="15116" width="21.28515625" style="43" customWidth="1"/>
    <col min="15117" max="15117" width="14.85546875" style="43" customWidth="1"/>
    <col min="15118" max="15358" width="9.140625" style="43"/>
    <col min="15359" max="15359" width="54.7109375" style="43" customWidth="1"/>
    <col min="15360" max="15361" width="16" style="43" customWidth="1"/>
    <col min="15362" max="15363" width="0" style="43" hidden="1" customWidth="1"/>
    <col min="15364" max="15364" width="2.42578125" style="43" customWidth="1"/>
    <col min="15365" max="15365" width="20" style="43" customWidth="1"/>
    <col min="15366" max="15366" width="17.28515625" style="43" customWidth="1"/>
    <col min="15367" max="15367" width="20.28515625" style="43" customWidth="1"/>
    <col min="15368" max="15368" width="17.28515625" style="43" customWidth="1"/>
    <col min="15369" max="15369" width="2.140625" style="43" customWidth="1"/>
    <col min="15370" max="15370" width="19.85546875" style="43" customWidth="1"/>
    <col min="15371" max="15371" width="17.7109375" style="43" customWidth="1"/>
    <col min="15372" max="15372" width="21.28515625" style="43" customWidth="1"/>
    <col min="15373" max="15373" width="14.85546875" style="43" customWidth="1"/>
    <col min="15374" max="15614" width="9.140625" style="43"/>
    <col min="15615" max="15615" width="54.7109375" style="43" customWidth="1"/>
    <col min="15616" max="15617" width="16" style="43" customWidth="1"/>
    <col min="15618" max="15619" width="0" style="43" hidden="1" customWidth="1"/>
    <col min="15620" max="15620" width="2.42578125" style="43" customWidth="1"/>
    <col min="15621" max="15621" width="20" style="43" customWidth="1"/>
    <col min="15622" max="15622" width="17.28515625" style="43" customWidth="1"/>
    <col min="15623" max="15623" width="20.28515625" style="43" customWidth="1"/>
    <col min="15624" max="15624" width="17.28515625" style="43" customWidth="1"/>
    <col min="15625" max="15625" width="2.140625" style="43" customWidth="1"/>
    <col min="15626" max="15626" width="19.85546875" style="43" customWidth="1"/>
    <col min="15627" max="15627" width="17.7109375" style="43" customWidth="1"/>
    <col min="15628" max="15628" width="21.28515625" style="43" customWidth="1"/>
    <col min="15629" max="15629" width="14.85546875" style="43" customWidth="1"/>
    <col min="15630" max="15870" width="9.140625" style="43"/>
    <col min="15871" max="15871" width="54.7109375" style="43" customWidth="1"/>
    <col min="15872" max="15873" width="16" style="43" customWidth="1"/>
    <col min="15874" max="15875" width="0" style="43" hidden="1" customWidth="1"/>
    <col min="15876" max="15876" width="2.42578125" style="43" customWidth="1"/>
    <col min="15877" max="15877" width="20" style="43" customWidth="1"/>
    <col min="15878" max="15878" width="17.28515625" style="43" customWidth="1"/>
    <col min="15879" max="15879" width="20.28515625" style="43" customWidth="1"/>
    <col min="15880" max="15880" width="17.28515625" style="43" customWidth="1"/>
    <col min="15881" max="15881" width="2.140625" style="43" customWidth="1"/>
    <col min="15882" max="15882" width="19.85546875" style="43" customWidth="1"/>
    <col min="15883" max="15883" width="17.7109375" style="43" customWidth="1"/>
    <col min="15884" max="15884" width="21.28515625" style="43" customWidth="1"/>
    <col min="15885" max="15885" width="14.85546875" style="43" customWidth="1"/>
    <col min="15886" max="16126" width="9.140625" style="43"/>
    <col min="16127" max="16127" width="54.7109375" style="43" customWidth="1"/>
    <col min="16128" max="16129" width="16" style="43" customWidth="1"/>
    <col min="16130" max="16131" width="0" style="43" hidden="1" customWidth="1"/>
    <col min="16132" max="16132" width="2.42578125" style="43" customWidth="1"/>
    <col min="16133" max="16133" width="20" style="43" customWidth="1"/>
    <col min="16134" max="16134" width="17.28515625" style="43" customWidth="1"/>
    <col min="16135" max="16135" width="20.28515625" style="43" customWidth="1"/>
    <col min="16136" max="16136" width="17.28515625" style="43" customWidth="1"/>
    <col min="16137" max="16137" width="2.140625" style="43" customWidth="1"/>
    <col min="16138" max="16138" width="19.85546875" style="43" customWidth="1"/>
    <col min="16139" max="16139" width="17.7109375" style="43" customWidth="1"/>
    <col min="16140" max="16140" width="21.28515625" style="43" customWidth="1"/>
    <col min="16141" max="16141" width="14.85546875" style="43" customWidth="1"/>
    <col min="16142" max="16384" width="9.140625" style="43"/>
  </cols>
  <sheetData>
    <row r="1" spans="1:19" ht="21">
      <c r="A1" s="382" t="s">
        <v>225</v>
      </c>
      <c r="B1" s="382"/>
      <c r="C1" s="382"/>
      <c r="D1" s="382"/>
      <c r="E1" s="382"/>
      <c r="F1" s="382"/>
      <c r="G1" s="382"/>
      <c r="H1" s="382"/>
      <c r="I1" s="382"/>
      <c r="J1" s="382"/>
      <c r="K1" s="382"/>
      <c r="L1" s="382"/>
      <c r="M1" s="382"/>
      <c r="N1" s="66"/>
      <c r="O1" s="66"/>
    </row>
    <row r="2" spans="1:19" ht="15" customHeight="1">
      <c r="A2" s="64"/>
      <c r="B2" s="74"/>
      <c r="N2" s="66"/>
      <c r="O2" s="66"/>
    </row>
    <row r="3" spans="1:19" ht="29.25" customHeight="1">
      <c r="A3" s="433" t="s">
        <v>110</v>
      </c>
      <c r="B3" s="434"/>
      <c r="C3" s="434"/>
      <c r="D3" s="434"/>
      <c r="E3" s="434"/>
      <c r="F3" s="434"/>
      <c r="G3" s="434"/>
      <c r="H3" s="434"/>
      <c r="I3" s="434"/>
      <c r="J3" s="434"/>
      <c r="K3" s="434"/>
      <c r="L3" s="434"/>
      <c r="M3" s="434"/>
      <c r="N3" s="66"/>
      <c r="O3" s="66"/>
      <c r="P3" s="75"/>
      <c r="Q3" s="75"/>
      <c r="R3" s="67"/>
      <c r="S3" s="67"/>
    </row>
    <row r="4" spans="1:19" ht="15" customHeight="1" thickBot="1">
      <c r="A4" s="65"/>
      <c r="B4" s="76"/>
      <c r="C4" s="77"/>
      <c r="D4" s="77"/>
      <c r="E4" s="77"/>
      <c r="F4" s="77"/>
      <c r="G4" s="77"/>
      <c r="H4" s="77"/>
      <c r="I4" s="77"/>
      <c r="J4" s="77"/>
      <c r="K4" s="77"/>
      <c r="N4" s="66"/>
      <c r="O4" s="66"/>
      <c r="P4" s="67"/>
      <c r="Q4" s="67"/>
      <c r="R4" s="67"/>
      <c r="S4" s="67"/>
    </row>
    <row r="5" spans="1:19" ht="16.5" thickBot="1">
      <c r="C5" s="57"/>
      <c r="D5" s="57"/>
      <c r="E5" s="57"/>
      <c r="F5" s="400" t="s">
        <v>0</v>
      </c>
      <c r="G5" s="401"/>
      <c r="H5" s="401"/>
      <c r="I5" s="402"/>
      <c r="J5" s="400" t="s">
        <v>228</v>
      </c>
      <c r="K5" s="401"/>
      <c r="L5" s="401"/>
      <c r="M5" s="402"/>
      <c r="N5" s="57"/>
      <c r="O5" s="57"/>
      <c r="P5" s="67"/>
      <c r="Q5" s="67"/>
      <c r="R5" s="67"/>
      <c r="S5" s="67"/>
    </row>
    <row r="6" spans="1:19" ht="29.25" customHeight="1">
      <c r="A6" s="79"/>
      <c r="B6" s="80"/>
      <c r="C6" s="19" t="s">
        <v>139</v>
      </c>
      <c r="D6" s="16" t="s">
        <v>247</v>
      </c>
      <c r="E6" s="263"/>
      <c r="F6" s="13" t="s">
        <v>1</v>
      </c>
      <c r="G6" s="14" t="s">
        <v>1</v>
      </c>
      <c r="H6" s="14" t="s">
        <v>2</v>
      </c>
      <c r="I6" s="21" t="s">
        <v>2</v>
      </c>
      <c r="J6" s="13" t="s">
        <v>3</v>
      </c>
      <c r="K6" s="15" t="s">
        <v>3</v>
      </c>
      <c r="L6" s="15" t="s">
        <v>4</v>
      </c>
      <c r="M6" s="16" t="s">
        <v>4</v>
      </c>
      <c r="N6" s="57"/>
      <c r="O6" s="57"/>
    </row>
    <row r="7" spans="1:19">
      <c r="A7" s="81" t="s">
        <v>176</v>
      </c>
      <c r="B7" s="82"/>
      <c r="C7" s="20"/>
      <c r="D7" s="18"/>
      <c r="E7" s="254"/>
      <c r="F7" s="17"/>
      <c r="G7" s="12"/>
      <c r="H7" s="12"/>
      <c r="I7" s="18"/>
      <c r="J7" s="17"/>
      <c r="K7" s="12"/>
      <c r="L7" s="12"/>
      <c r="M7" s="18"/>
      <c r="N7" s="57"/>
      <c r="O7" s="57"/>
    </row>
    <row r="8" spans="1:19">
      <c r="A8" s="83" t="s">
        <v>6</v>
      </c>
      <c r="B8" s="344"/>
      <c r="C8" s="35"/>
      <c r="D8" s="36"/>
      <c r="E8" s="255"/>
      <c r="F8" s="84" t="s">
        <v>7</v>
      </c>
      <c r="G8" s="85">
        <f>IF(EXACT(F8,"X"),C8," ")</f>
        <v>0</v>
      </c>
      <c r="H8" s="86"/>
      <c r="I8" s="87" t="str">
        <f>IF(EXACT(H8,"X"),$C8," ")</f>
        <v xml:space="preserve"> </v>
      </c>
      <c r="J8" s="88" t="s">
        <v>7</v>
      </c>
      <c r="K8" s="89">
        <f>IF(EXACT(J8,"X"),G8," ")</f>
        <v>0</v>
      </c>
      <c r="L8" s="90"/>
      <c r="M8" s="91" t="str">
        <f>IF(EXACT(L8,"X"),$C8," ")</f>
        <v xml:space="preserve"> </v>
      </c>
      <c r="N8" s="57"/>
      <c r="O8" s="57"/>
    </row>
    <row r="9" spans="1:19">
      <c r="A9" s="83" t="s">
        <v>8</v>
      </c>
      <c r="B9" s="344"/>
      <c r="C9" s="35"/>
      <c r="D9" s="36"/>
      <c r="E9" s="255"/>
      <c r="F9" s="84" t="s">
        <v>7</v>
      </c>
      <c r="G9" s="85">
        <f t="shared" ref="G9:G73" si="0">IF(EXACT(F9,"X"),C9," ")</f>
        <v>0</v>
      </c>
      <c r="H9" s="86"/>
      <c r="I9" s="87" t="str">
        <f t="shared" ref="I9:I73" si="1">IF(EXACT(H9,"X"),$C9," ")</f>
        <v xml:space="preserve"> </v>
      </c>
      <c r="J9" s="88" t="s">
        <v>7</v>
      </c>
      <c r="K9" s="89">
        <f t="shared" ref="K9:K73" si="2">IF(EXACT(J9,"X"),G9," ")</f>
        <v>0</v>
      </c>
      <c r="L9" s="90"/>
      <c r="M9" s="91" t="str">
        <f t="shared" ref="M9:M73" si="3">IF(EXACT(L9,"X"),$C9," ")</f>
        <v xml:space="preserve"> </v>
      </c>
      <c r="N9" s="57"/>
      <c r="O9" s="57"/>
    </row>
    <row r="10" spans="1:19">
      <c r="A10" s="83" t="s">
        <v>140</v>
      </c>
      <c r="B10" s="344"/>
      <c r="C10" s="35"/>
      <c r="D10" s="36"/>
      <c r="E10" s="255"/>
      <c r="F10" s="92" t="s">
        <v>7</v>
      </c>
      <c r="G10" s="85">
        <f t="shared" si="0"/>
        <v>0</v>
      </c>
      <c r="H10" s="86"/>
      <c r="I10" s="87" t="str">
        <f t="shared" si="1"/>
        <v xml:space="preserve"> </v>
      </c>
      <c r="J10" s="88" t="s">
        <v>7</v>
      </c>
      <c r="K10" s="89">
        <f t="shared" si="2"/>
        <v>0</v>
      </c>
      <c r="L10" s="90"/>
      <c r="M10" s="91" t="str">
        <f t="shared" si="3"/>
        <v xml:space="preserve"> </v>
      </c>
      <c r="N10" s="57"/>
      <c r="O10" s="57"/>
    </row>
    <row r="11" spans="1:19">
      <c r="A11" s="94" t="s">
        <v>141</v>
      </c>
      <c r="B11" s="345"/>
      <c r="C11" s="22">
        <f>SUM(C8:C10)</f>
        <v>0</v>
      </c>
      <c r="D11" s="22">
        <f>SUM(D8:D10)</f>
        <v>0</v>
      </c>
      <c r="E11" s="264"/>
      <c r="F11" s="92"/>
      <c r="G11" s="85"/>
      <c r="H11" s="86"/>
      <c r="I11" s="87"/>
      <c r="J11" s="88"/>
      <c r="K11" s="89"/>
      <c r="L11" s="90"/>
      <c r="M11" s="91"/>
      <c r="N11" s="57"/>
      <c r="O11" s="57"/>
    </row>
    <row r="12" spans="1:19">
      <c r="A12" s="83" t="s">
        <v>11</v>
      </c>
      <c r="B12" s="344"/>
      <c r="C12" s="35"/>
      <c r="D12" s="36"/>
      <c r="E12" s="255"/>
      <c r="F12" s="92"/>
      <c r="G12" s="85" t="str">
        <f t="shared" si="0"/>
        <v xml:space="preserve"> </v>
      </c>
      <c r="H12" s="97" t="s">
        <v>7</v>
      </c>
      <c r="I12" s="98">
        <f t="shared" si="1"/>
        <v>0</v>
      </c>
      <c r="J12" s="88"/>
      <c r="K12" s="89" t="str">
        <f t="shared" si="2"/>
        <v xml:space="preserve"> </v>
      </c>
      <c r="L12" s="90" t="s">
        <v>7</v>
      </c>
      <c r="M12" s="91">
        <f t="shared" si="3"/>
        <v>0</v>
      </c>
      <c r="N12" s="57"/>
      <c r="O12" s="57"/>
    </row>
    <row r="13" spans="1:19">
      <c r="A13" s="83" t="s">
        <v>38</v>
      </c>
      <c r="B13" s="346">
        <f>'[1]Development Costs'!D11</f>
        <v>0</v>
      </c>
      <c r="C13" s="35"/>
      <c r="D13" s="36"/>
      <c r="E13" s="255"/>
      <c r="F13" s="92"/>
      <c r="G13" s="85" t="str">
        <f t="shared" si="0"/>
        <v xml:space="preserve"> </v>
      </c>
      <c r="H13" s="97" t="s">
        <v>7</v>
      </c>
      <c r="I13" s="98">
        <f t="shared" si="1"/>
        <v>0</v>
      </c>
      <c r="J13" s="88"/>
      <c r="K13" s="89" t="str">
        <f t="shared" si="2"/>
        <v xml:space="preserve"> </v>
      </c>
      <c r="L13" s="90" t="s">
        <v>7</v>
      </c>
      <c r="M13" s="91">
        <f t="shared" si="3"/>
        <v>0</v>
      </c>
      <c r="N13" s="57"/>
      <c r="O13" s="57"/>
    </row>
    <row r="14" spans="1:19">
      <c r="A14" s="83" t="s">
        <v>38</v>
      </c>
      <c r="B14" s="346">
        <f>'[1]Development Costs'!D12</f>
        <v>0</v>
      </c>
      <c r="C14" s="35"/>
      <c r="D14" s="36"/>
      <c r="E14" s="255"/>
      <c r="F14" s="92"/>
      <c r="G14" s="85" t="str">
        <f t="shared" si="0"/>
        <v xml:space="preserve"> </v>
      </c>
      <c r="H14" s="97" t="s">
        <v>7</v>
      </c>
      <c r="I14" s="98">
        <f t="shared" si="1"/>
        <v>0</v>
      </c>
      <c r="J14" s="88"/>
      <c r="K14" s="89" t="str">
        <f t="shared" si="2"/>
        <v xml:space="preserve"> </v>
      </c>
      <c r="L14" s="90" t="s">
        <v>7</v>
      </c>
      <c r="M14" s="91">
        <f t="shared" si="3"/>
        <v>0</v>
      </c>
      <c r="N14" s="57"/>
      <c r="O14" s="57"/>
    </row>
    <row r="15" spans="1:19">
      <c r="A15" s="83" t="s">
        <v>13</v>
      </c>
      <c r="B15" s="346">
        <f>'[1]Development Costs'!D13</f>
        <v>0</v>
      </c>
      <c r="C15" s="35"/>
      <c r="D15" s="36"/>
      <c r="E15" s="255"/>
      <c r="F15" s="92"/>
      <c r="G15" s="85" t="str">
        <f t="shared" si="0"/>
        <v xml:space="preserve"> </v>
      </c>
      <c r="H15" s="97" t="s">
        <v>7</v>
      </c>
      <c r="I15" s="98">
        <f t="shared" si="1"/>
        <v>0</v>
      </c>
      <c r="J15" s="88"/>
      <c r="K15" s="89" t="str">
        <f t="shared" si="2"/>
        <v xml:space="preserve"> </v>
      </c>
      <c r="L15" s="90" t="s">
        <v>7</v>
      </c>
      <c r="M15" s="91">
        <f t="shared" si="3"/>
        <v>0</v>
      </c>
      <c r="N15" s="57"/>
      <c r="O15" s="57"/>
    </row>
    <row r="16" spans="1:19">
      <c r="A16" s="83" t="s">
        <v>13</v>
      </c>
      <c r="B16" s="346">
        <f>'[1]Development Costs'!D14</f>
        <v>0</v>
      </c>
      <c r="C16" s="35"/>
      <c r="D16" s="36"/>
      <c r="E16" s="255"/>
      <c r="F16" s="92"/>
      <c r="G16" s="85" t="str">
        <f t="shared" si="0"/>
        <v xml:space="preserve"> </v>
      </c>
      <c r="H16" s="97" t="s">
        <v>7</v>
      </c>
      <c r="I16" s="98">
        <f t="shared" si="1"/>
        <v>0</v>
      </c>
      <c r="J16" s="88"/>
      <c r="K16" s="89" t="str">
        <f t="shared" si="2"/>
        <v xml:space="preserve"> </v>
      </c>
      <c r="L16" s="90" t="s">
        <v>7</v>
      </c>
      <c r="M16" s="91">
        <f t="shared" si="3"/>
        <v>0</v>
      </c>
      <c r="N16" s="57"/>
      <c r="O16" s="57"/>
    </row>
    <row r="17" spans="1:17">
      <c r="A17" s="99" t="s">
        <v>142</v>
      </c>
      <c r="B17" s="347"/>
      <c r="C17" s="22">
        <f>SUM(C12:C16)+C11</f>
        <v>0</v>
      </c>
      <c r="D17" s="24">
        <f>'[1]Development Costs'!J14</f>
        <v>0</v>
      </c>
      <c r="E17" s="255"/>
      <c r="F17" s="92"/>
      <c r="G17" s="85"/>
      <c r="H17" s="86"/>
      <c r="I17" s="87"/>
      <c r="J17" s="102"/>
      <c r="K17" s="89"/>
      <c r="L17" s="90"/>
      <c r="M17" s="91"/>
      <c r="N17" s="57"/>
      <c r="O17" s="57"/>
    </row>
    <row r="18" spans="1:17">
      <c r="A18" s="81" t="s">
        <v>14</v>
      </c>
      <c r="B18" s="104"/>
      <c r="C18" s="105"/>
      <c r="D18" s="106"/>
      <c r="E18" s="255"/>
      <c r="F18" s="17"/>
      <c r="G18" s="12"/>
      <c r="H18" s="12"/>
      <c r="I18" s="18"/>
      <c r="J18" s="17"/>
      <c r="K18" s="12"/>
      <c r="L18" s="12"/>
      <c r="M18" s="18"/>
      <c r="N18" s="57"/>
      <c r="O18" s="57"/>
    </row>
    <row r="19" spans="1:17">
      <c r="A19" s="112" t="s">
        <v>15</v>
      </c>
      <c r="B19" s="345"/>
      <c r="C19" s="37"/>
      <c r="D19" s="100"/>
      <c r="E19" s="255"/>
      <c r="F19" s="92"/>
      <c r="G19" s="85"/>
      <c r="H19" s="86"/>
      <c r="I19" s="87"/>
      <c r="J19" s="88"/>
      <c r="K19" s="89"/>
      <c r="L19" s="90"/>
      <c r="M19" s="91"/>
      <c r="N19" s="57"/>
      <c r="O19" s="57"/>
    </row>
    <row r="20" spans="1:17">
      <c r="A20" s="113" t="s">
        <v>16</v>
      </c>
      <c r="B20" s="348"/>
      <c r="C20" s="35"/>
      <c r="D20" s="36"/>
      <c r="E20" s="255"/>
      <c r="F20" s="92" t="s">
        <v>7</v>
      </c>
      <c r="G20" s="85">
        <f t="shared" si="0"/>
        <v>0</v>
      </c>
      <c r="H20" s="86"/>
      <c r="I20" s="87" t="str">
        <f t="shared" si="1"/>
        <v xml:space="preserve"> </v>
      </c>
      <c r="J20" s="88" t="s">
        <v>7</v>
      </c>
      <c r="K20" s="89">
        <f t="shared" si="2"/>
        <v>0</v>
      </c>
      <c r="L20" s="90"/>
      <c r="M20" s="91" t="str">
        <f t="shared" si="3"/>
        <v xml:space="preserve"> </v>
      </c>
      <c r="N20" s="57"/>
      <c r="O20" s="57"/>
    </row>
    <row r="21" spans="1:17">
      <c r="A21" s="113" t="s">
        <v>24</v>
      </c>
      <c r="B21" s="348"/>
      <c r="C21" s="35"/>
      <c r="D21" s="36"/>
      <c r="E21" s="255"/>
      <c r="F21" s="92" t="s">
        <v>7</v>
      </c>
      <c r="G21" s="85">
        <f t="shared" si="0"/>
        <v>0</v>
      </c>
      <c r="H21" s="86"/>
      <c r="I21" s="87" t="str">
        <f t="shared" si="1"/>
        <v xml:space="preserve"> </v>
      </c>
      <c r="J21" s="88" t="s">
        <v>7</v>
      </c>
      <c r="K21" s="89">
        <f t="shared" si="2"/>
        <v>0</v>
      </c>
      <c r="L21" s="90"/>
      <c r="M21" s="91" t="str">
        <f t="shared" si="3"/>
        <v xml:space="preserve"> </v>
      </c>
      <c r="N21" s="57"/>
      <c r="O21" s="57"/>
    </row>
    <row r="22" spans="1:17">
      <c r="A22" s="113" t="s">
        <v>25</v>
      </c>
      <c r="B22" s="348"/>
      <c r="C22" s="35"/>
      <c r="D22" s="36"/>
      <c r="E22" s="255"/>
      <c r="F22" s="92" t="s">
        <v>7</v>
      </c>
      <c r="G22" s="85">
        <f t="shared" si="0"/>
        <v>0</v>
      </c>
      <c r="H22" s="86"/>
      <c r="I22" s="87" t="str">
        <f t="shared" si="1"/>
        <v xml:space="preserve"> </v>
      </c>
      <c r="J22" s="88" t="s">
        <v>7</v>
      </c>
      <c r="K22" s="89">
        <f t="shared" si="2"/>
        <v>0</v>
      </c>
      <c r="L22" s="90"/>
      <c r="M22" s="91" t="str">
        <f t="shared" si="3"/>
        <v xml:space="preserve"> </v>
      </c>
      <c r="N22" s="57"/>
      <c r="O22" s="57"/>
    </row>
    <row r="23" spans="1:17">
      <c r="A23" s="113" t="s">
        <v>143</v>
      </c>
      <c r="B23" s="348"/>
      <c r="C23" s="35"/>
      <c r="D23" s="36"/>
      <c r="E23" s="255"/>
      <c r="F23" s="92" t="s">
        <v>7</v>
      </c>
      <c r="G23" s="85">
        <f t="shared" si="0"/>
        <v>0</v>
      </c>
      <c r="H23" s="86"/>
      <c r="I23" s="87" t="str">
        <f t="shared" si="1"/>
        <v xml:space="preserve"> </v>
      </c>
      <c r="J23" s="88" t="s">
        <v>7</v>
      </c>
      <c r="K23" s="89">
        <f t="shared" si="2"/>
        <v>0</v>
      </c>
      <c r="L23" s="90"/>
      <c r="M23" s="91" t="str">
        <f t="shared" si="3"/>
        <v xml:space="preserve"> </v>
      </c>
      <c r="N23" s="57"/>
      <c r="O23" s="57"/>
    </row>
    <row r="24" spans="1:17">
      <c r="A24" s="113" t="s">
        <v>144</v>
      </c>
      <c r="B24" s="348"/>
      <c r="C24" s="35"/>
      <c r="D24" s="36"/>
      <c r="E24" s="255"/>
      <c r="F24" s="84"/>
      <c r="G24" s="85" t="str">
        <f t="shared" si="0"/>
        <v xml:space="preserve"> </v>
      </c>
      <c r="H24" s="97" t="s">
        <v>7</v>
      </c>
      <c r="I24" s="98">
        <f t="shared" si="1"/>
        <v>0</v>
      </c>
      <c r="J24" s="88" t="s">
        <v>7</v>
      </c>
      <c r="K24" s="89" t="str">
        <f t="shared" si="2"/>
        <v xml:space="preserve"> </v>
      </c>
      <c r="L24" s="90" t="s">
        <v>7</v>
      </c>
      <c r="M24" s="91">
        <f t="shared" si="3"/>
        <v>0</v>
      </c>
      <c r="N24" s="57"/>
      <c r="O24" s="57"/>
    </row>
    <row r="25" spans="1:17">
      <c r="A25" s="113" t="s">
        <v>38</v>
      </c>
      <c r="B25" s="346">
        <f>'[1]Development Costs'!D23</f>
        <v>0</v>
      </c>
      <c r="C25" s="35"/>
      <c r="D25" s="36"/>
      <c r="E25" s="255"/>
      <c r="F25" s="92"/>
      <c r="G25" s="85" t="str">
        <f t="shared" si="0"/>
        <v xml:space="preserve"> </v>
      </c>
      <c r="H25" s="97" t="s">
        <v>7</v>
      </c>
      <c r="I25" s="98">
        <f t="shared" si="1"/>
        <v>0</v>
      </c>
      <c r="J25" s="88"/>
      <c r="K25" s="89" t="str">
        <f t="shared" si="2"/>
        <v xml:space="preserve"> </v>
      </c>
      <c r="L25" s="90" t="s">
        <v>7</v>
      </c>
      <c r="M25" s="91">
        <f t="shared" si="3"/>
        <v>0</v>
      </c>
      <c r="N25" s="57"/>
      <c r="O25" s="57"/>
    </row>
    <row r="26" spans="1:17">
      <c r="A26" s="113" t="s">
        <v>38</v>
      </c>
      <c r="B26" s="346">
        <f>'[1]Development Costs'!D24</f>
        <v>0</v>
      </c>
      <c r="C26" s="35"/>
      <c r="D26" s="36"/>
      <c r="E26" s="255"/>
      <c r="F26" s="92"/>
      <c r="G26" s="85" t="str">
        <f t="shared" si="0"/>
        <v xml:space="preserve"> </v>
      </c>
      <c r="H26" s="97" t="s">
        <v>7</v>
      </c>
      <c r="I26" s="98">
        <f t="shared" si="1"/>
        <v>0</v>
      </c>
      <c r="J26" s="88"/>
      <c r="K26" s="89" t="str">
        <f t="shared" si="2"/>
        <v xml:space="preserve"> </v>
      </c>
      <c r="L26" s="90" t="s">
        <v>7</v>
      </c>
      <c r="M26" s="91">
        <f t="shared" si="3"/>
        <v>0</v>
      </c>
      <c r="N26" s="57"/>
      <c r="O26" s="57"/>
    </row>
    <row r="27" spans="1:17">
      <c r="A27" s="114" t="s">
        <v>145</v>
      </c>
      <c r="B27" s="349"/>
      <c r="C27" s="115">
        <f>SUM(C20:C26)</f>
        <v>0</v>
      </c>
      <c r="D27" s="103">
        <f>SUM(D20:D26)</f>
        <v>0</v>
      </c>
      <c r="E27" s="257"/>
      <c r="F27" s="92"/>
      <c r="G27" s="85"/>
      <c r="H27" s="86"/>
      <c r="I27" s="87"/>
      <c r="J27" s="88"/>
      <c r="K27" s="89"/>
      <c r="L27" s="90"/>
      <c r="M27" s="91"/>
      <c r="N27" s="57"/>
      <c r="O27" s="57"/>
      <c r="Q27" s="63"/>
    </row>
    <row r="28" spans="1:17">
      <c r="A28" s="112" t="s">
        <v>23</v>
      </c>
      <c r="B28" s="345"/>
      <c r="C28" s="37"/>
      <c r="D28" s="100"/>
      <c r="E28" s="255"/>
      <c r="F28" s="92"/>
      <c r="G28" s="85"/>
      <c r="H28" s="86"/>
      <c r="I28" s="87"/>
      <c r="J28" s="88"/>
      <c r="K28" s="89"/>
      <c r="L28" s="90"/>
      <c r="M28" s="91"/>
      <c r="N28" s="57"/>
      <c r="O28" s="57"/>
    </row>
    <row r="29" spans="1:17">
      <c r="A29" s="113" t="s">
        <v>16</v>
      </c>
      <c r="B29" s="348"/>
      <c r="C29" s="35"/>
      <c r="D29" s="36"/>
      <c r="E29" s="255"/>
      <c r="F29" s="92" t="s">
        <v>7</v>
      </c>
      <c r="G29" s="85">
        <f t="shared" si="0"/>
        <v>0</v>
      </c>
      <c r="H29" s="86"/>
      <c r="I29" s="87" t="str">
        <f t="shared" si="1"/>
        <v xml:space="preserve"> </v>
      </c>
      <c r="J29" s="88" t="s">
        <v>7</v>
      </c>
      <c r="K29" s="89">
        <f t="shared" si="2"/>
        <v>0</v>
      </c>
      <c r="L29" s="90"/>
      <c r="M29" s="91" t="str">
        <f t="shared" si="3"/>
        <v xml:space="preserve"> </v>
      </c>
      <c r="N29" s="57"/>
      <c r="O29" s="57"/>
    </row>
    <row r="30" spans="1:17">
      <c r="A30" s="113" t="s">
        <v>24</v>
      </c>
      <c r="B30" s="348"/>
      <c r="C30" s="35"/>
      <c r="D30" s="36"/>
      <c r="E30" s="255"/>
      <c r="F30" s="92" t="s">
        <v>7</v>
      </c>
      <c r="G30" s="85">
        <f t="shared" si="0"/>
        <v>0</v>
      </c>
      <c r="H30" s="86"/>
      <c r="I30" s="87" t="str">
        <f t="shared" si="1"/>
        <v xml:space="preserve"> </v>
      </c>
      <c r="J30" s="88" t="s">
        <v>7</v>
      </c>
      <c r="K30" s="89">
        <f t="shared" si="2"/>
        <v>0</v>
      </c>
      <c r="L30" s="90"/>
      <c r="M30" s="91" t="str">
        <f t="shared" si="3"/>
        <v xml:space="preserve"> </v>
      </c>
      <c r="N30" s="57"/>
      <c r="O30" s="57"/>
    </row>
    <row r="31" spans="1:17">
      <c r="A31" s="113" t="s">
        <v>25</v>
      </c>
      <c r="B31" s="348"/>
      <c r="C31" s="35"/>
      <c r="D31" s="36"/>
      <c r="E31" s="255"/>
      <c r="F31" s="116" t="s">
        <v>7</v>
      </c>
      <c r="G31" s="117">
        <f t="shared" si="0"/>
        <v>0</v>
      </c>
      <c r="H31" s="86"/>
      <c r="I31" s="87" t="str">
        <f t="shared" si="1"/>
        <v xml:space="preserve"> </v>
      </c>
      <c r="J31" s="88" t="s">
        <v>7</v>
      </c>
      <c r="K31" s="89">
        <f t="shared" si="2"/>
        <v>0</v>
      </c>
      <c r="L31" s="90"/>
      <c r="M31" s="91" t="str">
        <f t="shared" si="3"/>
        <v xml:space="preserve"> </v>
      </c>
      <c r="N31" s="57"/>
      <c r="O31" s="57"/>
    </row>
    <row r="32" spans="1:17">
      <c r="A32" s="113" t="s">
        <v>143</v>
      </c>
      <c r="B32" s="348"/>
      <c r="C32" s="35"/>
      <c r="D32" s="36"/>
      <c r="E32" s="255"/>
      <c r="F32" s="92" t="s">
        <v>7</v>
      </c>
      <c r="G32" s="85">
        <f t="shared" si="0"/>
        <v>0</v>
      </c>
      <c r="H32" s="86"/>
      <c r="I32" s="87" t="str">
        <f t="shared" si="1"/>
        <v xml:space="preserve"> </v>
      </c>
      <c r="J32" s="88" t="s">
        <v>7</v>
      </c>
      <c r="K32" s="89">
        <f t="shared" si="2"/>
        <v>0</v>
      </c>
      <c r="L32" s="90"/>
      <c r="M32" s="91" t="str">
        <f t="shared" si="3"/>
        <v xml:space="preserve"> </v>
      </c>
      <c r="N32" s="57"/>
      <c r="O32" s="57"/>
    </row>
    <row r="33" spans="1:19">
      <c r="A33" s="113" t="s">
        <v>144</v>
      </c>
      <c r="B33" s="348"/>
      <c r="C33" s="35"/>
      <c r="D33" s="36"/>
      <c r="E33" s="255"/>
      <c r="F33" s="92"/>
      <c r="G33" s="85" t="str">
        <f t="shared" si="0"/>
        <v xml:space="preserve"> </v>
      </c>
      <c r="H33" s="97" t="s">
        <v>7</v>
      </c>
      <c r="I33" s="98">
        <f t="shared" si="1"/>
        <v>0</v>
      </c>
      <c r="J33" s="88"/>
      <c r="K33" s="89" t="str">
        <f t="shared" si="2"/>
        <v xml:space="preserve"> </v>
      </c>
      <c r="L33" s="90" t="s">
        <v>7</v>
      </c>
      <c r="M33" s="91">
        <f t="shared" si="3"/>
        <v>0</v>
      </c>
      <c r="N33" s="57"/>
      <c r="O33" s="57"/>
    </row>
    <row r="34" spans="1:19">
      <c r="A34" s="113" t="s">
        <v>38</v>
      </c>
      <c r="B34" s="346">
        <f>'[1]Development Costs'!D32</f>
        <v>0</v>
      </c>
      <c r="C34" s="35"/>
      <c r="D34" s="36"/>
      <c r="E34" s="255"/>
      <c r="F34" s="92"/>
      <c r="G34" s="85" t="str">
        <f t="shared" si="0"/>
        <v xml:space="preserve"> </v>
      </c>
      <c r="H34" s="97" t="s">
        <v>7</v>
      </c>
      <c r="I34" s="98">
        <f t="shared" si="1"/>
        <v>0</v>
      </c>
      <c r="J34" s="88"/>
      <c r="K34" s="89" t="str">
        <f t="shared" si="2"/>
        <v xml:space="preserve"> </v>
      </c>
      <c r="L34" s="90" t="s">
        <v>7</v>
      </c>
      <c r="M34" s="91">
        <f t="shared" si="3"/>
        <v>0</v>
      </c>
      <c r="N34" s="57"/>
      <c r="O34" s="57"/>
    </row>
    <row r="35" spans="1:19">
      <c r="A35" s="113" t="s">
        <v>38</v>
      </c>
      <c r="B35" s="346">
        <f>'[1]Development Costs'!D33</f>
        <v>0</v>
      </c>
      <c r="C35" s="35"/>
      <c r="D35" s="36"/>
      <c r="E35" s="255"/>
      <c r="F35" s="92"/>
      <c r="G35" s="85" t="str">
        <f t="shared" si="0"/>
        <v xml:space="preserve"> </v>
      </c>
      <c r="H35" s="97" t="s">
        <v>7</v>
      </c>
      <c r="I35" s="98">
        <f t="shared" si="1"/>
        <v>0</v>
      </c>
      <c r="J35" s="88"/>
      <c r="K35" s="89" t="str">
        <f t="shared" si="2"/>
        <v xml:space="preserve"> </v>
      </c>
      <c r="L35" s="90" t="s">
        <v>7</v>
      </c>
      <c r="M35" s="91">
        <f t="shared" si="3"/>
        <v>0</v>
      </c>
      <c r="N35" s="57"/>
      <c r="O35" s="57"/>
    </row>
    <row r="36" spans="1:19">
      <c r="A36" s="118" t="s">
        <v>146</v>
      </c>
      <c r="B36" s="350"/>
      <c r="C36" s="22">
        <f>SUM(C29:C35)</f>
        <v>0</v>
      </c>
      <c r="D36" s="22">
        <f>SUM(D29:D35)</f>
        <v>0</v>
      </c>
      <c r="E36" s="265"/>
      <c r="F36" s="92"/>
      <c r="G36" s="85"/>
      <c r="H36" s="86"/>
      <c r="I36" s="87"/>
      <c r="J36" s="88"/>
      <c r="K36" s="89"/>
      <c r="L36" s="90"/>
      <c r="M36" s="91"/>
      <c r="N36" s="57"/>
      <c r="O36" s="57"/>
    </row>
    <row r="37" spans="1:19">
      <c r="A37" s="119" t="s">
        <v>27</v>
      </c>
      <c r="B37" s="349"/>
      <c r="C37" s="22">
        <f>C27+C36</f>
        <v>0</v>
      </c>
      <c r="D37" s="22">
        <f>D27+D36</f>
        <v>0</v>
      </c>
      <c r="E37" s="264"/>
      <c r="F37" s="92"/>
      <c r="G37" s="85"/>
      <c r="H37" s="86"/>
      <c r="I37" s="87"/>
      <c r="J37" s="88"/>
      <c r="K37" s="89"/>
      <c r="L37" s="90"/>
      <c r="M37" s="91"/>
      <c r="N37" s="57"/>
      <c r="O37" s="57"/>
    </row>
    <row r="38" spans="1:19">
      <c r="A38" s="120" t="s">
        <v>28</v>
      </c>
      <c r="B38" s="348"/>
      <c r="C38" s="35"/>
      <c r="D38" s="36"/>
      <c r="E38" s="255"/>
      <c r="F38" s="92" t="s">
        <v>7</v>
      </c>
      <c r="G38" s="85">
        <f t="shared" si="0"/>
        <v>0</v>
      </c>
      <c r="H38" s="86"/>
      <c r="I38" s="87" t="str">
        <f t="shared" si="1"/>
        <v xml:space="preserve"> </v>
      </c>
      <c r="J38" s="88" t="s">
        <v>7</v>
      </c>
      <c r="K38" s="89">
        <f t="shared" si="2"/>
        <v>0</v>
      </c>
      <c r="L38" s="90"/>
      <c r="M38" s="91" t="str">
        <f t="shared" si="3"/>
        <v xml:space="preserve"> </v>
      </c>
      <c r="N38" s="57"/>
      <c r="O38" s="57"/>
    </row>
    <row r="39" spans="1:19">
      <c r="A39" s="121" t="s">
        <v>147</v>
      </c>
      <c r="B39" s="351"/>
      <c r="C39" s="35"/>
      <c r="D39" s="36"/>
      <c r="E39" s="255"/>
      <c r="F39" s="84" t="s">
        <v>7</v>
      </c>
      <c r="G39" s="85">
        <f t="shared" si="0"/>
        <v>0</v>
      </c>
      <c r="H39" s="86"/>
      <c r="I39" s="87" t="str">
        <f t="shared" si="1"/>
        <v xml:space="preserve"> </v>
      </c>
      <c r="J39" s="88" t="s">
        <v>7</v>
      </c>
      <c r="K39" s="89">
        <f t="shared" si="2"/>
        <v>0</v>
      </c>
      <c r="L39" s="90"/>
      <c r="M39" s="91" t="str">
        <f t="shared" si="3"/>
        <v xml:space="preserve"> </v>
      </c>
      <c r="N39" s="57"/>
      <c r="O39" s="57"/>
    </row>
    <row r="40" spans="1:19">
      <c r="A40" s="121" t="s">
        <v>148</v>
      </c>
      <c r="B40" s="351"/>
      <c r="C40" s="35"/>
      <c r="D40" s="36"/>
      <c r="E40" s="255"/>
      <c r="F40" s="84" t="s">
        <v>7</v>
      </c>
      <c r="G40" s="85">
        <f t="shared" si="0"/>
        <v>0</v>
      </c>
      <c r="H40" s="86"/>
      <c r="I40" s="87" t="str">
        <f t="shared" si="1"/>
        <v xml:space="preserve"> </v>
      </c>
      <c r="J40" s="88" t="s">
        <v>7</v>
      </c>
      <c r="K40" s="89">
        <f t="shared" si="2"/>
        <v>0</v>
      </c>
      <c r="L40" s="90"/>
      <c r="M40" s="91" t="str">
        <f t="shared" si="3"/>
        <v xml:space="preserve"> </v>
      </c>
      <c r="N40" s="57"/>
      <c r="O40" s="57"/>
    </row>
    <row r="41" spans="1:19">
      <c r="A41" s="122" t="s">
        <v>31</v>
      </c>
      <c r="B41" s="350"/>
      <c r="C41" s="22">
        <f>C37+C38+C39+C40</f>
        <v>0</v>
      </c>
      <c r="D41" s="22">
        <f>D37+D38+D39+D40</f>
        <v>0</v>
      </c>
      <c r="E41" s="264"/>
      <c r="F41" s="92"/>
      <c r="G41" s="85"/>
      <c r="H41" s="86"/>
      <c r="I41" s="87"/>
      <c r="J41" s="88"/>
      <c r="K41" s="89"/>
      <c r="L41" s="90"/>
      <c r="M41" s="91"/>
      <c r="N41" s="57"/>
      <c r="O41" s="57"/>
    </row>
    <row r="42" spans="1:19">
      <c r="A42" s="120" t="s">
        <v>149</v>
      </c>
      <c r="B42" s="348"/>
      <c r="C42" s="35"/>
      <c r="D42" s="36"/>
      <c r="E42" s="255"/>
      <c r="F42" s="92" t="s">
        <v>7</v>
      </c>
      <c r="G42" s="85">
        <f t="shared" si="0"/>
        <v>0</v>
      </c>
      <c r="H42" s="86"/>
      <c r="I42" s="87" t="str">
        <f t="shared" si="1"/>
        <v xml:space="preserve"> </v>
      </c>
      <c r="J42" s="88" t="s">
        <v>7</v>
      </c>
      <c r="K42" s="89">
        <f t="shared" si="2"/>
        <v>0</v>
      </c>
      <c r="L42" s="90"/>
      <c r="M42" s="91" t="str">
        <f t="shared" si="3"/>
        <v xml:space="preserve"> </v>
      </c>
      <c r="N42" s="435"/>
      <c r="O42" s="435"/>
      <c r="P42" s="435"/>
      <c r="Q42" s="435"/>
      <c r="R42" s="435"/>
      <c r="S42" s="435"/>
    </row>
    <row r="43" spans="1:19">
      <c r="A43" s="119" t="s">
        <v>33</v>
      </c>
      <c r="B43" s="349"/>
      <c r="C43" s="23">
        <f>C41+C42</f>
        <v>0</v>
      </c>
      <c r="D43" s="11">
        <f>D41+D42</f>
        <v>0</v>
      </c>
      <c r="E43" s="256"/>
      <c r="F43" s="92"/>
      <c r="G43" s="85"/>
      <c r="H43" s="86"/>
      <c r="I43" s="87"/>
      <c r="J43" s="88"/>
      <c r="K43" s="89"/>
      <c r="L43" s="90"/>
      <c r="M43" s="91"/>
      <c r="N43" s="435"/>
      <c r="O43" s="435"/>
      <c r="P43" s="435"/>
      <c r="Q43" s="435"/>
      <c r="R43" s="435"/>
      <c r="S43" s="435"/>
    </row>
    <row r="44" spans="1:19">
      <c r="A44" s="81" t="s">
        <v>34</v>
      </c>
      <c r="B44" s="104"/>
      <c r="C44" s="105"/>
      <c r="D44" s="106"/>
      <c r="E44" s="255"/>
      <c r="F44" s="17"/>
      <c r="G44" s="12"/>
      <c r="H44" s="12"/>
      <c r="I44" s="18"/>
      <c r="J44" s="17"/>
      <c r="K44" s="12"/>
      <c r="L44" s="12"/>
      <c r="M44" s="18"/>
      <c r="N44" s="57"/>
      <c r="O44" s="57"/>
    </row>
    <row r="45" spans="1:19">
      <c r="A45" s="120" t="s">
        <v>35</v>
      </c>
      <c r="B45" s="348"/>
      <c r="C45" s="35"/>
      <c r="D45" s="36"/>
      <c r="E45" s="255"/>
      <c r="F45" s="92" t="s">
        <v>7</v>
      </c>
      <c r="G45" s="85">
        <f t="shared" si="0"/>
        <v>0</v>
      </c>
      <c r="H45" s="86"/>
      <c r="I45" s="87" t="str">
        <f t="shared" si="1"/>
        <v xml:space="preserve"> </v>
      </c>
      <c r="J45" s="88" t="s">
        <v>7</v>
      </c>
      <c r="K45" s="89">
        <f t="shared" si="2"/>
        <v>0</v>
      </c>
      <c r="L45" s="90"/>
      <c r="M45" s="91" t="str">
        <f t="shared" si="3"/>
        <v xml:space="preserve"> </v>
      </c>
      <c r="N45" s="57"/>
      <c r="O45" s="57"/>
    </row>
    <row r="46" spans="1:19">
      <c r="A46" s="120" t="s">
        <v>36</v>
      </c>
      <c r="B46" s="348"/>
      <c r="C46" s="35"/>
      <c r="D46" s="36"/>
      <c r="E46" s="255"/>
      <c r="F46" s="92" t="s">
        <v>7</v>
      </c>
      <c r="G46" s="85">
        <f t="shared" si="0"/>
        <v>0</v>
      </c>
      <c r="H46" s="86"/>
      <c r="I46" s="87" t="str">
        <f t="shared" si="1"/>
        <v xml:space="preserve"> </v>
      </c>
      <c r="J46" s="88" t="s">
        <v>7</v>
      </c>
      <c r="K46" s="89">
        <f t="shared" si="2"/>
        <v>0</v>
      </c>
      <c r="L46" s="90"/>
      <c r="M46" s="91" t="str">
        <f t="shared" si="3"/>
        <v xml:space="preserve"> </v>
      </c>
      <c r="N46" s="57"/>
      <c r="O46" s="57"/>
    </row>
    <row r="47" spans="1:19">
      <c r="A47" s="120" t="s">
        <v>37</v>
      </c>
      <c r="B47" s="348"/>
      <c r="C47" s="35"/>
      <c r="D47" s="36"/>
      <c r="E47" s="255"/>
      <c r="F47" s="92" t="s">
        <v>7</v>
      </c>
      <c r="G47" s="85">
        <f t="shared" si="0"/>
        <v>0</v>
      </c>
      <c r="H47" s="86"/>
      <c r="I47" s="87" t="str">
        <f t="shared" si="1"/>
        <v xml:space="preserve"> </v>
      </c>
      <c r="J47" s="88" t="s">
        <v>7</v>
      </c>
      <c r="K47" s="89">
        <f t="shared" si="2"/>
        <v>0</v>
      </c>
      <c r="L47" s="90"/>
      <c r="M47" s="91" t="str">
        <f t="shared" si="3"/>
        <v xml:space="preserve"> </v>
      </c>
      <c r="N47" s="57"/>
      <c r="O47" s="57"/>
    </row>
    <row r="48" spans="1:19">
      <c r="A48" s="120" t="s">
        <v>38</v>
      </c>
      <c r="B48" s="348"/>
      <c r="C48" s="35"/>
      <c r="D48" s="36"/>
      <c r="E48" s="255"/>
      <c r="F48" s="92" t="s">
        <v>7</v>
      </c>
      <c r="G48" s="85">
        <f t="shared" si="0"/>
        <v>0</v>
      </c>
      <c r="H48" s="86"/>
      <c r="I48" s="87" t="str">
        <f t="shared" si="1"/>
        <v xml:space="preserve"> </v>
      </c>
      <c r="J48" s="88" t="s">
        <v>7</v>
      </c>
      <c r="K48" s="89">
        <f t="shared" si="2"/>
        <v>0</v>
      </c>
      <c r="L48" s="90"/>
      <c r="M48" s="91" t="str">
        <f t="shared" si="3"/>
        <v xml:space="preserve"> </v>
      </c>
      <c r="N48" s="57"/>
      <c r="O48" s="57"/>
    </row>
    <row r="49" spans="1:15">
      <c r="A49" s="120" t="s">
        <v>178</v>
      </c>
      <c r="B49" s="348"/>
      <c r="C49" s="35"/>
      <c r="D49" s="36"/>
      <c r="E49" s="255"/>
      <c r="F49" s="92" t="s">
        <v>7</v>
      </c>
      <c r="G49" s="85">
        <f t="shared" si="0"/>
        <v>0</v>
      </c>
      <c r="H49" s="86"/>
      <c r="I49" s="87" t="str">
        <f t="shared" si="1"/>
        <v xml:space="preserve"> </v>
      </c>
      <c r="J49" s="88" t="s">
        <v>7</v>
      </c>
      <c r="K49" s="89">
        <f t="shared" si="2"/>
        <v>0</v>
      </c>
      <c r="L49" s="90"/>
      <c r="M49" s="91" t="str">
        <f t="shared" si="3"/>
        <v xml:space="preserve"> </v>
      </c>
      <c r="N49" s="57"/>
      <c r="O49" s="57"/>
    </row>
    <row r="50" spans="1:15">
      <c r="A50" s="119" t="s">
        <v>40</v>
      </c>
      <c r="B50" s="349"/>
      <c r="C50" s="115">
        <f>SUM(C45:C49)</f>
        <v>0</v>
      </c>
      <c r="D50" s="103">
        <f>SUM(D45:D49)</f>
        <v>0</v>
      </c>
      <c r="E50" s="257"/>
      <c r="F50" s="84"/>
      <c r="G50" s="85"/>
      <c r="H50" s="123"/>
      <c r="I50" s="87"/>
      <c r="J50" s="125"/>
      <c r="K50" s="89"/>
      <c r="L50" s="127"/>
      <c r="M50" s="91"/>
      <c r="N50" s="57"/>
      <c r="O50" s="57"/>
    </row>
    <row r="51" spans="1:15">
      <c r="A51" s="81" t="s">
        <v>41</v>
      </c>
      <c r="B51" s="104"/>
      <c r="C51" s="105"/>
      <c r="D51" s="106"/>
      <c r="E51" s="255"/>
      <c r="F51" s="17"/>
      <c r="G51" s="12"/>
      <c r="H51" s="12"/>
      <c r="I51" s="18"/>
      <c r="J51" s="17"/>
      <c r="K51" s="12"/>
      <c r="L51" s="12"/>
      <c r="M51" s="18"/>
      <c r="N51" s="57"/>
      <c r="O51" s="57"/>
    </row>
    <row r="52" spans="1:15">
      <c r="A52" s="83" t="s">
        <v>177</v>
      </c>
      <c r="B52" s="344"/>
      <c r="C52" s="37"/>
      <c r="D52" s="100"/>
      <c r="E52" s="255"/>
      <c r="F52" s="92"/>
      <c r="G52" s="85"/>
      <c r="H52" s="86"/>
      <c r="I52" s="87"/>
      <c r="J52" s="88"/>
      <c r="K52" s="89"/>
      <c r="L52" s="90"/>
      <c r="M52" s="91"/>
      <c r="N52" s="57"/>
      <c r="O52" s="57"/>
    </row>
    <row r="53" spans="1:15">
      <c r="A53" s="129" t="s">
        <v>150</v>
      </c>
      <c r="B53" s="344"/>
      <c r="C53" s="35"/>
      <c r="D53" s="36"/>
      <c r="E53" s="255"/>
      <c r="F53" s="92" t="s">
        <v>7</v>
      </c>
      <c r="G53" s="85">
        <f t="shared" si="0"/>
        <v>0</v>
      </c>
      <c r="H53" s="86"/>
      <c r="I53" s="87" t="str">
        <f t="shared" si="1"/>
        <v xml:space="preserve"> </v>
      </c>
      <c r="J53" s="88" t="s">
        <v>7</v>
      </c>
      <c r="K53" s="89">
        <f t="shared" si="2"/>
        <v>0</v>
      </c>
      <c r="L53" s="90"/>
      <c r="M53" s="91" t="str">
        <f t="shared" si="3"/>
        <v xml:space="preserve"> </v>
      </c>
      <c r="N53" s="57"/>
      <c r="O53" s="57"/>
    </row>
    <row r="54" spans="1:15">
      <c r="A54" s="129" t="s">
        <v>151</v>
      </c>
      <c r="B54" s="344"/>
      <c r="C54" s="35"/>
      <c r="D54" s="36"/>
      <c r="E54" s="255"/>
      <c r="F54" s="92" t="s">
        <v>7</v>
      </c>
      <c r="G54" s="85">
        <f t="shared" si="0"/>
        <v>0</v>
      </c>
      <c r="H54" s="86"/>
      <c r="I54" s="87" t="str">
        <f t="shared" si="1"/>
        <v xml:space="preserve"> </v>
      </c>
      <c r="J54" s="88" t="s">
        <v>7</v>
      </c>
      <c r="K54" s="89">
        <f t="shared" si="2"/>
        <v>0</v>
      </c>
      <c r="L54" s="90"/>
      <c r="M54" s="91" t="str">
        <f t="shared" si="3"/>
        <v xml:space="preserve"> </v>
      </c>
      <c r="N54" s="57"/>
      <c r="O54" s="57"/>
    </row>
    <row r="55" spans="1:15">
      <c r="A55" s="83" t="s">
        <v>279</v>
      </c>
      <c r="B55" s="344"/>
      <c r="C55" s="35"/>
      <c r="D55" s="36"/>
      <c r="E55" s="255"/>
      <c r="F55" s="92" t="s">
        <v>7</v>
      </c>
      <c r="G55" s="85">
        <f t="shared" si="0"/>
        <v>0</v>
      </c>
      <c r="H55" s="86"/>
      <c r="I55" s="87" t="str">
        <f t="shared" si="1"/>
        <v xml:space="preserve"> </v>
      </c>
      <c r="J55" s="92" t="s">
        <v>7</v>
      </c>
      <c r="K55" s="89">
        <f t="shared" si="2"/>
        <v>0</v>
      </c>
      <c r="L55" s="90"/>
      <c r="M55" s="91" t="str">
        <f t="shared" si="3"/>
        <v xml:space="preserve"> </v>
      </c>
      <c r="N55" s="57"/>
      <c r="O55" s="57"/>
    </row>
    <row r="56" spans="1:15">
      <c r="A56" s="83" t="s">
        <v>152</v>
      </c>
      <c r="B56" s="344"/>
      <c r="C56" s="35"/>
      <c r="D56" s="36"/>
      <c r="E56" s="255"/>
      <c r="F56" s="92"/>
      <c r="G56" s="85" t="str">
        <f t="shared" si="0"/>
        <v xml:space="preserve"> </v>
      </c>
      <c r="H56" s="86" t="s">
        <v>7</v>
      </c>
      <c r="I56" s="87">
        <f t="shared" si="1"/>
        <v>0</v>
      </c>
      <c r="J56" s="88"/>
      <c r="K56" s="89" t="str">
        <f t="shared" si="2"/>
        <v xml:space="preserve"> </v>
      </c>
      <c r="L56" s="90" t="s">
        <v>7</v>
      </c>
      <c r="M56" s="91">
        <f t="shared" si="3"/>
        <v>0</v>
      </c>
      <c r="N56" s="57"/>
      <c r="O56" s="57"/>
    </row>
    <row r="57" spans="1:15">
      <c r="A57" s="83" t="s">
        <v>153</v>
      </c>
      <c r="B57" s="344"/>
      <c r="C57" s="35"/>
      <c r="D57" s="36"/>
      <c r="E57" s="255"/>
      <c r="F57" s="92" t="s">
        <v>7</v>
      </c>
      <c r="G57" s="85">
        <f t="shared" si="0"/>
        <v>0</v>
      </c>
      <c r="H57" s="86"/>
      <c r="I57" s="87" t="str">
        <f t="shared" si="1"/>
        <v xml:space="preserve"> </v>
      </c>
      <c r="J57" s="88" t="s">
        <v>7</v>
      </c>
      <c r="K57" s="89">
        <f t="shared" si="2"/>
        <v>0</v>
      </c>
      <c r="L57" s="90"/>
      <c r="M57" s="91" t="str">
        <f t="shared" si="3"/>
        <v xml:space="preserve"> </v>
      </c>
      <c r="N57" s="57"/>
      <c r="O57" s="57"/>
    </row>
    <row r="58" spans="1:15">
      <c r="A58" s="83" t="s">
        <v>47</v>
      </c>
      <c r="B58" s="344"/>
      <c r="C58" s="35"/>
      <c r="D58" s="36"/>
      <c r="E58" s="255"/>
      <c r="F58" s="92" t="s">
        <v>7</v>
      </c>
      <c r="G58" s="85">
        <f t="shared" si="0"/>
        <v>0</v>
      </c>
      <c r="H58" s="86"/>
      <c r="I58" s="87" t="str">
        <f t="shared" si="1"/>
        <v xml:space="preserve"> </v>
      </c>
      <c r="J58" s="88" t="s">
        <v>7</v>
      </c>
      <c r="K58" s="89">
        <f t="shared" si="2"/>
        <v>0</v>
      </c>
      <c r="L58" s="90"/>
      <c r="M58" s="91" t="str">
        <f t="shared" si="3"/>
        <v xml:space="preserve"> </v>
      </c>
      <c r="N58" s="57"/>
      <c r="O58" s="57"/>
    </row>
    <row r="59" spans="1:15">
      <c r="A59" s="83" t="s">
        <v>48</v>
      </c>
      <c r="B59" s="344"/>
      <c r="C59" s="35"/>
      <c r="D59" s="36"/>
      <c r="E59" s="255"/>
      <c r="F59" s="92" t="s">
        <v>7</v>
      </c>
      <c r="G59" s="85">
        <f t="shared" si="0"/>
        <v>0</v>
      </c>
      <c r="H59" s="86"/>
      <c r="I59" s="87" t="str">
        <f t="shared" si="1"/>
        <v xml:space="preserve"> </v>
      </c>
      <c r="J59" s="88" t="s">
        <v>7</v>
      </c>
      <c r="K59" s="89">
        <f t="shared" si="2"/>
        <v>0</v>
      </c>
      <c r="L59" s="90"/>
      <c r="M59" s="91" t="str">
        <f t="shared" si="3"/>
        <v xml:space="preserve"> </v>
      </c>
      <c r="N59" s="57"/>
      <c r="O59" s="57"/>
    </row>
    <row r="60" spans="1:15">
      <c r="A60" s="83" t="s">
        <v>49</v>
      </c>
      <c r="B60" s="344"/>
      <c r="C60" s="35"/>
      <c r="D60" s="36"/>
      <c r="E60" s="255"/>
      <c r="F60" s="92" t="s">
        <v>7</v>
      </c>
      <c r="G60" s="85">
        <f t="shared" si="0"/>
        <v>0</v>
      </c>
      <c r="H60" s="86"/>
      <c r="I60" s="87" t="str">
        <f t="shared" si="1"/>
        <v xml:space="preserve"> </v>
      </c>
      <c r="J60" s="88" t="s">
        <v>7</v>
      </c>
      <c r="K60" s="89">
        <f t="shared" si="2"/>
        <v>0</v>
      </c>
      <c r="L60" s="90"/>
      <c r="M60" s="91" t="str">
        <f t="shared" si="3"/>
        <v xml:space="preserve"> </v>
      </c>
      <c r="N60" s="57"/>
      <c r="O60" s="57"/>
    </row>
    <row r="61" spans="1:15">
      <c r="A61" s="83" t="s">
        <v>154</v>
      </c>
      <c r="B61" s="352"/>
      <c r="C61" s="35"/>
      <c r="D61" s="36"/>
      <c r="E61" s="255"/>
      <c r="F61" s="92"/>
      <c r="G61" s="85" t="str">
        <f t="shared" si="0"/>
        <v xml:space="preserve"> </v>
      </c>
      <c r="H61" s="97" t="s">
        <v>7</v>
      </c>
      <c r="I61" s="98">
        <f t="shared" si="1"/>
        <v>0</v>
      </c>
      <c r="J61" s="88"/>
      <c r="K61" s="89" t="str">
        <f t="shared" si="2"/>
        <v xml:space="preserve"> </v>
      </c>
      <c r="L61" s="90" t="s">
        <v>7</v>
      </c>
      <c r="M61" s="91">
        <f t="shared" si="3"/>
        <v>0</v>
      </c>
      <c r="N61" s="57"/>
      <c r="O61" s="57"/>
    </row>
    <row r="62" spans="1:15" s="302" customFormat="1">
      <c r="A62" s="83" t="s">
        <v>286</v>
      </c>
      <c r="B62" s="352"/>
      <c r="C62" s="35"/>
      <c r="D62" s="36"/>
      <c r="E62" s="255"/>
      <c r="F62" s="92"/>
      <c r="G62" s="85" t="str">
        <f t="shared" si="0"/>
        <v xml:space="preserve"> </v>
      </c>
      <c r="H62" s="97" t="s">
        <v>7</v>
      </c>
      <c r="I62" s="98">
        <f t="shared" si="1"/>
        <v>0</v>
      </c>
      <c r="J62" s="88"/>
      <c r="K62" s="89" t="str">
        <f t="shared" si="2"/>
        <v xml:space="preserve"> </v>
      </c>
      <c r="L62" s="90" t="s">
        <v>7</v>
      </c>
      <c r="M62" s="91">
        <f t="shared" si="3"/>
        <v>0</v>
      </c>
      <c r="N62" s="57"/>
      <c r="O62" s="57"/>
    </row>
    <row r="63" spans="1:15">
      <c r="A63" s="83" t="s">
        <v>51</v>
      </c>
      <c r="B63" s="353">
        <f>'[1]Development Costs'!D61</f>
        <v>0</v>
      </c>
      <c r="C63" s="35"/>
      <c r="D63" s="36"/>
      <c r="E63" s="255"/>
      <c r="F63" s="92"/>
      <c r="G63" s="85" t="str">
        <f t="shared" si="0"/>
        <v xml:space="preserve"> </v>
      </c>
      <c r="H63" s="97" t="s">
        <v>7</v>
      </c>
      <c r="I63" s="98">
        <f t="shared" si="1"/>
        <v>0</v>
      </c>
      <c r="J63" s="88"/>
      <c r="K63" s="89" t="str">
        <f t="shared" si="2"/>
        <v xml:space="preserve"> </v>
      </c>
      <c r="L63" s="90" t="s">
        <v>7</v>
      </c>
      <c r="M63" s="91">
        <f t="shared" si="3"/>
        <v>0</v>
      </c>
      <c r="N63" s="57"/>
      <c r="O63" s="57"/>
    </row>
    <row r="64" spans="1:15">
      <c r="A64" s="83" t="s">
        <v>52</v>
      </c>
      <c r="B64" s="352"/>
      <c r="C64" s="35"/>
      <c r="D64" s="36"/>
      <c r="E64" s="255"/>
      <c r="F64" s="92"/>
      <c r="G64" s="85" t="str">
        <f t="shared" si="0"/>
        <v xml:space="preserve"> </v>
      </c>
      <c r="H64" s="86" t="s">
        <v>7</v>
      </c>
      <c r="I64" s="87">
        <f t="shared" si="1"/>
        <v>0</v>
      </c>
      <c r="J64" s="88"/>
      <c r="K64" s="89" t="str">
        <f t="shared" si="2"/>
        <v xml:space="preserve"> </v>
      </c>
      <c r="L64" s="90" t="s">
        <v>7</v>
      </c>
      <c r="M64" s="91">
        <f t="shared" si="3"/>
        <v>0</v>
      </c>
      <c r="N64" s="57"/>
      <c r="O64" s="57"/>
    </row>
    <row r="65" spans="1:15">
      <c r="A65" s="83" t="s">
        <v>155</v>
      </c>
      <c r="B65" s="352"/>
      <c r="C65" s="35"/>
      <c r="D65" s="36"/>
      <c r="E65" s="255"/>
      <c r="F65" s="125" t="s">
        <v>7</v>
      </c>
      <c r="G65" s="85">
        <f t="shared" si="0"/>
        <v>0</v>
      </c>
      <c r="H65" s="123"/>
      <c r="I65" s="87" t="str">
        <f t="shared" si="1"/>
        <v xml:space="preserve"> </v>
      </c>
      <c r="J65" s="88" t="s">
        <v>7</v>
      </c>
      <c r="K65" s="89">
        <f t="shared" si="2"/>
        <v>0</v>
      </c>
      <c r="L65" s="90"/>
      <c r="M65" s="91" t="str">
        <f t="shared" si="3"/>
        <v xml:space="preserve"> </v>
      </c>
      <c r="N65" s="57"/>
      <c r="O65" s="57"/>
    </row>
    <row r="66" spans="1:15">
      <c r="A66" s="83" t="s">
        <v>54</v>
      </c>
      <c r="B66" s="352"/>
      <c r="C66" s="35"/>
      <c r="D66" s="36"/>
      <c r="E66" s="255"/>
      <c r="F66" s="125"/>
      <c r="G66" s="85" t="str">
        <f t="shared" si="0"/>
        <v xml:space="preserve"> </v>
      </c>
      <c r="H66" s="97" t="s">
        <v>7</v>
      </c>
      <c r="I66" s="98">
        <f t="shared" si="1"/>
        <v>0</v>
      </c>
      <c r="J66" s="88"/>
      <c r="K66" s="89" t="str">
        <f t="shared" si="2"/>
        <v xml:space="preserve"> </v>
      </c>
      <c r="L66" s="90" t="s">
        <v>7</v>
      </c>
      <c r="M66" s="91">
        <f t="shared" si="3"/>
        <v>0</v>
      </c>
      <c r="N66" s="57"/>
      <c r="O66" s="57"/>
    </row>
    <row r="67" spans="1:15">
      <c r="A67" s="83" t="s">
        <v>156</v>
      </c>
      <c r="B67" s="352"/>
      <c r="C67" s="35"/>
      <c r="D67" s="36"/>
      <c r="E67" s="255"/>
      <c r="F67" s="125" t="s">
        <v>7</v>
      </c>
      <c r="G67" s="85">
        <f t="shared" si="0"/>
        <v>0</v>
      </c>
      <c r="H67" s="123"/>
      <c r="I67" s="87" t="str">
        <f t="shared" si="1"/>
        <v xml:space="preserve"> </v>
      </c>
      <c r="J67" s="88" t="s">
        <v>7</v>
      </c>
      <c r="K67" s="89">
        <f t="shared" si="2"/>
        <v>0</v>
      </c>
      <c r="L67" s="90"/>
      <c r="M67" s="91" t="str">
        <f t="shared" si="3"/>
        <v xml:space="preserve"> </v>
      </c>
      <c r="N67" s="57"/>
      <c r="O67" s="57"/>
    </row>
    <row r="68" spans="1:15">
      <c r="A68" s="83" t="s">
        <v>157</v>
      </c>
      <c r="B68" s="352"/>
      <c r="C68" s="35"/>
      <c r="D68" s="36"/>
      <c r="E68" s="255"/>
      <c r="F68" s="92"/>
      <c r="G68" s="85" t="str">
        <f t="shared" si="0"/>
        <v xml:space="preserve"> </v>
      </c>
      <c r="H68" s="86" t="s">
        <v>7</v>
      </c>
      <c r="I68" s="87">
        <f t="shared" si="1"/>
        <v>0</v>
      </c>
      <c r="J68" s="88"/>
      <c r="K68" s="89" t="str">
        <f t="shared" si="2"/>
        <v xml:space="preserve"> </v>
      </c>
      <c r="L68" s="90" t="s">
        <v>7</v>
      </c>
      <c r="M68" s="91">
        <f t="shared" si="3"/>
        <v>0</v>
      </c>
      <c r="N68" s="57"/>
      <c r="O68" s="57"/>
    </row>
    <row r="69" spans="1:15">
      <c r="A69" s="83" t="s">
        <v>158</v>
      </c>
      <c r="B69" s="352"/>
      <c r="C69" s="35"/>
      <c r="D69" s="36"/>
      <c r="E69" s="255"/>
      <c r="F69" s="92"/>
      <c r="G69" s="85" t="str">
        <f t="shared" si="0"/>
        <v xml:space="preserve"> </v>
      </c>
      <c r="H69" s="86" t="s">
        <v>7</v>
      </c>
      <c r="I69" s="87">
        <f t="shared" si="1"/>
        <v>0</v>
      </c>
      <c r="J69" s="88"/>
      <c r="K69" s="89" t="str">
        <f t="shared" si="2"/>
        <v xml:space="preserve"> </v>
      </c>
      <c r="L69" s="90" t="s">
        <v>7</v>
      </c>
      <c r="M69" s="91">
        <f t="shared" si="3"/>
        <v>0</v>
      </c>
      <c r="N69" s="57"/>
      <c r="O69" s="57"/>
    </row>
    <row r="70" spans="1:15">
      <c r="A70" s="120" t="s">
        <v>159</v>
      </c>
      <c r="B70" s="363"/>
      <c r="C70" s="35"/>
      <c r="D70" s="36"/>
      <c r="E70" s="255"/>
      <c r="F70" s="92"/>
      <c r="G70" s="85" t="str">
        <f t="shared" si="0"/>
        <v xml:space="preserve"> </v>
      </c>
      <c r="H70" s="86" t="s">
        <v>7</v>
      </c>
      <c r="I70" s="87">
        <f t="shared" si="1"/>
        <v>0</v>
      </c>
      <c r="J70" s="88"/>
      <c r="K70" s="89" t="str">
        <f t="shared" si="2"/>
        <v xml:space="preserve"> </v>
      </c>
      <c r="L70" s="90" t="s">
        <v>7</v>
      </c>
      <c r="M70" s="91">
        <f t="shared" si="3"/>
        <v>0</v>
      </c>
      <c r="N70" s="57"/>
      <c r="O70" s="57"/>
    </row>
    <row r="71" spans="1:15">
      <c r="A71" s="120" t="s">
        <v>59</v>
      </c>
      <c r="B71" s="363"/>
      <c r="C71" s="35"/>
      <c r="D71" s="36"/>
      <c r="E71" s="255"/>
      <c r="F71" s="92"/>
      <c r="G71" s="85" t="str">
        <f t="shared" si="0"/>
        <v xml:space="preserve"> </v>
      </c>
      <c r="H71" s="86" t="s">
        <v>7</v>
      </c>
      <c r="I71" s="87">
        <f t="shared" si="1"/>
        <v>0</v>
      </c>
      <c r="J71" s="88"/>
      <c r="K71" s="89" t="str">
        <f t="shared" si="2"/>
        <v xml:space="preserve"> </v>
      </c>
      <c r="L71" s="90" t="s">
        <v>7</v>
      </c>
      <c r="M71" s="91">
        <f t="shared" si="3"/>
        <v>0</v>
      </c>
      <c r="N71" s="57"/>
      <c r="O71" s="57"/>
    </row>
    <row r="72" spans="1:15">
      <c r="A72" s="120" t="s">
        <v>60</v>
      </c>
      <c r="B72" s="363"/>
      <c r="C72" s="35"/>
      <c r="D72" s="36"/>
      <c r="E72" s="255"/>
      <c r="F72" s="92" t="s">
        <v>7</v>
      </c>
      <c r="G72" s="85">
        <f t="shared" si="0"/>
        <v>0</v>
      </c>
      <c r="H72" s="86"/>
      <c r="I72" s="87" t="str">
        <f t="shared" si="1"/>
        <v xml:space="preserve"> </v>
      </c>
      <c r="J72" s="88" t="s">
        <v>7</v>
      </c>
      <c r="K72" s="89">
        <f t="shared" si="2"/>
        <v>0</v>
      </c>
      <c r="L72" s="90"/>
      <c r="M72" s="91" t="str">
        <f t="shared" si="3"/>
        <v xml:space="preserve"> </v>
      </c>
      <c r="N72" s="57"/>
      <c r="O72" s="57"/>
    </row>
    <row r="73" spans="1:15">
      <c r="A73" s="120" t="s">
        <v>160</v>
      </c>
      <c r="B73" s="363"/>
      <c r="C73" s="35"/>
      <c r="D73" s="36"/>
      <c r="E73" s="255"/>
      <c r="F73" s="92"/>
      <c r="G73" s="85" t="str">
        <f t="shared" si="0"/>
        <v xml:space="preserve"> </v>
      </c>
      <c r="H73" s="86" t="s">
        <v>7</v>
      </c>
      <c r="I73" s="87">
        <f t="shared" si="1"/>
        <v>0</v>
      </c>
      <c r="J73" s="88"/>
      <c r="K73" s="89" t="str">
        <f t="shared" si="2"/>
        <v xml:space="preserve"> </v>
      </c>
      <c r="L73" s="90" t="s">
        <v>7</v>
      </c>
      <c r="M73" s="91">
        <f t="shared" si="3"/>
        <v>0</v>
      </c>
      <c r="N73" s="57"/>
      <c r="O73" s="57"/>
    </row>
    <row r="74" spans="1:15">
      <c r="A74" s="120" t="s">
        <v>62</v>
      </c>
      <c r="B74" s="363"/>
      <c r="C74" s="35"/>
      <c r="D74" s="36"/>
      <c r="E74" s="255"/>
      <c r="F74" s="92"/>
      <c r="G74" s="85" t="str">
        <f t="shared" ref="G74:G131" si="4">IF(EXACT(F74,"X"),C74," ")</f>
        <v xml:space="preserve"> </v>
      </c>
      <c r="H74" s="97" t="s">
        <v>7</v>
      </c>
      <c r="I74" s="98">
        <f t="shared" ref="I74:I131" si="5">IF(EXACT(H74,"X"),$C74," ")</f>
        <v>0</v>
      </c>
      <c r="J74" s="88"/>
      <c r="K74" s="89" t="str">
        <f t="shared" ref="K74:K131" si="6">IF(EXACT(J74,"X"),G74," ")</f>
        <v xml:space="preserve"> </v>
      </c>
      <c r="L74" s="90" t="s">
        <v>7</v>
      </c>
      <c r="M74" s="91">
        <f t="shared" ref="M74:M131" si="7">IF(EXACT(L74,"X"),$C74," ")</f>
        <v>0</v>
      </c>
      <c r="N74" s="57"/>
      <c r="O74" s="57"/>
    </row>
    <row r="75" spans="1:15">
      <c r="A75" s="120" t="s">
        <v>161</v>
      </c>
      <c r="B75" s="353">
        <f>'[1]Development Costs'!D73</f>
        <v>0</v>
      </c>
      <c r="C75" s="35"/>
      <c r="D75" s="36"/>
      <c r="E75" s="255"/>
      <c r="F75" s="92"/>
      <c r="G75" s="85" t="str">
        <f t="shared" si="4"/>
        <v xml:space="preserve"> </v>
      </c>
      <c r="H75" s="97" t="s">
        <v>7</v>
      </c>
      <c r="I75" s="98">
        <f t="shared" si="5"/>
        <v>0</v>
      </c>
      <c r="J75" s="88"/>
      <c r="K75" s="89" t="str">
        <f t="shared" si="6"/>
        <v xml:space="preserve"> </v>
      </c>
      <c r="L75" s="90" t="s">
        <v>7</v>
      </c>
      <c r="M75" s="91">
        <f t="shared" si="7"/>
        <v>0</v>
      </c>
      <c r="N75" s="57"/>
      <c r="O75" s="57"/>
    </row>
    <row r="76" spans="1:15">
      <c r="A76" s="120" t="s">
        <v>161</v>
      </c>
      <c r="B76" s="353">
        <f>'[1]Development Costs'!D74</f>
        <v>0</v>
      </c>
      <c r="C76" s="35"/>
      <c r="D76" s="36"/>
      <c r="E76" s="255"/>
      <c r="F76" s="92"/>
      <c r="G76" s="85" t="str">
        <f t="shared" si="4"/>
        <v xml:space="preserve"> </v>
      </c>
      <c r="H76" s="97" t="s">
        <v>7</v>
      </c>
      <c r="I76" s="98">
        <f t="shared" si="5"/>
        <v>0</v>
      </c>
      <c r="J76" s="88"/>
      <c r="K76" s="89" t="str">
        <f t="shared" si="6"/>
        <v xml:space="preserve"> </v>
      </c>
      <c r="L76" s="90" t="s">
        <v>7</v>
      </c>
      <c r="M76" s="91">
        <f t="shared" si="7"/>
        <v>0</v>
      </c>
      <c r="N76" s="57"/>
      <c r="O76" s="57"/>
    </row>
    <row r="77" spans="1:15">
      <c r="A77" s="120" t="s">
        <v>161</v>
      </c>
      <c r="B77" s="353">
        <f>'[1]Development Costs'!D75</f>
        <v>0</v>
      </c>
      <c r="C77" s="35"/>
      <c r="D77" s="36"/>
      <c r="E77" s="255"/>
      <c r="F77" s="92"/>
      <c r="G77" s="85" t="str">
        <f t="shared" si="4"/>
        <v xml:space="preserve"> </v>
      </c>
      <c r="H77" s="97" t="s">
        <v>7</v>
      </c>
      <c r="I77" s="98">
        <f t="shared" si="5"/>
        <v>0</v>
      </c>
      <c r="J77" s="88"/>
      <c r="K77" s="89" t="str">
        <f t="shared" si="6"/>
        <v xml:space="preserve"> </v>
      </c>
      <c r="L77" s="90" t="s">
        <v>7</v>
      </c>
      <c r="M77" s="91">
        <f t="shared" si="7"/>
        <v>0</v>
      </c>
      <c r="N77" s="57"/>
      <c r="O77" s="57"/>
    </row>
    <row r="78" spans="1:15">
      <c r="A78" s="120" t="s">
        <v>161</v>
      </c>
      <c r="B78" s="353">
        <f>'[1]Development Costs'!D76</f>
        <v>0</v>
      </c>
      <c r="C78" s="35"/>
      <c r="D78" s="36"/>
      <c r="E78" s="255"/>
      <c r="F78" s="92"/>
      <c r="G78" s="85" t="str">
        <f t="shared" si="4"/>
        <v xml:space="preserve"> </v>
      </c>
      <c r="H78" s="97" t="s">
        <v>7</v>
      </c>
      <c r="I78" s="98">
        <f t="shared" si="5"/>
        <v>0</v>
      </c>
      <c r="J78" s="88"/>
      <c r="K78" s="89" t="str">
        <f t="shared" si="6"/>
        <v xml:space="preserve"> </v>
      </c>
      <c r="L78" s="90" t="s">
        <v>7</v>
      </c>
      <c r="M78" s="91">
        <f t="shared" si="7"/>
        <v>0</v>
      </c>
      <c r="N78" s="57"/>
      <c r="O78" s="57"/>
    </row>
    <row r="79" spans="1:15">
      <c r="A79" s="119" t="s">
        <v>64</v>
      </c>
      <c r="B79" s="364"/>
      <c r="C79" s="23">
        <f>SUM(C53:C78)</f>
        <v>0</v>
      </c>
      <c r="D79" s="11">
        <f>SUM(D53:D78)</f>
        <v>0</v>
      </c>
      <c r="E79" s="256"/>
      <c r="F79" s="92"/>
      <c r="G79" s="85"/>
      <c r="H79" s="86"/>
      <c r="I79" s="87"/>
      <c r="J79" s="88"/>
      <c r="K79" s="89"/>
      <c r="L79" s="90"/>
      <c r="M79" s="91"/>
      <c r="N79" s="57"/>
      <c r="O79" s="57"/>
    </row>
    <row r="80" spans="1:15">
      <c r="A80" s="81" t="s">
        <v>65</v>
      </c>
      <c r="B80" s="338"/>
      <c r="C80" s="105"/>
      <c r="D80" s="106"/>
      <c r="E80" s="255"/>
      <c r="F80" s="17"/>
      <c r="G80" s="12"/>
      <c r="H80" s="12"/>
      <c r="I80" s="18"/>
      <c r="J80" s="17"/>
      <c r="K80" s="12"/>
      <c r="L80" s="12"/>
      <c r="M80" s="18"/>
      <c r="N80" s="57"/>
      <c r="O80" s="57"/>
    </row>
    <row r="81" spans="1:15">
      <c r="A81" s="83" t="s">
        <v>66</v>
      </c>
      <c r="B81" s="352"/>
      <c r="C81" s="35"/>
      <c r="D81" s="36"/>
      <c r="E81" s="255"/>
      <c r="F81" s="92" t="s">
        <v>7</v>
      </c>
      <c r="G81" s="85">
        <f t="shared" si="4"/>
        <v>0</v>
      </c>
      <c r="H81" s="86"/>
      <c r="I81" s="87" t="str">
        <f t="shared" si="5"/>
        <v xml:space="preserve"> </v>
      </c>
      <c r="J81" s="88" t="s">
        <v>7</v>
      </c>
      <c r="K81" s="89">
        <f t="shared" si="6"/>
        <v>0</v>
      </c>
      <c r="L81" s="90"/>
      <c r="M81" s="91" t="str">
        <f t="shared" si="7"/>
        <v xml:space="preserve"> </v>
      </c>
      <c r="N81" s="57"/>
      <c r="O81" s="57"/>
    </row>
    <row r="82" spans="1:15">
      <c r="A82" s="83" t="s">
        <v>162</v>
      </c>
      <c r="B82" s="352"/>
      <c r="C82" s="35"/>
      <c r="D82" s="36"/>
      <c r="E82" s="255"/>
      <c r="F82" s="92"/>
      <c r="G82" s="85" t="str">
        <f t="shared" si="4"/>
        <v xml:space="preserve"> </v>
      </c>
      <c r="H82" s="86" t="s">
        <v>7</v>
      </c>
      <c r="I82" s="87">
        <f t="shared" si="5"/>
        <v>0</v>
      </c>
      <c r="J82" s="88"/>
      <c r="K82" s="89" t="str">
        <f t="shared" si="6"/>
        <v xml:space="preserve"> </v>
      </c>
      <c r="L82" s="90" t="s">
        <v>7</v>
      </c>
      <c r="M82" s="91">
        <f t="shared" si="7"/>
        <v>0</v>
      </c>
      <c r="N82" s="57"/>
      <c r="O82" s="57"/>
    </row>
    <row r="83" spans="1:15">
      <c r="A83" s="83" t="s">
        <v>68</v>
      </c>
      <c r="B83" s="352"/>
      <c r="C83" s="35"/>
      <c r="D83" s="36"/>
      <c r="E83" s="255"/>
      <c r="F83" s="125" t="s">
        <v>7</v>
      </c>
      <c r="G83" s="85">
        <f t="shared" si="4"/>
        <v>0</v>
      </c>
      <c r="H83" s="123"/>
      <c r="I83" s="87" t="str">
        <f t="shared" si="5"/>
        <v xml:space="preserve"> </v>
      </c>
      <c r="J83" s="88" t="s">
        <v>7</v>
      </c>
      <c r="K83" s="89">
        <f t="shared" si="6"/>
        <v>0</v>
      </c>
      <c r="L83" s="90"/>
      <c r="M83" s="91" t="str">
        <f t="shared" si="7"/>
        <v xml:space="preserve"> </v>
      </c>
      <c r="N83" s="57"/>
      <c r="O83" s="57"/>
    </row>
    <row r="84" spans="1:15">
      <c r="A84" s="83" t="s">
        <v>163</v>
      </c>
      <c r="B84" s="352"/>
      <c r="C84" s="35"/>
      <c r="D84" s="36"/>
      <c r="E84" s="255"/>
      <c r="F84" s="92"/>
      <c r="G84" s="85" t="str">
        <f t="shared" si="4"/>
        <v xml:space="preserve"> </v>
      </c>
      <c r="H84" s="86" t="s">
        <v>7</v>
      </c>
      <c r="I84" s="87">
        <f t="shared" si="5"/>
        <v>0</v>
      </c>
      <c r="J84" s="88"/>
      <c r="K84" s="89" t="str">
        <f t="shared" si="6"/>
        <v xml:space="preserve"> </v>
      </c>
      <c r="L84" s="90" t="s">
        <v>7</v>
      </c>
      <c r="M84" s="91">
        <f t="shared" si="7"/>
        <v>0</v>
      </c>
      <c r="N84" s="57"/>
      <c r="O84" s="57"/>
    </row>
    <row r="85" spans="1:15">
      <c r="A85" s="83" t="s">
        <v>38</v>
      </c>
      <c r="B85" s="353">
        <f>'[1]Development Costs'!D83</f>
        <v>0</v>
      </c>
      <c r="C85" s="35"/>
      <c r="D85" s="36"/>
      <c r="E85" s="255"/>
      <c r="F85" s="92"/>
      <c r="G85" s="85" t="str">
        <f t="shared" si="4"/>
        <v xml:space="preserve"> </v>
      </c>
      <c r="H85" s="86" t="s">
        <v>7</v>
      </c>
      <c r="I85" s="87">
        <f t="shared" si="5"/>
        <v>0</v>
      </c>
      <c r="J85" s="88"/>
      <c r="K85" s="89" t="str">
        <f t="shared" si="6"/>
        <v xml:space="preserve"> </v>
      </c>
      <c r="L85" s="90" t="s">
        <v>7</v>
      </c>
      <c r="M85" s="91">
        <f t="shared" si="7"/>
        <v>0</v>
      </c>
      <c r="N85" s="57"/>
      <c r="O85" s="57"/>
    </row>
    <row r="86" spans="1:15">
      <c r="A86" s="99" t="s">
        <v>71</v>
      </c>
      <c r="B86" s="354"/>
      <c r="C86" s="22">
        <f>SUM(C81:C85)</f>
        <v>0</v>
      </c>
      <c r="D86" s="24">
        <f>SUM(D81:D85)</f>
        <v>0</v>
      </c>
      <c r="E86" s="258"/>
      <c r="F86" s="92"/>
      <c r="G86" s="85"/>
      <c r="H86" s="86"/>
      <c r="I86" s="87"/>
      <c r="J86" s="88"/>
      <c r="K86" s="89"/>
      <c r="L86" s="90"/>
      <c r="M86" s="91"/>
      <c r="N86" s="57"/>
      <c r="O86" s="57"/>
    </row>
    <row r="87" spans="1:15">
      <c r="A87" s="81" t="s">
        <v>72</v>
      </c>
      <c r="B87" s="337"/>
      <c r="C87" s="105"/>
      <c r="D87" s="106"/>
      <c r="E87" s="255"/>
      <c r="F87" s="17"/>
      <c r="G87" s="12"/>
      <c r="H87" s="12"/>
      <c r="I87" s="18"/>
      <c r="J87" s="17"/>
      <c r="K87" s="12"/>
      <c r="L87" s="12"/>
      <c r="M87" s="18"/>
      <c r="N87" s="57"/>
      <c r="O87" s="57"/>
    </row>
    <row r="88" spans="1:15">
      <c r="A88" s="120" t="s">
        <v>164</v>
      </c>
      <c r="B88" s="355"/>
      <c r="C88" s="35"/>
      <c r="D88" s="36"/>
      <c r="E88" s="255"/>
      <c r="F88" s="92"/>
      <c r="G88" s="85" t="str">
        <f t="shared" si="4"/>
        <v xml:space="preserve"> </v>
      </c>
      <c r="H88" s="86" t="s">
        <v>7</v>
      </c>
      <c r="I88" s="87">
        <f t="shared" si="5"/>
        <v>0</v>
      </c>
      <c r="J88" s="88"/>
      <c r="K88" s="89" t="str">
        <f t="shared" si="6"/>
        <v xml:space="preserve"> </v>
      </c>
      <c r="L88" s="90" t="s">
        <v>7</v>
      </c>
      <c r="M88" s="91">
        <f t="shared" si="7"/>
        <v>0</v>
      </c>
      <c r="N88" s="57"/>
      <c r="O88" s="57"/>
    </row>
    <row r="89" spans="1:15">
      <c r="A89" s="120" t="s">
        <v>74</v>
      </c>
      <c r="B89" s="355"/>
      <c r="C89" s="35"/>
      <c r="D89" s="36"/>
      <c r="E89" s="255"/>
      <c r="F89" s="92"/>
      <c r="G89" s="85" t="str">
        <f t="shared" si="4"/>
        <v xml:space="preserve"> </v>
      </c>
      <c r="H89" s="86" t="s">
        <v>7</v>
      </c>
      <c r="I89" s="87">
        <f t="shared" si="5"/>
        <v>0</v>
      </c>
      <c r="J89" s="88"/>
      <c r="K89" s="89" t="str">
        <f t="shared" si="6"/>
        <v xml:space="preserve"> </v>
      </c>
      <c r="L89" s="90" t="s">
        <v>7</v>
      </c>
      <c r="M89" s="91">
        <f t="shared" si="7"/>
        <v>0</v>
      </c>
      <c r="N89" s="57"/>
      <c r="O89" s="57"/>
    </row>
    <row r="90" spans="1:15">
      <c r="A90" s="120" t="s">
        <v>165</v>
      </c>
      <c r="B90" s="355"/>
      <c r="C90" s="35"/>
      <c r="D90" s="36"/>
      <c r="E90" s="255"/>
      <c r="F90" s="92"/>
      <c r="G90" s="85" t="str">
        <f t="shared" si="4"/>
        <v xml:space="preserve"> </v>
      </c>
      <c r="H90" s="86" t="s">
        <v>7</v>
      </c>
      <c r="I90" s="87">
        <f t="shared" si="5"/>
        <v>0</v>
      </c>
      <c r="J90" s="88"/>
      <c r="K90" s="89" t="str">
        <f t="shared" si="6"/>
        <v xml:space="preserve"> </v>
      </c>
      <c r="L90" s="90" t="s">
        <v>7</v>
      </c>
      <c r="M90" s="91">
        <f t="shared" si="7"/>
        <v>0</v>
      </c>
      <c r="N90" s="57"/>
      <c r="O90" s="57"/>
    </row>
    <row r="91" spans="1:15">
      <c r="A91" s="120" t="s">
        <v>76</v>
      </c>
      <c r="B91" s="355"/>
      <c r="C91" s="35"/>
      <c r="D91" s="36"/>
      <c r="E91" s="255"/>
      <c r="F91" s="92"/>
      <c r="G91" s="85" t="str">
        <f t="shared" si="4"/>
        <v xml:space="preserve"> </v>
      </c>
      <c r="H91" s="86" t="s">
        <v>7</v>
      </c>
      <c r="I91" s="87">
        <f t="shared" si="5"/>
        <v>0</v>
      </c>
      <c r="J91" s="88"/>
      <c r="K91" s="89" t="str">
        <f t="shared" si="6"/>
        <v xml:space="preserve"> </v>
      </c>
      <c r="L91" s="90" t="s">
        <v>7</v>
      </c>
      <c r="M91" s="91">
        <f t="shared" si="7"/>
        <v>0</v>
      </c>
      <c r="N91" s="57"/>
      <c r="O91" s="57"/>
    </row>
    <row r="92" spans="1:15">
      <c r="A92" s="120" t="s">
        <v>161</v>
      </c>
      <c r="B92" s="356">
        <f>'[1]Development Costs'!D90</f>
        <v>0</v>
      </c>
      <c r="C92" s="35"/>
      <c r="D92" s="36"/>
      <c r="E92" s="255"/>
      <c r="F92" s="92"/>
      <c r="G92" s="85" t="str">
        <f t="shared" si="4"/>
        <v xml:space="preserve"> </v>
      </c>
      <c r="H92" s="86" t="s">
        <v>7</v>
      </c>
      <c r="I92" s="87">
        <f t="shared" si="5"/>
        <v>0</v>
      </c>
      <c r="J92" s="88"/>
      <c r="K92" s="89" t="str">
        <f t="shared" si="6"/>
        <v xml:space="preserve"> </v>
      </c>
      <c r="L92" s="90" t="s">
        <v>7</v>
      </c>
      <c r="M92" s="91">
        <f t="shared" si="7"/>
        <v>0</v>
      </c>
      <c r="N92" s="57"/>
      <c r="O92" s="57"/>
    </row>
    <row r="93" spans="1:15">
      <c r="A93" s="119" t="s">
        <v>166</v>
      </c>
      <c r="B93" s="357"/>
      <c r="C93" s="22">
        <f>SUM(C88:C92)</f>
        <v>0</v>
      </c>
      <c r="D93" s="24">
        <f>SUM(D88:D92)</f>
        <v>0</v>
      </c>
      <c r="E93" s="258"/>
      <c r="F93" s="92"/>
      <c r="G93" s="85"/>
      <c r="H93" s="86"/>
      <c r="I93" s="87"/>
      <c r="J93" s="88"/>
      <c r="K93" s="89"/>
      <c r="L93" s="90"/>
      <c r="M93" s="91"/>
      <c r="N93" s="57"/>
      <c r="O93" s="57"/>
    </row>
    <row r="94" spans="1:15">
      <c r="A94" s="81" t="s">
        <v>78</v>
      </c>
      <c r="B94" s="337"/>
      <c r="C94" s="105"/>
      <c r="D94" s="106"/>
      <c r="E94" s="255"/>
      <c r="F94" s="17"/>
      <c r="G94" s="12"/>
      <c r="H94" s="12"/>
      <c r="I94" s="18"/>
      <c r="J94" s="17"/>
      <c r="K94" s="12"/>
      <c r="L94" s="12"/>
      <c r="M94" s="18"/>
      <c r="N94" s="57"/>
      <c r="O94" s="57"/>
    </row>
    <row r="95" spans="1:15">
      <c r="A95" s="119" t="s">
        <v>79</v>
      </c>
      <c r="B95" s="357"/>
      <c r="C95" s="37"/>
      <c r="D95" s="100"/>
      <c r="E95" s="255"/>
      <c r="F95" s="84"/>
      <c r="G95" s="85"/>
      <c r="H95" s="123"/>
      <c r="I95" s="87"/>
      <c r="J95" s="125"/>
      <c r="K95" s="89"/>
      <c r="L95" s="127"/>
      <c r="M95" s="91"/>
      <c r="N95" s="57"/>
      <c r="O95" s="57"/>
    </row>
    <row r="96" spans="1:15">
      <c r="A96" s="120" t="s">
        <v>80</v>
      </c>
      <c r="B96" s="355"/>
      <c r="C96" s="35"/>
      <c r="D96" s="36"/>
      <c r="E96" s="255"/>
      <c r="F96" s="84" t="s">
        <v>7</v>
      </c>
      <c r="G96" s="85">
        <f t="shared" si="4"/>
        <v>0</v>
      </c>
      <c r="H96" s="123"/>
      <c r="I96" s="87" t="str">
        <f t="shared" si="5"/>
        <v xml:space="preserve"> </v>
      </c>
      <c r="J96" s="125" t="s">
        <v>7</v>
      </c>
      <c r="K96" s="89">
        <f t="shared" si="6"/>
        <v>0</v>
      </c>
      <c r="L96" s="127"/>
      <c r="M96" s="91" t="str">
        <f t="shared" si="7"/>
        <v xml:space="preserve"> </v>
      </c>
      <c r="N96" s="57"/>
      <c r="O96" s="57"/>
    </row>
    <row r="97" spans="1:15">
      <c r="A97" s="120" t="s">
        <v>167</v>
      </c>
      <c r="B97" s="355"/>
      <c r="C97" s="35"/>
      <c r="D97" s="36"/>
      <c r="E97" s="255"/>
      <c r="F97" s="84" t="s">
        <v>7</v>
      </c>
      <c r="G97" s="85">
        <f t="shared" si="4"/>
        <v>0</v>
      </c>
      <c r="H97" s="123"/>
      <c r="I97" s="87" t="str">
        <f t="shared" si="5"/>
        <v xml:space="preserve"> </v>
      </c>
      <c r="J97" s="125" t="s">
        <v>7</v>
      </c>
      <c r="K97" s="89">
        <f t="shared" si="6"/>
        <v>0</v>
      </c>
      <c r="L97" s="127"/>
      <c r="M97" s="91" t="str">
        <f t="shared" si="7"/>
        <v xml:space="preserve"> </v>
      </c>
      <c r="N97" s="57"/>
      <c r="O97" s="57"/>
    </row>
    <row r="98" spans="1:15">
      <c r="A98" s="120" t="s">
        <v>82</v>
      </c>
      <c r="B98" s="355"/>
      <c r="C98" s="35"/>
      <c r="D98" s="36"/>
      <c r="E98" s="255"/>
      <c r="F98" s="84" t="s">
        <v>7</v>
      </c>
      <c r="G98" s="85">
        <f t="shared" si="4"/>
        <v>0</v>
      </c>
      <c r="H98" s="123"/>
      <c r="I98" s="87" t="str">
        <f t="shared" si="5"/>
        <v xml:space="preserve"> </v>
      </c>
      <c r="J98" s="125" t="s">
        <v>7</v>
      </c>
      <c r="K98" s="89">
        <f t="shared" si="6"/>
        <v>0</v>
      </c>
      <c r="L98" s="127"/>
      <c r="M98" s="91" t="str">
        <f t="shared" si="7"/>
        <v xml:space="preserve"> </v>
      </c>
      <c r="N98" s="57"/>
      <c r="O98" s="57"/>
    </row>
    <row r="99" spans="1:15">
      <c r="A99" s="120" t="s">
        <v>168</v>
      </c>
      <c r="B99" s="355"/>
      <c r="C99" s="35"/>
      <c r="D99" s="36"/>
      <c r="E99" s="255"/>
      <c r="F99" s="84" t="s">
        <v>7</v>
      </c>
      <c r="G99" s="85">
        <f t="shared" si="4"/>
        <v>0</v>
      </c>
      <c r="H99" s="123"/>
      <c r="I99" s="87" t="str">
        <f t="shared" si="5"/>
        <v xml:space="preserve"> </v>
      </c>
      <c r="J99" s="125" t="s">
        <v>7</v>
      </c>
      <c r="K99" s="89">
        <f t="shared" si="6"/>
        <v>0</v>
      </c>
      <c r="L99" s="127"/>
      <c r="M99" s="91" t="str">
        <f t="shared" si="7"/>
        <v xml:space="preserve"> </v>
      </c>
      <c r="N99" s="57"/>
      <c r="O99" s="57"/>
    </row>
    <row r="100" spans="1:15">
      <c r="A100" s="121" t="s">
        <v>169</v>
      </c>
      <c r="B100" s="358"/>
      <c r="C100" s="35"/>
      <c r="D100" s="36"/>
      <c r="E100" s="255"/>
      <c r="F100" s="84"/>
      <c r="G100" s="85" t="str">
        <f t="shared" si="4"/>
        <v xml:space="preserve"> </v>
      </c>
      <c r="H100" s="123" t="s">
        <v>7</v>
      </c>
      <c r="I100" s="87">
        <f t="shared" si="5"/>
        <v>0</v>
      </c>
      <c r="J100" s="125"/>
      <c r="K100" s="89" t="str">
        <f t="shared" si="6"/>
        <v xml:space="preserve"> </v>
      </c>
      <c r="L100" s="127" t="s">
        <v>7</v>
      </c>
      <c r="M100" s="91">
        <f t="shared" si="7"/>
        <v>0</v>
      </c>
      <c r="N100" s="57"/>
      <c r="O100" s="57"/>
    </row>
    <row r="101" spans="1:15">
      <c r="A101" s="120" t="s">
        <v>84</v>
      </c>
      <c r="B101" s="355"/>
      <c r="C101" s="35"/>
      <c r="D101" s="36"/>
      <c r="E101" s="255"/>
      <c r="F101" s="84"/>
      <c r="G101" s="85" t="str">
        <f t="shared" si="4"/>
        <v xml:space="preserve"> </v>
      </c>
      <c r="H101" s="123" t="s">
        <v>7</v>
      </c>
      <c r="I101" s="87">
        <f t="shared" si="5"/>
        <v>0</v>
      </c>
      <c r="J101" s="125"/>
      <c r="K101" s="89" t="str">
        <f t="shared" si="6"/>
        <v xml:space="preserve"> </v>
      </c>
      <c r="L101" s="127" t="s">
        <v>7</v>
      </c>
      <c r="M101" s="91">
        <f t="shared" si="7"/>
        <v>0</v>
      </c>
      <c r="N101" s="57"/>
      <c r="O101" s="57"/>
    </row>
    <row r="102" spans="1:15">
      <c r="A102" s="120" t="s">
        <v>288</v>
      </c>
      <c r="B102" s="355"/>
      <c r="C102" s="35"/>
      <c r="D102" s="36"/>
      <c r="E102" s="255"/>
      <c r="F102" s="84"/>
      <c r="G102" s="85" t="str">
        <f t="shared" si="4"/>
        <v xml:space="preserve"> </v>
      </c>
      <c r="H102" s="123" t="s">
        <v>7</v>
      </c>
      <c r="I102" s="87">
        <f t="shared" si="5"/>
        <v>0</v>
      </c>
      <c r="J102" s="125"/>
      <c r="K102" s="89" t="str">
        <f t="shared" si="6"/>
        <v xml:space="preserve"> </v>
      </c>
      <c r="L102" s="127" t="s">
        <v>7</v>
      </c>
      <c r="M102" s="91">
        <f t="shared" si="7"/>
        <v>0</v>
      </c>
      <c r="N102" s="57"/>
      <c r="O102" s="57"/>
    </row>
    <row r="103" spans="1:15" s="302" customFormat="1">
      <c r="A103" s="120" t="s">
        <v>287</v>
      </c>
      <c r="B103" s="355"/>
      <c r="C103" s="35"/>
      <c r="D103" s="36"/>
      <c r="E103" s="255"/>
      <c r="F103" s="84"/>
      <c r="G103" s="85" t="str">
        <f>IF(EXACT(F103,"X"),C103," ")</f>
        <v xml:space="preserve"> </v>
      </c>
      <c r="H103" s="123" t="s">
        <v>7</v>
      </c>
      <c r="I103" s="87">
        <f>IF(EXACT(H103,"X"),$C103," ")</f>
        <v>0</v>
      </c>
      <c r="J103" s="125"/>
      <c r="K103" s="89"/>
      <c r="L103" s="127" t="s">
        <v>7</v>
      </c>
      <c r="M103" s="91">
        <f>IF(EXACT(L103,"X"),$C103," ")</f>
        <v>0</v>
      </c>
      <c r="N103" s="57"/>
      <c r="O103" s="57"/>
    </row>
    <row r="104" spans="1:15">
      <c r="A104" s="120" t="s">
        <v>170</v>
      </c>
      <c r="B104" s="355"/>
      <c r="C104" s="35"/>
      <c r="D104" s="36"/>
      <c r="E104" s="255"/>
      <c r="F104" s="84"/>
      <c r="G104" s="85" t="str">
        <f t="shared" si="4"/>
        <v xml:space="preserve"> </v>
      </c>
      <c r="H104" s="123" t="s">
        <v>7</v>
      </c>
      <c r="I104" s="87">
        <f t="shared" si="5"/>
        <v>0</v>
      </c>
      <c r="J104" s="125"/>
      <c r="K104" s="89" t="str">
        <f t="shared" si="6"/>
        <v xml:space="preserve"> </v>
      </c>
      <c r="L104" s="127" t="s">
        <v>7</v>
      </c>
      <c r="M104" s="91">
        <f t="shared" si="7"/>
        <v>0</v>
      </c>
      <c r="N104" s="57"/>
      <c r="O104" s="57"/>
    </row>
    <row r="105" spans="1:15">
      <c r="A105" s="134" t="s">
        <v>38</v>
      </c>
      <c r="B105" s="356">
        <f>'[1]Development Costs'!D103</f>
        <v>0</v>
      </c>
      <c r="C105" s="35"/>
      <c r="D105" s="36"/>
      <c r="E105" s="255"/>
      <c r="F105" s="84"/>
      <c r="G105" s="85" t="str">
        <f t="shared" si="4"/>
        <v xml:space="preserve"> </v>
      </c>
      <c r="H105" s="123" t="s">
        <v>7</v>
      </c>
      <c r="I105" s="87">
        <f t="shared" si="5"/>
        <v>0</v>
      </c>
      <c r="J105" s="125"/>
      <c r="K105" s="89" t="str">
        <f t="shared" si="6"/>
        <v xml:space="preserve"> </v>
      </c>
      <c r="L105" s="127" t="s">
        <v>7</v>
      </c>
      <c r="M105" s="91">
        <f t="shared" si="7"/>
        <v>0</v>
      </c>
      <c r="N105" s="57"/>
      <c r="O105" s="57"/>
    </row>
    <row r="106" spans="1:15">
      <c r="A106" s="119" t="s">
        <v>86</v>
      </c>
      <c r="B106" s="357"/>
      <c r="C106" s="37"/>
      <c r="D106" s="100"/>
      <c r="E106" s="255"/>
      <c r="F106" s="84"/>
      <c r="G106" s="85"/>
      <c r="H106" s="123"/>
      <c r="I106" s="87"/>
      <c r="J106" s="125"/>
      <c r="K106" s="89"/>
      <c r="L106" s="127"/>
      <c r="M106" s="91"/>
      <c r="N106" s="57"/>
      <c r="O106" s="57"/>
    </row>
    <row r="107" spans="1:15">
      <c r="A107" s="120" t="s">
        <v>284</v>
      </c>
      <c r="B107" s="355"/>
      <c r="C107" s="35"/>
      <c r="D107" s="36"/>
      <c r="E107" s="255"/>
      <c r="F107" s="84"/>
      <c r="G107" s="85" t="str">
        <f t="shared" si="4"/>
        <v xml:space="preserve"> </v>
      </c>
      <c r="H107" s="123" t="s">
        <v>7</v>
      </c>
      <c r="I107" s="87">
        <f t="shared" si="5"/>
        <v>0</v>
      </c>
      <c r="J107" s="125"/>
      <c r="K107" s="89" t="str">
        <f t="shared" si="6"/>
        <v xml:space="preserve"> </v>
      </c>
      <c r="L107" s="127" t="s">
        <v>7</v>
      </c>
      <c r="M107" s="91">
        <f t="shared" si="7"/>
        <v>0</v>
      </c>
      <c r="N107" s="57"/>
      <c r="O107" s="57"/>
    </row>
    <row r="108" spans="1:15">
      <c r="A108" s="121" t="s">
        <v>171</v>
      </c>
      <c r="B108" s="358"/>
      <c r="C108" s="35"/>
      <c r="D108" s="36"/>
      <c r="E108" s="255"/>
      <c r="F108" s="84"/>
      <c r="G108" s="85" t="str">
        <f t="shared" si="4"/>
        <v xml:space="preserve"> </v>
      </c>
      <c r="H108" s="123" t="s">
        <v>7</v>
      </c>
      <c r="I108" s="87">
        <f t="shared" si="5"/>
        <v>0</v>
      </c>
      <c r="J108" s="125"/>
      <c r="K108" s="89" t="str">
        <f t="shared" si="6"/>
        <v xml:space="preserve"> </v>
      </c>
      <c r="L108" s="127" t="s">
        <v>7</v>
      </c>
      <c r="M108" s="91">
        <f t="shared" si="7"/>
        <v>0</v>
      </c>
      <c r="N108" s="57"/>
      <c r="O108" s="57"/>
    </row>
    <row r="109" spans="1:15">
      <c r="A109" s="135" t="s">
        <v>88</v>
      </c>
      <c r="B109" s="359"/>
      <c r="C109" s="35"/>
      <c r="D109" s="36"/>
      <c r="E109" s="255"/>
      <c r="F109" s="84"/>
      <c r="G109" s="85" t="str">
        <f t="shared" si="4"/>
        <v xml:space="preserve"> </v>
      </c>
      <c r="H109" s="123" t="s">
        <v>7</v>
      </c>
      <c r="I109" s="87">
        <f t="shared" si="5"/>
        <v>0</v>
      </c>
      <c r="J109" s="125"/>
      <c r="K109" s="89" t="str">
        <f t="shared" si="6"/>
        <v xml:space="preserve"> </v>
      </c>
      <c r="L109" s="127" t="s">
        <v>7</v>
      </c>
      <c r="M109" s="91">
        <f t="shared" si="7"/>
        <v>0</v>
      </c>
      <c r="N109" s="57"/>
      <c r="O109" s="57"/>
    </row>
    <row r="110" spans="1:15">
      <c r="A110" s="135" t="s">
        <v>89</v>
      </c>
      <c r="B110" s="359"/>
      <c r="C110" s="35"/>
      <c r="D110" s="36"/>
      <c r="E110" s="255"/>
      <c r="F110" s="84"/>
      <c r="G110" s="85" t="str">
        <f t="shared" si="4"/>
        <v xml:space="preserve"> </v>
      </c>
      <c r="H110" s="123" t="s">
        <v>7</v>
      </c>
      <c r="I110" s="87">
        <f t="shared" si="5"/>
        <v>0</v>
      </c>
      <c r="J110" s="125"/>
      <c r="K110" s="89" t="str">
        <f t="shared" si="6"/>
        <v xml:space="preserve"> </v>
      </c>
      <c r="L110" s="127" t="s">
        <v>7</v>
      </c>
      <c r="M110" s="91">
        <f t="shared" si="7"/>
        <v>0</v>
      </c>
      <c r="N110" s="57"/>
      <c r="O110" s="57"/>
    </row>
    <row r="111" spans="1:15">
      <c r="A111" s="135" t="s">
        <v>90</v>
      </c>
      <c r="B111" s="359"/>
      <c r="C111" s="35"/>
      <c r="D111" s="36"/>
      <c r="E111" s="255"/>
      <c r="F111" s="84"/>
      <c r="G111" s="85" t="str">
        <f t="shared" si="4"/>
        <v xml:space="preserve"> </v>
      </c>
      <c r="H111" s="123" t="s">
        <v>7</v>
      </c>
      <c r="I111" s="87">
        <f t="shared" si="5"/>
        <v>0</v>
      </c>
      <c r="J111" s="125"/>
      <c r="K111" s="89" t="str">
        <f t="shared" si="6"/>
        <v xml:space="preserve"> </v>
      </c>
      <c r="L111" s="127" t="s">
        <v>7</v>
      </c>
      <c r="M111" s="91">
        <f t="shared" si="7"/>
        <v>0</v>
      </c>
      <c r="N111" s="57"/>
      <c r="O111" s="57"/>
    </row>
    <row r="112" spans="1:15">
      <c r="A112" s="120" t="s">
        <v>91</v>
      </c>
      <c r="B112" s="355"/>
      <c r="C112" s="35"/>
      <c r="D112" s="36"/>
      <c r="E112" s="255"/>
      <c r="F112" s="84"/>
      <c r="G112" s="85" t="str">
        <f t="shared" si="4"/>
        <v xml:space="preserve"> </v>
      </c>
      <c r="H112" s="123" t="s">
        <v>7</v>
      </c>
      <c r="I112" s="87">
        <f t="shared" si="5"/>
        <v>0</v>
      </c>
      <c r="J112" s="125"/>
      <c r="K112" s="89" t="str">
        <f t="shared" si="6"/>
        <v xml:space="preserve"> </v>
      </c>
      <c r="L112" s="127" t="s">
        <v>7</v>
      </c>
      <c r="M112" s="91">
        <f t="shared" si="7"/>
        <v>0</v>
      </c>
      <c r="N112" s="57"/>
      <c r="O112" s="57"/>
    </row>
    <row r="113" spans="1:15">
      <c r="A113" s="120" t="s">
        <v>172</v>
      </c>
      <c r="B113" s="355"/>
      <c r="C113" s="35"/>
      <c r="D113" s="36"/>
      <c r="E113" s="255"/>
      <c r="F113" s="84"/>
      <c r="G113" s="85" t="str">
        <f t="shared" si="4"/>
        <v xml:space="preserve"> </v>
      </c>
      <c r="H113" s="123" t="s">
        <v>7</v>
      </c>
      <c r="I113" s="87">
        <f t="shared" si="5"/>
        <v>0</v>
      </c>
      <c r="J113" s="125"/>
      <c r="K113" s="89" t="str">
        <f t="shared" si="6"/>
        <v xml:space="preserve"> </v>
      </c>
      <c r="L113" s="127" t="s">
        <v>7</v>
      </c>
      <c r="M113" s="91">
        <f t="shared" si="7"/>
        <v>0</v>
      </c>
      <c r="N113" s="57"/>
      <c r="O113" s="57"/>
    </row>
    <row r="114" spans="1:15">
      <c r="A114" s="134" t="s">
        <v>92</v>
      </c>
      <c r="B114" s="355"/>
      <c r="C114" s="35"/>
      <c r="D114" s="36"/>
      <c r="E114" s="255"/>
      <c r="F114" s="84"/>
      <c r="G114" s="85" t="str">
        <f t="shared" si="4"/>
        <v xml:space="preserve"> </v>
      </c>
      <c r="H114" s="123" t="s">
        <v>7</v>
      </c>
      <c r="I114" s="87">
        <f t="shared" si="5"/>
        <v>0</v>
      </c>
      <c r="J114" s="125"/>
      <c r="K114" s="89" t="str">
        <f t="shared" si="6"/>
        <v xml:space="preserve"> </v>
      </c>
      <c r="L114" s="127" t="s">
        <v>7</v>
      </c>
      <c r="M114" s="91">
        <f t="shared" si="7"/>
        <v>0</v>
      </c>
      <c r="N114" s="57"/>
      <c r="O114" s="57"/>
    </row>
    <row r="115" spans="1:15">
      <c r="A115" s="120" t="s">
        <v>93</v>
      </c>
      <c r="B115" s="355"/>
      <c r="C115" s="35"/>
      <c r="D115" s="36"/>
      <c r="E115" s="255"/>
      <c r="F115" s="84"/>
      <c r="G115" s="85" t="str">
        <f t="shared" si="4"/>
        <v xml:space="preserve"> </v>
      </c>
      <c r="H115" s="123" t="s">
        <v>7</v>
      </c>
      <c r="I115" s="87">
        <f t="shared" si="5"/>
        <v>0</v>
      </c>
      <c r="J115" s="125"/>
      <c r="K115" s="89" t="str">
        <f t="shared" si="6"/>
        <v xml:space="preserve"> </v>
      </c>
      <c r="L115" s="127" t="s">
        <v>7</v>
      </c>
      <c r="M115" s="91">
        <f t="shared" si="7"/>
        <v>0</v>
      </c>
      <c r="N115" s="57"/>
      <c r="O115" s="57"/>
    </row>
    <row r="116" spans="1:15">
      <c r="A116" s="120" t="s">
        <v>94</v>
      </c>
      <c r="B116" s="355"/>
      <c r="C116" s="35"/>
      <c r="D116" s="36"/>
      <c r="E116" s="255"/>
      <c r="F116" s="84"/>
      <c r="G116" s="85" t="str">
        <f t="shared" si="4"/>
        <v xml:space="preserve"> </v>
      </c>
      <c r="H116" s="123" t="s">
        <v>7</v>
      </c>
      <c r="I116" s="87">
        <f t="shared" si="5"/>
        <v>0</v>
      </c>
      <c r="J116" s="125"/>
      <c r="K116" s="89" t="str">
        <f t="shared" si="6"/>
        <v xml:space="preserve"> </v>
      </c>
      <c r="L116" s="127" t="s">
        <v>7</v>
      </c>
      <c r="M116" s="91">
        <f t="shared" si="7"/>
        <v>0</v>
      </c>
      <c r="N116" s="57"/>
      <c r="O116" s="57"/>
    </row>
    <row r="117" spans="1:15">
      <c r="A117" s="120" t="s">
        <v>95</v>
      </c>
      <c r="B117" s="355"/>
      <c r="C117" s="35"/>
      <c r="D117" s="36"/>
      <c r="E117" s="255"/>
      <c r="F117" s="84"/>
      <c r="G117" s="85" t="str">
        <f t="shared" si="4"/>
        <v xml:space="preserve"> </v>
      </c>
      <c r="H117" s="123" t="s">
        <v>7</v>
      </c>
      <c r="I117" s="87">
        <f t="shared" si="5"/>
        <v>0</v>
      </c>
      <c r="J117" s="125"/>
      <c r="K117" s="89" t="str">
        <f t="shared" si="6"/>
        <v xml:space="preserve"> </v>
      </c>
      <c r="L117" s="127" t="s">
        <v>7</v>
      </c>
      <c r="M117" s="91">
        <f t="shared" si="7"/>
        <v>0</v>
      </c>
      <c r="N117" s="57"/>
      <c r="O117" s="57"/>
    </row>
    <row r="118" spans="1:15">
      <c r="A118" s="120" t="s">
        <v>96</v>
      </c>
      <c r="B118" s="355"/>
      <c r="C118" s="35"/>
      <c r="D118" s="36"/>
      <c r="E118" s="255"/>
      <c r="F118" s="84"/>
      <c r="G118" s="85" t="str">
        <f t="shared" si="4"/>
        <v xml:space="preserve"> </v>
      </c>
      <c r="H118" s="123" t="s">
        <v>7</v>
      </c>
      <c r="I118" s="87">
        <f t="shared" si="5"/>
        <v>0</v>
      </c>
      <c r="J118" s="125"/>
      <c r="K118" s="89" t="str">
        <f t="shared" si="6"/>
        <v xml:space="preserve"> </v>
      </c>
      <c r="L118" s="127" t="s">
        <v>7</v>
      </c>
      <c r="M118" s="91">
        <f t="shared" si="7"/>
        <v>0</v>
      </c>
      <c r="N118" s="57"/>
      <c r="O118" s="57"/>
    </row>
    <row r="119" spans="1:15">
      <c r="A119" s="120" t="s">
        <v>97</v>
      </c>
      <c r="B119" s="355"/>
      <c r="C119" s="35"/>
      <c r="D119" s="36"/>
      <c r="E119" s="255"/>
      <c r="F119" s="84"/>
      <c r="G119" s="85" t="str">
        <f t="shared" si="4"/>
        <v xml:space="preserve"> </v>
      </c>
      <c r="H119" s="123" t="s">
        <v>7</v>
      </c>
      <c r="I119" s="87">
        <f t="shared" si="5"/>
        <v>0</v>
      </c>
      <c r="J119" s="125"/>
      <c r="K119" s="89" t="str">
        <f t="shared" si="6"/>
        <v xml:space="preserve"> </v>
      </c>
      <c r="L119" s="127" t="s">
        <v>7</v>
      </c>
      <c r="M119" s="91">
        <f t="shared" si="7"/>
        <v>0</v>
      </c>
      <c r="N119" s="57"/>
      <c r="O119" s="57"/>
    </row>
    <row r="120" spans="1:15">
      <c r="A120" s="121" t="s">
        <v>173</v>
      </c>
      <c r="B120" s="358"/>
      <c r="C120" s="35"/>
      <c r="D120" s="36"/>
      <c r="E120" s="255"/>
      <c r="F120" s="136" t="s">
        <v>138</v>
      </c>
      <c r="G120" s="85">
        <f>$C$120*F120</f>
        <v>0</v>
      </c>
      <c r="H120" s="137" t="s">
        <v>138</v>
      </c>
      <c r="I120" s="85">
        <f>$C$120*H120</f>
        <v>0</v>
      </c>
      <c r="J120" s="136" t="s">
        <v>138</v>
      </c>
      <c r="K120" s="85">
        <f>$C$120*J120</f>
        <v>0</v>
      </c>
      <c r="L120" s="137" t="s">
        <v>138</v>
      </c>
      <c r="M120" s="85">
        <f>$C$120*L120</f>
        <v>0</v>
      </c>
      <c r="N120" s="57"/>
      <c r="O120" s="57"/>
    </row>
    <row r="121" spans="1:15">
      <c r="A121" s="138" t="s">
        <v>38</v>
      </c>
      <c r="B121" s="360">
        <f>'[1]Development Costs'!D119</f>
        <v>0</v>
      </c>
      <c r="C121" s="35"/>
      <c r="D121" s="36"/>
      <c r="E121" s="255"/>
      <c r="F121" s="84"/>
      <c r="G121" s="85" t="str">
        <f t="shared" si="4"/>
        <v xml:space="preserve"> </v>
      </c>
      <c r="H121" s="123" t="s">
        <v>7</v>
      </c>
      <c r="I121" s="87">
        <f t="shared" si="5"/>
        <v>0</v>
      </c>
      <c r="J121" s="125"/>
      <c r="K121" s="89" t="str">
        <f t="shared" si="6"/>
        <v xml:space="preserve"> </v>
      </c>
      <c r="L121" s="127" t="s">
        <v>7</v>
      </c>
      <c r="M121" s="91">
        <f t="shared" si="7"/>
        <v>0</v>
      </c>
      <c r="N121" s="57"/>
      <c r="O121" s="57"/>
    </row>
    <row r="122" spans="1:15">
      <c r="A122" s="138" t="s">
        <v>38</v>
      </c>
      <c r="B122" s="360">
        <f>'[1]Development Costs'!D120</f>
        <v>0</v>
      </c>
      <c r="C122" s="35"/>
      <c r="D122" s="36"/>
      <c r="E122" s="255"/>
      <c r="F122" s="84"/>
      <c r="G122" s="85" t="str">
        <f t="shared" si="4"/>
        <v xml:space="preserve"> </v>
      </c>
      <c r="H122" s="123" t="s">
        <v>7</v>
      </c>
      <c r="I122" s="87">
        <f t="shared" si="5"/>
        <v>0</v>
      </c>
      <c r="J122" s="125"/>
      <c r="K122" s="89" t="str">
        <f t="shared" si="6"/>
        <v xml:space="preserve"> </v>
      </c>
      <c r="L122" s="127" t="s">
        <v>7</v>
      </c>
      <c r="M122" s="91">
        <f t="shared" si="7"/>
        <v>0</v>
      </c>
      <c r="N122" s="57"/>
      <c r="O122" s="57"/>
    </row>
    <row r="123" spans="1:15">
      <c r="A123" s="138" t="s">
        <v>38</v>
      </c>
      <c r="B123" s="360">
        <f>'[1]Development Costs'!D121</f>
        <v>0</v>
      </c>
      <c r="C123" s="35"/>
      <c r="D123" s="36"/>
      <c r="E123" s="255"/>
      <c r="F123" s="84"/>
      <c r="G123" s="85" t="str">
        <f t="shared" si="4"/>
        <v xml:space="preserve"> </v>
      </c>
      <c r="H123" s="123" t="s">
        <v>7</v>
      </c>
      <c r="I123" s="87">
        <f t="shared" si="5"/>
        <v>0</v>
      </c>
      <c r="J123" s="125"/>
      <c r="K123" s="89" t="str">
        <f t="shared" si="6"/>
        <v xml:space="preserve"> </v>
      </c>
      <c r="L123" s="127" t="s">
        <v>7</v>
      </c>
      <c r="M123" s="91">
        <f t="shared" si="7"/>
        <v>0</v>
      </c>
      <c r="N123" s="57"/>
      <c r="O123" s="57"/>
    </row>
    <row r="124" spans="1:15">
      <c r="A124" s="119" t="s">
        <v>174</v>
      </c>
      <c r="B124" s="131"/>
      <c r="C124" s="22">
        <f>SUM(C96:C102,C104:C123)</f>
        <v>0</v>
      </c>
      <c r="D124" s="24">
        <f>SUM(D96:D102,D104:D123)</f>
        <v>0</v>
      </c>
      <c r="E124" s="258"/>
      <c r="F124" s="84"/>
      <c r="G124" s="85"/>
      <c r="H124" s="123"/>
      <c r="I124" s="87"/>
      <c r="J124" s="125"/>
      <c r="K124" s="89"/>
      <c r="L124" s="127"/>
      <c r="M124" s="91"/>
      <c r="N124" s="57"/>
      <c r="O124" s="57"/>
    </row>
    <row r="125" spans="1:15" ht="21" customHeight="1">
      <c r="A125" s="112" t="s">
        <v>101</v>
      </c>
      <c r="B125" s="365"/>
      <c r="C125" s="22">
        <f>C17+C43+C50+C79+C86+C93+C124</f>
        <v>0</v>
      </c>
      <c r="D125" s="24">
        <f>D17+D43+D50+D79+D86+D93+D124</f>
        <v>0</v>
      </c>
      <c r="E125" s="258"/>
      <c r="F125" s="92"/>
      <c r="G125" s="85"/>
      <c r="H125" s="86"/>
      <c r="I125" s="87"/>
      <c r="J125" s="88"/>
      <c r="K125" s="89"/>
      <c r="L125" s="90"/>
      <c r="M125" s="91"/>
      <c r="N125" s="57"/>
      <c r="O125" s="57"/>
    </row>
    <row r="126" spans="1:15" s="140" customFormat="1" ht="17.25" customHeight="1">
      <c r="A126" s="81" t="s">
        <v>102</v>
      </c>
      <c r="B126" s="130"/>
      <c r="C126" s="105"/>
      <c r="D126" s="106"/>
      <c r="E126" s="255"/>
      <c r="F126" s="147"/>
      <c r="G126" s="71"/>
      <c r="H126" s="71"/>
      <c r="I126" s="106"/>
      <c r="J126" s="147"/>
      <c r="K126" s="71"/>
      <c r="L126" s="71"/>
      <c r="M126" s="106"/>
      <c r="N126" s="139"/>
      <c r="O126" s="139"/>
    </row>
    <row r="127" spans="1:15">
      <c r="A127" s="138">
        <f>[1]!DevelopmentCostsReservesNonMortgageableCostsDesc1</f>
        <v>0</v>
      </c>
      <c r="B127" s="362"/>
      <c r="C127" s="35"/>
      <c r="D127" s="36"/>
      <c r="E127" s="255"/>
      <c r="F127" s="92"/>
      <c r="G127" s="85" t="str">
        <f t="shared" si="4"/>
        <v xml:space="preserve"> </v>
      </c>
      <c r="H127" s="234" t="s">
        <v>7</v>
      </c>
      <c r="I127" s="87">
        <f t="shared" si="5"/>
        <v>0</v>
      </c>
      <c r="J127" s="88"/>
      <c r="K127" s="89" t="str">
        <f t="shared" si="6"/>
        <v xml:space="preserve"> </v>
      </c>
      <c r="L127" s="143" t="s">
        <v>7</v>
      </c>
      <c r="M127" s="91">
        <f t="shared" si="7"/>
        <v>0</v>
      </c>
      <c r="N127" s="57"/>
      <c r="O127" s="57"/>
    </row>
    <row r="128" spans="1:15">
      <c r="A128" s="138">
        <f>[1]!DevelopmentCostsReservesNonMortgageableCostsDesc2</f>
        <v>0</v>
      </c>
      <c r="B128" s="362"/>
      <c r="C128" s="35"/>
      <c r="D128" s="36"/>
      <c r="E128" s="255"/>
      <c r="F128" s="92"/>
      <c r="G128" s="85" t="str">
        <f t="shared" si="4"/>
        <v xml:space="preserve"> </v>
      </c>
      <c r="H128" s="234" t="s">
        <v>7</v>
      </c>
      <c r="I128" s="87">
        <f t="shared" si="5"/>
        <v>0</v>
      </c>
      <c r="J128" s="88"/>
      <c r="K128" s="89" t="str">
        <f t="shared" si="6"/>
        <v xml:space="preserve"> </v>
      </c>
      <c r="L128" s="143" t="s">
        <v>7</v>
      </c>
      <c r="M128" s="91">
        <f t="shared" si="7"/>
        <v>0</v>
      </c>
      <c r="N128" s="57"/>
      <c r="O128" s="57"/>
    </row>
    <row r="129" spans="1:15">
      <c r="A129" s="138">
        <f>[1]!DevelopmentCostsReservesNonMortgageableCostsDesc3</f>
        <v>0</v>
      </c>
      <c r="B129" s="362"/>
      <c r="C129" s="35"/>
      <c r="D129" s="36"/>
      <c r="E129" s="255"/>
      <c r="F129" s="92"/>
      <c r="G129" s="85" t="str">
        <f t="shared" si="4"/>
        <v xml:space="preserve"> </v>
      </c>
      <c r="H129" s="234" t="s">
        <v>7</v>
      </c>
      <c r="I129" s="87">
        <f t="shared" si="5"/>
        <v>0</v>
      </c>
      <c r="J129" s="88"/>
      <c r="K129" s="89" t="str">
        <f t="shared" si="6"/>
        <v xml:space="preserve"> </v>
      </c>
      <c r="L129" s="143" t="s">
        <v>7</v>
      </c>
      <c r="M129" s="91">
        <f t="shared" si="7"/>
        <v>0</v>
      </c>
      <c r="N129" s="57"/>
      <c r="O129" s="57"/>
    </row>
    <row r="130" spans="1:15">
      <c r="A130" s="138">
        <f>[1]!DevelopmentCostsReservesNonMortgageableCostsDesc4</f>
        <v>0</v>
      </c>
      <c r="B130" s="366">
        <f>'[1]Development Costs'!D125</f>
        <v>0</v>
      </c>
      <c r="C130" s="35"/>
      <c r="D130" s="36"/>
      <c r="E130" s="255"/>
      <c r="F130" s="92"/>
      <c r="G130" s="85" t="str">
        <f t="shared" si="4"/>
        <v xml:space="preserve"> </v>
      </c>
      <c r="H130" s="234" t="s">
        <v>7</v>
      </c>
      <c r="I130" s="87">
        <f t="shared" si="5"/>
        <v>0</v>
      </c>
      <c r="J130" s="88"/>
      <c r="K130" s="89" t="str">
        <f t="shared" si="6"/>
        <v xml:space="preserve"> </v>
      </c>
      <c r="L130" s="143" t="s">
        <v>7</v>
      </c>
      <c r="M130" s="91">
        <f t="shared" si="7"/>
        <v>0</v>
      </c>
      <c r="N130" s="57"/>
      <c r="O130" s="57"/>
    </row>
    <row r="131" spans="1:15">
      <c r="A131" s="138">
        <f>[1]!DevelopmentCostsReservesNonMortgageableCostsDesc5</f>
        <v>0</v>
      </c>
      <c r="B131" s="362"/>
      <c r="C131" s="35"/>
      <c r="D131" s="36"/>
      <c r="E131" s="255"/>
      <c r="F131" s="92"/>
      <c r="G131" s="85" t="str">
        <f t="shared" si="4"/>
        <v xml:space="preserve"> </v>
      </c>
      <c r="H131" s="234" t="s">
        <v>7</v>
      </c>
      <c r="I131" s="87">
        <f t="shared" si="5"/>
        <v>0</v>
      </c>
      <c r="J131" s="88"/>
      <c r="K131" s="89" t="str">
        <f t="shared" si="6"/>
        <v xml:space="preserve"> </v>
      </c>
      <c r="L131" s="143" t="s">
        <v>7</v>
      </c>
      <c r="M131" s="91">
        <f t="shared" si="7"/>
        <v>0</v>
      </c>
      <c r="N131" s="57"/>
      <c r="O131" s="57"/>
    </row>
    <row r="132" spans="1:15">
      <c r="A132" s="119" t="s">
        <v>175</v>
      </c>
      <c r="B132" s="131"/>
      <c r="C132" s="22">
        <f>SUM(C127:C131)</f>
        <v>0</v>
      </c>
      <c r="D132" s="24">
        <f>SUM(D127:D131)</f>
        <v>0</v>
      </c>
      <c r="E132" s="258"/>
      <c r="F132" s="102"/>
      <c r="G132" s="85"/>
      <c r="H132" s="93"/>
      <c r="I132" s="87"/>
      <c r="J132" s="102"/>
      <c r="K132" s="89"/>
      <c r="L132" s="93"/>
      <c r="M132" s="91"/>
      <c r="N132" s="57"/>
      <c r="O132" s="57"/>
    </row>
    <row r="133" spans="1:15">
      <c r="A133" s="145" t="s">
        <v>105</v>
      </c>
      <c r="B133" s="146"/>
      <c r="C133" s="105"/>
      <c r="D133" s="106"/>
      <c r="E133" s="255"/>
      <c r="F133" s="147"/>
      <c r="G133" s="71"/>
      <c r="H133" s="71"/>
      <c r="I133" s="106"/>
      <c r="J133" s="147"/>
      <c r="K133" s="71"/>
      <c r="L133" s="71"/>
      <c r="M133" s="106"/>
      <c r="N133" s="57"/>
      <c r="O133" s="57"/>
    </row>
    <row r="134" spans="1:15" ht="15.75" thickBot="1">
      <c r="A134" s="396" t="s">
        <v>180</v>
      </c>
      <c r="B134" s="397"/>
      <c r="C134" s="28">
        <f>C125+C132</f>
        <v>0</v>
      </c>
      <c r="D134" s="28">
        <f>D125+D132</f>
        <v>0</v>
      </c>
      <c r="E134" s="259"/>
      <c r="F134" s="148"/>
      <c r="G134" s="28">
        <f>SUM(G8:G131)</f>
        <v>0</v>
      </c>
      <c r="H134" s="28"/>
      <c r="I134" s="29">
        <f>SUM(I8:I131)</f>
        <v>0</v>
      </c>
      <c r="J134" s="249"/>
      <c r="K134" s="28">
        <f>SUM(K8:K131)</f>
        <v>0</v>
      </c>
      <c r="L134" s="28"/>
      <c r="M134" s="29">
        <f>SUM(M8:M131)</f>
        <v>0</v>
      </c>
      <c r="N134" s="57"/>
      <c r="O134" s="57"/>
    </row>
    <row r="135" spans="1:15" ht="15.75" thickBot="1">
      <c r="A135" s="26"/>
      <c r="B135" s="26"/>
      <c r="C135" s="27"/>
      <c r="D135" s="27"/>
      <c r="E135" s="27"/>
      <c r="F135" s="149"/>
      <c r="G135" s="27"/>
      <c r="H135" s="27"/>
      <c r="I135" s="27"/>
      <c r="J135" s="149"/>
      <c r="K135" s="27"/>
      <c r="L135" s="27"/>
      <c r="M135" s="27"/>
      <c r="N135" s="57"/>
      <c r="O135" s="57"/>
    </row>
    <row r="136" spans="1:15" ht="15.75">
      <c r="A136" s="150" t="s">
        <v>307</v>
      </c>
      <c r="B136" s="151"/>
      <c r="C136" s="151"/>
      <c r="D136" s="152"/>
      <c r="E136" s="153"/>
      <c r="F136" s="153"/>
      <c r="G136" s="154" t="s">
        <v>188</v>
      </c>
      <c r="H136" s="155"/>
      <c r="I136" s="156"/>
      <c r="J136" s="157"/>
      <c r="K136" s="154" t="s">
        <v>189</v>
      </c>
      <c r="L136" s="155"/>
      <c r="M136" s="156"/>
      <c r="N136" s="57"/>
      <c r="O136" s="57"/>
    </row>
    <row r="137" spans="1:15">
      <c r="A137" s="418" t="s">
        <v>183</v>
      </c>
      <c r="B137" s="419"/>
      <c r="C137" s="25">
        <f>D134</f>
        <v>0</v>
      </c>
      <c r="D137" s="158"/>
      <c r="E137" s="176"/>
      <c r="G137" s="398" t="s">
        <v>184</v>
      </c>
      <c r="H137" s="399"/>
      <c r="I137" s="30">
        <f>G134</f>
        <v>0</v>
      </c>
      <c r="J137" s="149"/>
      <c r="K137" s="398" t="s">
        <v>185</v>
      </c>
      <c r="L137" s="399"/>
      <c r="M137" s="30">
        <f>K134</f>
        <v>0</v>
      </c>
      <c r="N137" s="57"/>
      <c r="O137" s="57"/>
    </row>
    <row r="138" spans="1:15">
      <c r="A138" s="420" t="s">
        <v>179</v>
      </c>
      <c r="B138" s="421"/>
      <c r="C138" s="273"/>
      <c r="D138" s="159"/>
      <c r="E138" s="260"/>
      <c r="G138" s="398" t="s">
        <v>181</v>
      </c>
      <c r="H138" s="399"/>
      <c r="I138" s="30">
        <f>C150</f>
        <v>0</v>
      </c>
      <c r="J138" s="160"/>
      <c r="K138" s="398" t="s">
        <v>193</v>
      </c>
      <c r="L138" s="399"/>
      <c r="M138" s="285"/>
      <c r="N138" s="57"/>
      <c r="O138" s="57"/>
    </row>
    <row r="139" spans="1:15">
      <c r="A139" s="422" t="s">
        <v>240</v>
      </c>
      <c r="B139" s="423"/>
      <c r="C139" s="274"/>
      <c r="D139" s="159"/>
      <c r="E139" s="260"/>
      <c r="G139" s="403" t="s">
        <v>190</v>
      </c>
      <c r="H139" s="404"/>
      <c r="I139" s="161">
        <f>IF(I138&gt;0,I137/I138,0)</f>
        <v>0</v>
      </c>
      <c r="J139" s="160"/>
      <c r="K139" s="403" t="s">
        <v>194</v>
      </c>
      <c r="L139" s="404"/>
      <c r="M139" s="161">
        <f>IF(M138&gt;0,M137/M138,0)</f>
        <v>0</v>
      </c>
      <c r="N139" s="57"/>
      <c r="O139" s="57"/>
    </row>
    <row r="140" spans="1:15">
      <c r="A140" s="422" t="s">
        <v>241</v>
      </c>
      <c r="B140" s="424"/>
      <c r="C140" s="274"/>
      <c r="D140" s="159"/>
      <c r="E140" s="260"/>
      <c r="G140" s="398"/>
      <c r="H140" s="399"/>
      <c r="I140" s="161"/>
      <c r="J140" s="160"/>
      <c r="K140" s="398"/>
      <c r="L140" s="399"/>
      <c r="M140" s="161"/>
      <c r="N140" s="57"/>
      <c r="O140" s="57"/>
    </row>
    <row r="141" spans="1:15">
      <c r="A141" s="422" t="s">
        <v>250</v>
      </c>
      <c r="B141" s="424"/>
      <c r="C141" s="275"/>
      <c r="D141" s="261"/>
      <c r="E141" s="260"/>
      <c r="G141" s="269" t="s">
        <v>186</v>
      </c>
      <c r="H141" s="270"/>
      <c r="I141" s="30">
        <f>I134</f>
        <v>0</v>
      </c>
      <c r="J141" s="160"/>
      <c r="K141" s="269" t="s">
        <v>187</v>
      </c>
      <c r="L141" s="270"/>
      <c r="M141" s="30">
        <f>M134</f>
        <v>0</v>
      </c>
      <c r="N141" s="57"/>
      <c r="O141" s="57"/>
    </row>
    <row r="142" spans="1:15">
      <c r="A142" s="251" t="s">
        <v>243</v>
      </c>
      <c r="B142" s="250"/>
      <c r="C142" s="250"/>
      <c r="D142" s="228"/>
      <c r="E142" s="284"/>
      <c r="G142" s="269" t="s">
        <v>191</v>
      </c>
      <c r="H142" s="270"/>
      <c r="I142" s="162">
        <v>0.03</v>
      </c>
      <c r="J142" s="160"/>
      <c r="K142" s="269" t="s">
        <v>195</v>
      </c>
      <c r="L142" s="270"/>
      <c r="M142" s="162">
        <v>0.03</v>
      </c>
      <c r="N142" s="57"/>
      <c r="O142" s="57"/>
    </row>
    <row r="143" spans="1:15" ht="15.75" thickBot="1">
      <c r="A143" s="250"/>
      <c r="B143" s="250"/>
      <c r="C143" s="250"/>
      <c r="D143" s="228"/>
      <c r="E143" s="284"/>
      <c r="G143" s="271" t="s">
        <v>192</v>
      </c>
      <c r="H143" s="272"/>
      <c r="I143" s="31">
        <f>I141*I142</f>
        <v>0</v>
      </c>
      <c r="J143" s="160"/>
      <c r="K143" s="271" t="s">
        <v>196</v>
      </c>
      <c r="L143" s="272"/>
      <c r="M143" s="31">
        <f>M141*M142</f>
        <v>0</v>
      </c>
      <c r="N143" s="57"/>
      <c r="O143" s="57"/>
    </row>
    <row r="144" spans="1:15">
      <c r="A144" s="250"/>
      <c r="B144" s="250"/>
      <c r="C144" s="250"/>
      <c r="D144" s="228"/>
      <c r="E144" s="284"/>
      <c r="J144" s="160"/>
      <c r="N144" s="57"/>
      <c r="O144" s="57"/>
    </row>
    <row r="145" spans="1:15">
      <c r="A145" s="425" t="s">
        <v>242</v>
      </c>
      <c r="B145" s="426"/>
      <c r="C145" s="68">
        <f>C8</f>
        <v>0</v>
      </c>
      <c r="D145" s="159"/>
      <c r="E145" s="260"/>
      <c r="G145" s="163"/>
      <c r="H145" s="160"/>
      <c r="I145" s="163"/>
      <c r="J145" s="160"/>
      <c r="K145" s="163"/>
      <c r="L145" s="160"/>
      <c r="M145" s="163"/>
      <c r="N145" s="57"/>
      <c r="O145" s="57"/>
    </row>
    <row r="146" spans="1:15" ht="15.75" thickBot="1">
      <c r="A146" s="425" t="s">
        <v>182</v>
      </c>
      <c r="B146" s="426"/>
      <c r="C146" s="164">
        <f>C137-C138-C139+C140+C141+C145</f>
        <v>0</v>
      </c>
      <c r="D146" s="159"/>
      <c r="E146" s="260"/>
      <c r="G146" s="163"/>
      <c r="H146" s="160"/>
      <c r="I146" s="163"/>
      <c r="J146" s="160"/>
      <c r="K146" s="163"/>
      <c r="L146" s="160"/>
      <c r="M146" s="163"/>
      <c r="N146" s="57"/>
      <c r="O146" s="57"/>
    </row>
    <row r="147" spans="1:15" ht="15.75">
      <c r="A147" s="425" t="s">
        <v>291</v>
      </c>
      <c r="B147" s="426"/>
      <c r="C147" s="68">
        <f>ROUND(C146*25%,)</f>
        <v>0</v>
      </c>
      <c r="D147" s="159"/>
      <c r="E147" s="260"/>
      <c r="G147" s="154" t="s">
        <v>197</v>
      </c>
      <c r="H147" s="155"/>
      <c r="I147" s="156"/>
      <c r="J147" s="160"/>
      <c r="K147" s="163"/>
      <c r="L147" s="160"/>
      <c r="M147" s="163"/>
      <c r="N147" s="57"/>
      <c r="O147" s="57"/>
    </row>
    <row r="148" spans="1:15">
      <c r="A148" s="425" t="s">
        <v>106</v>
      </c>
      <c r="B148" s="426"/>
      <c r="C148" s="68">
        <f>ROUND(C146*D148,)</f>
        <v>0</v>
      </c>
      <c r="D148" s="165">
        <f>'Bond Costs from Workbook'!D148</f>
        <v>0.05</v>
      </c>
      <c r="E148" s="252"/>
      <c r="G148" s="398" t="s">
        <v>198</v>
      </c>
      <c r="H148" s="399"/>
      <c r="I148" s="30" t="e">
        <f>C36+(C38+C39+C40)*(C36/(C36+C27))</f>
        <v>#DIV/0!</v>
      </c>
      <c r="J148" s="66"/>
      <c r="N148" s="57"/>
      <c r="O148" s="57"/>
    </row>
    <row r="149" spans="1:15" ht="15.75" thickBot="1">
      <c r="A149" s="425" t="s">
        <v>249</v>
      </c>
      <c r="B149" s="426"/>
      <c r="C149" s="166">
        <f>C147+C148</f>
        <v>0</v>
      </c>
      <c r="D149" s="159"/>
      <c r="E149" s="260"/>
      <c r="G149" s="398" t="s">
        <v>280</v>
      </c>
      <c r="H149" s="399"/>
      <c r="I149" s="30">
        <f>C9</f>
        <v>0</v>
      </c>
      <c r="N149" s="57"/>
      <c r="O149" s="57"/>
    </row>
    <row r="150" spans="1:15" ht="15.75" thickBot="1">
      <c r="A150" s="396" t="s">
        <v>181</v>
      </c>
      <c r="B150" s="417"/>
      <c r="C150" s="167">
        <f>ROUNDDOWN(C149,-3)</f>
        <v>0</v>
      </c>
      <c r="D150" s="168"/>
      <c r="E150" s="260"/>
      <c r="G150" s="403" t="s">
        <v>199</v>
      </c>
      <c r="H150" s="404"/>
      <c r="I150" s="169">
        <f>IF(I149&gt;0,I148/I149,0)</f>
        <v>0</v>
      </c>
      <c r="N150" s="57"/>
      <c r="O150" s="57"/>
    </row>
    <row r="151" spans="1:15">
      <c r="A151" s="170"/>
      <c r="C151" s="171"/>
      <c r="D151" s="172"/>
      <c r="E151" s="172"/>
      <c r="G151" s="173"/>
      <c r="K151" s="173"/>
      <c r="N151" s="57"/>
      <c r="O151" s="57"/>
    </row>
    <row r="152" spans="1:15" ht="15" customHeight="1">
      <c r="A152" s="170" t="s">
        <v>200</v>
      </c>
      <c r="B152" s="174"/>
      <c r="C152" s="174"/>
      <c r="D152" s="174"/>
      <c r="E152" s="262"/>
      <c r="F152" s="174"/>
      <c r="G152" s="174"/>
      <c r="H152" s="174"/>
      <c r="I152" s="174"/>
      <c r="J152" s="174"/>
      <c r="K152" s="174"/>
      <c r="N152" s="57"/>
      <c r="O152" s="57"/>
    </row>
    <row r="153" spans="1:15" ht="15" customHeight="1">
      <c r="A153" s="175" t="s">
        <v>203</v>
      </c>
      <c r="C153" s="176"/>
      <c r="D153" s="117"/>
      <c r="E153" s="176"/>
      <c r="F153" s="177"/>
      <c r="G153" s="177"/>
      <c r="H153" s="177"/>
      <c r="I153" s="178"/>
      <c r="J153" s="179"/>
      <c r="K153" s="179"/>
      <c r="L153" s="179"/>
      <c r="M153" s="180"/>
      <c r="N153" s="57"/>
      <c r="O153" s="57"/>
    </row>
    <row r="154" spans="1:15" s="302" customFormat="1" ht="15" customHeight="1">
      <c r="A154" s="287" t="s">
        <v>251</v>
      </c>
      <c r="B154" s="78"/>
      <c r="C154" s="288"/>
      <c r="D154" s="176"/>
      <c r="E154" s="176"/>
      <c r="F154" s="303"/>
      <c r="G154" s="177"/>
      <c r="H154" s="177"/>
      <c r="I154" s="178"/>
      <c r="J154" s="300"/>
      <c r="K154" s="300"/>
      <c r="L154" s="300"/>
      <c r="M154" s="180"/>
      <c r="N154" s="57"/>
      <c r="O154" s="57"/>
    </row>
    <row r="155" spans="1:15" ht="15" customHeight="1">
      <c r="A155" s="181" t="s">
        <v>263</v>
      </c>
      <c r="C155" s="182"/>
      <c r="D155" s="183"/>
      <c r="E155" s="268"/>
      <c r="F155" s="177"/>
      <c r="G155" s="182"/>
      <c r="H155" s="182"/>
      <c r="I155" s="182"/>
      <c r="J155" s="182"/>
      <c r="K155" s="182"/>
      <c r="L155" s="182"/>
      <c r="M155" s="177"/>
    </row>
    <row r="156" spans="1:15" ht="15" customHeight="1">
      <c r="A156" s="181" t="s">
        <v>293</v>
      </c>
      <c r="C156" s="182"/>
      <c r="D156" s="183"/>
      <c r="E156" s="268"/>
      <c r="F156" s="177"/>
      <c r="G156" s="182"/>
      <c r="H156" s="182"/>
      <c r="I156" s="182"/>
      <c r="J156" s="182"/>
      <c r="K156" s="182"/>
      <c r="L156" s="182"/>
      <c r="M156" s="177"/>
    </row>
    <row r="157" spans="1:15" ht="30" customHeight="1">
      <c r="A157" s="432" t="s">
        <v>306</v>
      </c>
      <c r="B157" s="432"/>
      <c r="C157" s="432"/>
      <c r="D157" s="432"/>
      <c r="E157" s="432"/>
      <c r="F157" s="432"/>
      <c r="G157" s="432"/>
      <c r="H157" s="432"/>
      <c r="I157" s="432"/>
      <c r="J157" s="432"/>
      <c r="K157" s="432"/>
      <c r="L157" s="432"/>
      <c r="M157" s="432"/>
    </row>
    <row r="158" spans="1:15" ht="15.75" thickBot="1">
      <c r="C158" s="184"/>
      <c r="D158" s="184"/>
      <c r="E158" s="184"/>
      <c r="F158" s="184"/>
      <c r="G158" s="177"/>
      <c r="H158" s="177"/>
      <c r="I158" s="177"/>
      <c r="J158" s="177"/>
      <c r="K158" s="177"/>
      <c r="L158" s="177"/>
      <c r="M158" s="177"/>
    </row>
    <row r="159" spans="1:15">
      <c r="A159" s="185" t="s">
        <v>201</v>
      </c>
      <c r="B159" s="186"/>
      <c r="C159" s="187" t="s">
        <v>139</v>
      </c>
      <c r="D159" s="186"/>
      <c r="E159" s="186"/>
      <c r="F159" s="186"/>
      <c r="G159" s="186"/>
      <c r="H159" s="186"/>
      <c r="I159" s="186" t="s">
        <v>202</v>
      </c>
      <c r="J159" s="186"/>
      <c r="K159" s="186"/>
      <c r="L159" s="186"/>
      <c r="M159" s="188" t="s">
        <v>205</v>
      </c>
    </row>
    <row r="160" spans="1:15">
      <c r="A160" s="189" t="s">
        <v>122</v>
      </c>
      <c r="B160" s="190"/>
      <c r="C160" s="191">
        <f>C134</f>
        <v>0</v>
      </c>
      <c r="D160" s="192">
        <f>D134</f>
        <v>0</v>
      </c>
      <c r="E160" s="192"/>
      <c r="F160" s="193"/>
      <c r="G160" s="194"/>
      <c r="H160" s="193"/>
      <c r="I160" s="32">
        <f>G134+I134</f>
        <v>0</v>
      </c>
      <c r="J160" s="193"/>
      <c r="K160" s="194"/>
      <c r="L160" s="193"/>
      <c r="M160" s="33">
        <f>K134+M134</f>
        <v>0</v>
      </c>
    </row>
    <row r="161" spans="1:13" ht="15.75" thickBot="1">
      <c r="A161" s="195" t="s">
        <v>109</v>
      </c>
      <c r="B161" s="196"/>
      <c r="C161" s="34"/>
      <c r="D161" s="197"/>
      <c r="E161" s="197"/>
      <c r="F161" s="197"/>
      <c r="G161" s="197"/>
      <c r="H161" s="197"/>
      <c r="I161" s="198">
        <f>C160-I160</f>
        <v>0</v>
      </c>
      <c r="J161" s="197"/>
      <c r="K161" s="197"/>
      <c r="L161" s="197"/>
      <c r="M161" s="199">
        <f>C160-M160</f>
        <v>0</v>
      </c>
    </row>
    <row r="162" spans="1:13">
      <c r="C162" s="177"/>
      <c r="D162" s="177"/>
      <c r="E162" s="177"/>
      <c r="F162" s="177"/>
      <c r="G162" s="177"/>
      <c r="H162" s="177"/>
      <c r="I162" s="177"/>
      <c r="J162" s="177"/>
      <c r="K162" s="177"/>
      <c r="L162" s="177"/>
      <c r="M162" s="177"/>
    </row>
    <row r="163" spans="1:13">
      <c r="C163" s="177"/>
      <c r="D163" s="177"/>
      <c r="E163" s="177"/>
      <c r="F163" s="177"/>
      <c r="G163" s="177"/>
      <c r="H163" s="177"/>
      <c r="I163" s="177"/>
      <c r="J163" s="177"/>
      <c r="K163" s="177"/>
      <c r="L163" s="177"/>
      <c r="M163" s="177"/>
    </row>
  </sheetData>
  <mergeCells count="29">
    <mergeCell ref="A1:M1"/>
    <mergeCell ref="A3:M3"/>
    <mergeCell ref="F5:I5"/>
    <mergeCell ref="J5:M5"/>
    <mergeCell ref="N42:S43"/>
    <mergeCell ref="A134:B134"/>
    <mergeCell ref="A138:B138"/>
    <mergeCell ref="G138:H138"/>
    <mergeCell ref="K138:L138"/>
    <mergeCell ref="A137:B137"/>
    <mergeCell ref="G137:H137"/>
    <mergeCell ref="K137:L137"/>
    <mergeCell ref="A139:B139"/>
    <mergeCell ref="G139:H139"/>
    <mergeCell ref="K139:L139"/>
    <mergeCell ref="A140:B140"/>
    <mergeCell ref="G140:H140"/>
    <mergeCell ref="K140:L140"/>
    <mergeCell ref="A157:M157"/>
    <mergeCell ref="A141:B141"/>
    <mergeCell ref="A150:B150"/>
    <mergeCell ref="G150:H150"/>
    <mergeCell ref="A145:B145"/>
    <mergeCell ref="A146:B146"/>
    <mergeCell ref="A147:B147"/>
    <mergeCell ref="A148:B148"/>
    <mergeCell ref="G148:H148"/>
    <mergeCell ref="A149:B149"/>
    <mergeCell ref="G149:H149"/>
  </mergeCells>
  <dataValidations count="2">
    <dataValidation operator="lessThan" allowBlank="1" showInputMessage="1" showErrorMessage="1" sqref="D65662:E65662 IX65662:IY65662 ST65662:SU65662 ACP65662:ACQ65662 AML65662:AMM65662 AWH65662:AWI65662 BGD65662:BGE65662 BPZ65662:BQA65662 BZV65662:BZW65662 CJR65662:CJS65662 CTN65662:CTO65662 DDJ65662:DDK65662 DNF65662:DNG65662 DXB65662:DXC65662 EGX65662:EGY65662 EQT65662:EQU65662 FAP65662:FAQ65662 FKL65662:FKM65662 FUH65662:FUI65662 GED65662:GEE65662 GNZ65662:GOA65662 GXV65662:GXW65662 HHR65662:HHS65662 HRN65662:HRO65662 IBJ65662:IBK65662 ILF65662:ILG65662 IVB65662:IVC65662 JEX65662:JEY65662 JOT65662:JOU65662 JYP65662:JYQ65662 KIL65662:KIM65662 KSH65662:KSI65662 LCD65662:LCE65662 LLZ65662:LMA65662 LVV65662:LVW65662 MFR65662:MFS65662 MPN65662:MPO65662 MZJ65662:MZK65662 NJF65662:NJG65662 NTB65662:NTC65662 OCX65662:OCY65662 OMT65662:OMU65662 OWP65662:OWQ65662 PGL65662:PGM65662 PQH65662:PQI65662 QAD65662:QAE65662 QJZ65662:QKA65662 QTV65662:QTW65662 RDR65662:RDS65662 RNN65662:RNO65662 RXJ65662:RXK65662 SHF65662:SHG65662 SRB65662:SRC65662 TAX65662:TAY65662 TKT65662:TKU65662 TUP65662:TUQ65662 UEL65662:UEM65662 UOH65662:UOI65662 UYD65662:UYE65662 VHZ65662:VIA65662 VRV65662:VRW65662 WBR65662:WBS65662 WLN65662:WLO65662 WVJ65662:WVK65662 D131198:E131198 IX131198:IY131198 ST131198:SU131198 ACP131198:ACQ131198 AML131198:AMM131198 AWH131198:AWI131198 BGD131198:BGE131198 BPZ131198:BQA131198 BZV131198:BZW131198 CJR131198:CJS131198 CTN131198:CTO131198 DDJ131198:DDK131198 DNF131198:DNG131198 DXB131198:DXC131198 EGX131198:EGY131198 EQT131198:EQU131198 FAP131198:FAQ131198 FKL131198:FKM131198 FUH131198:FUI131198 GED131198:GEE131198 GNZ131198:GOA131198 GXV131198:GXW131198 HHR131198:HHS131198 HRN131198:HRO131198 IBJ131198:IBK131198 ILF131198:ILG131198 IVB131198:IVC131198 JEX131198:JEY131198 JOT131198:JOU131198 JYP131198:JYQ131198 KIL131198:KIM131198 KSH131198:KSI131198 LCD131198:LCE131198 LLZ131198:LMA131198 LVV131198:LVW131198 MFR131198:MFS131198 MPN131198:MPO131198 MZJ131198:MZK131198 NJF131198:NJG131198 NTB131198:NTC131198 OCX131198:OCY131198 OMT131198:OMU131198 OWP131198:OWQ131198 PGL131198:PGM131198 PQH131198:PQI131198 QAD131198:QAE131198 QJZ131198:QKA131198 QTV131198:QTW131198 RDR131198:RDS131198 RNN131198:RNO131198 RXJ131198:RXK131198 SHF131198:SHG131198 SRB131198:SRC131198 TAX131198:TAY131198 TKT131198:TKU131198 TUP131198:TUQ131198 UEL131198:UEM131198 UOH131198:UOI131198 UYD131198:UYE131198 VHZ131198:VIA131198 VRV131198:VRW131198 WBR131198:WBS131198 WLN131198:WLO131198 WVJ131198:WVK131198 D196734:E196734 IX196734:IY196734 ST196734:SU196734 ACP196734:ACQ196734 AML196734:AMM196734 AWH196734:AWI196734 BGD196734:BGE196734 BPZ196734:BQA196734 BZV196734:BZW196734 CJR196734:CJS196734 CTN196734:CTO196734 DDJ196734:DDK196734 DNF196734:DNG196734 DXB196734:DXC196734 EGX196734:EGY196734 EQT196734:EQU196734 FAP196734:FAQ196734 FKL196734:FKM196734 FUH196734:FUI196734 GED196734:GEE196734 GNZ196734:GOA196734 GXV196734:GXW196734 HHR196734:HHS196734 HRN196734:HRO196734 IBJ196734:IBK196734 ILF196734:ILG196734 IVB196734:IVC196734 JEX196734:JEY196734 JOT196734:JOU196734 JYP196734:JYQ196734 KIL196734:KIM196734 KSH196734:KSI196734 LCD196734:LCE196734 LLZ196734:LMA196734 LVV196734:LVW196734 MFR196734:MFS196734 MPN196734:MPO196734 MZJ196734:MZK196734 NJF196734:NJG196734 NTB196734:NTC196734 OCX196734:OCY196734 OMT196734:OMU196734 OWP196734:OWQ196734 PGL196734:PGM196734 PQH196734:PQI196734 QAD196734:QAE196734 QJZ196734:QKA196734 QTV196734:QTW196734 RDR196734:RDS196734 RNN196734:RNO196734 RXJ196734:RXK196734 SHF196734:SHG196734 SRB196734:SRC196734 TAX196734:TAY196734 TKT196734:TKU196734 TUP196734:TUQ196734 UEL196734:UEM196734 UOH196734:UOI196734 UYD196734:UYE196734 VHZ196734:VIA196734 VRV196734:VRW196734 WBR196734:WBS196734 WLN196734:WLO196734 WVJ196734:WVK196734 D262270:E262270 IX262270:IY262270 ST262270:SU262270 ACP262270:ACQ262270 AML262270:AMM262270 AWH262270:AWI262270 BGD262270:BGE262270 BPZ262270:BQA262270 BZV262270:BZW262270 CJR262270:CJS262270 CTN262270:CTO262270 DDJ262270:DDK262270 DNF262270:DNG262270 DXB262270:DXC262270 EGX262270:EGY262270 EQT262270:EQU262270 FAP262270:FAQ262270 FKL262270:FKM262270 FUH262270:FUI262270 GED262270:GEE262270 GNZ262270:GOA262270 GXV262270:GXW262270 HHR262270:HHS262270 HRN262270:HRO262270 IBJ262270:IBK262270 ILF262270:ILG262270 IVB262270:IVC262270 JEX262270:JEY262270 JOT262270:JOU262270 JYP262270:JYQ262270 KIL262270:KIM262270 KSH262270:KSI262270 LCD262270:LCE262270 LLZ262270:LMA262270 LVV262270:LVW262270 MFR262270:MFS262270 MPN262270:MPO262270 MZJ262270:MZK262270 NJF262270:NJG262270 NTB262270:NTC262270 OCX262270:OCY262270 OMT262270:OMU262270 OWP262270:OWQ262270 PGL262270:PGM262270 PQH262270:PQI262270 QAD262270:QAE262270 QJZ262270:QKA262270 QTV262270:QTW262270 RDR262270:RDS262270 RNN262270:RNO262270 RXJ262270:RXK262270 SHF262270:SHG262270 SRB262270:SRC262270 TAX262270:TAY262270 TKT262270:TKU262270 TUP262270:TUQ262270 UEL262270:UEM262270 UOH262270:UOI262270 UYD262270:UYE262270 VHZ262270:VIA262270 VRV262270:VRW262270 WBR262270:WBS262270 WLN262270:WLO262270 WVJ262270:WVK262270 D327806:E327806 IX327806:IY327806 ST327806:SU327806 ACP327806:ACQ327806 AML327806:AMM327806 AWH327806:AWI327806 BGD327806:BGE327806 BPZ327806:BQA327806 BZV327806:BZW327806 CJR327806:CJS327806 CTN327806:CTO327806 DDJ327806:DDK327806 DNF327806:DNG327806 DXB327806:DXC327806 EGX327806:EGY327806 EQT327806:EQU327806 FAP327806:FAQ327806 FKL327806:FKM327806 FUH327806:FUI327806 GED327806:GEE327806 GNZ327806:GOA327806 GXV327806:GXW327806 HHR327806:HHS327806 HRN327806:HRO327806 IBJ327806:IBK327806 ILF327806:ILG327806 IVB327806:IVC327806 JEX327806:JEY327806 JOT327806:JOU327806 JYP327806:JYQ327806 KIL327806:KIM327806 KSH327806:KSI327806 LCD327806:LCE327806 LLZ327806:LMA327806 LVV327806:LVW327806 MFR327806:MFS327806 MPN327806:MPO327806 MZJ327806:MZK327806 NJF327806:NJG327806 NTB327806:NTC327806 OCX327806:OCY327806 OMT327806:OMU327806 OWP327806:OWQ327806 PGL327806:PGM327806 PQH327806:PQI327806 QAD327806:QAE327806 QJZ327806:QKA327806 QTV327806:QTW327806 RDR327806:RDS327806 RNN327806:RNO327806 RXJ327806:RXK327806 SHF327806:SHG327806 SRB327806:SRC327806 TAX327806:TAY327806 TKT327806:TKU327806 TUP327806:TUQ327806 UEL327806:UEM327806 UOH327806:UOI327806 UYD327806:UYE327806 VHZ327806:VIA327806 VRV327806:VRW327806 WBR327806:WBS327806 WLN327806:WLO327806 WVJ327806:WVK327806 D393342:E393342 IX393342:IY393342 ST393342:SU393342 ACP393342:ACQ393342 AML393342:AMM393342 AWH393342:AWI393342 BGD393342:BGE393342 BPZ393342:BQA393342 BZV393342:BZW393342 CJR393342:CJS393342 CTN393342:CTO393342 DDJ393342:DDK393342 DNF393342:DNG393342 DXB393342:DXC393342 EGX393342:EGY393342 EQT393342:EQU393342 FAP393342:FAQ393342 FKL393342:FKM393342 FUH393342:FUI393342 GED393342:GEE393342 GNZ393342:GOA393342 GXV393342:GXW393342 HHR393342:HHS393342 HRN393342:HRO393342 IBJ393342:IBK393342 ILF393342:ILG393342 IVB393342:IVC393342 JEX393342:JEY393342 JOT393342:JOU393342 JYP393342:JYQ393342 KIL393342:KIM393342 KSH393342:KSI393342 LCD393342:LCE393342 LLZ393342:LMA393342 LVV393342:LVW393342 MFR393342:MFS393342 MPN393342:MPO393342 MZJ393342:MZK393342 NJF393342:NJG393342 NTB393342:NTC393342 OCX393342:OCY393342 OMT393342:OMU393342 OWP393342:OWQ393342 PGL393342:PGM393342 PQH393342:PQI393342 QAD393342:QAE393342 QJZ393342:QKA393342 QTV393342:QTW393342 RDR393342:RDS393342 RNN393342:RNO393342 RXJ393342:RXK393342 SHF393342:SHG393342 SRB393342:SRC393342 TAX393342:TAY393342 TKT393342:TKU393342 TUP393342:TUQ393342 UEL393342:UEM393342 UOH393342:UOI393342 UYD393342:UYE393342 VHZ393342:VIA393342 VRV393342:VRW393342 WBR393342:WBS393342 WLN393342:WLO393342 WVJ393342:WVK393342 D458878:E458878 IX458878:IY458878 ST458878:SU458878 ACP458878:ACQ458878 AML458878:AMM458878 AWH458878:AWI458878 BGD458878:BGE458878 BPZ458878:BQA458878 BZV458878:BZW458878 CJR458878:CJS458878 CTN458878:CTO458878 DDJ458878:DDK458878 DNF458878:DNG458878 DXB458878:DXC458878 EGX458878:EGY458878 EQT458878:EQU458878 FAP458878:FAQ458878 FKL458878:FKM458878 FUH458878:FUI458878 GED458878:GEE458878 GNZ458878:GOA458878 GXV458878:GXW458878 HHR458878:HHS458878 HRN458878:HRO458878 IBJ458878:IBK458878 ILF458878:ILG458878 IVB458878:IVC458878 JEX458878:JEY458878 JOT458878:JOU458878 JYP458878:JYQ458878 KIL458878:KIM458878 KSH458878:KSI458878 LCD458878:LCE458878 LLZ458878:LMA458878 LVV458878:LVW458878 MFR458878:MFS458878 MPN458878:MPO458878 MZJ458878:MZK458878 NJF458878:NJG458878 NTB458878:NTC458878 OCX458878:OCY458878 OMT458878:OMU458878 OWP458878:OWQ458878 PGL458878:PGM458878 PQH458878:PQI458878 QAD458878:QAE458878 QJZ458878:QKA458878 QTV458878:QTW458878 RDR458878:RDS458878 RNN458878:RNO458878 RXJ458878:RXK458878 SHF458878:SHG458878 SRB458878:SRC458878 TAX458878:TAY458878 TKT458878:TKU458878 TUP458878:TUQ458878 UEL458878:UEM458878 UOH458878:UOI458878 UYD458878:UYE458878 VHZ458878:VIA458878 VRV458878:VRW458878 WBR458878:WBS458878 WLN458878:WLO458878 WVJ458878:WVK458878 D524414:E524414 IX524414:IY524414 ST524414:SU524414 ACP524414:ACQ524414 AML524414:AMM524414 AWH524414:AWI524414 BGD524414:BGE524414 BPZ524414:BQA524414 BZV524414:BZW524414 CJR524414:CJS524414 CTN524414:CTO524414 DDJ524414:DDK524414 DNF524414:DNG524414 DXB524414:DXC524414 EGX524414:EGY524414 EQT524414:EQU524414 FAP524414:FAQ524414 FKL524414:FKM524414 FUH524414:FUI524414 GED524414:GEE524414 GNZ524414:GOA524414 GXV524414:GXW524414 HHR524414:HHS524414 HRN524414:HRO524414 IBJ524414:IBK524414 ILF524414:ILG524414 IVB524414:IVC524414 JEX524414:JEY524414 JOT524414:JOU524414 JYP524414:JYQ524414 KIL524414:KIM524414 KSH524414:KSI524414 LCD524414:LCE524414 LLZ524414:LMA524414 LVV524414:LVW524414 MFR524414:MFS524414 MPN524414:MPO524414 MZJ524414:MZK524414 NJF524414:NJG524414 NTB524414:NTC524414 OCX524414:OCY524414 OMT524414:OMU524414 OWP524414:OWQ524414 PGL524414:PGM524414 PQH524414:PQI524414 QAD524414:QAE524414 QJZ524414:QKA524414 QTV524414:QTW524414 RDR524414:RDS524414 RNN524414:RNO524414 RXJ524414:RXK524414 SHF524414:SHG524414 SRB524414:SRC524414 TAX524414:TAY524414 TKT524414:TKU524414 TUP524414:TUQ524414 UEL524414:UEM524414 UOH524414:UOI524414 UYD524414:UYE524414 VHZ524414:VIA524414 VRV524414:VRW524414 WBR524414:WBS524414 WLN524414:WLO524414 WVJ524414:WVK524414 D589950:E589950 IX589950:IY589950 ST589950:SU589950 ACP589950:ACQ589950 AML589950:AMM589950 AWH589950:AWI589950 BGD589950:BGE589950 BPZ589950:BQA589950 BZV589950:BZW589950 CJR589950:CJS589950 CTN589950:CTO589950 DDJ589950:DDK589950 DNF589950:DNG589950 DXB589950:DXC589950 EGX589950:EGY589950 EQT589950:EQU589950 FAP589950:FAQ589950 FKL589950:FKM589950 FUH589950:FUI589950 GED589950:GEE589950 GNZ589950:GOA589950 GXV589950:GXW589950 HHR589950:HHS589950 HRN589950:HRO589950 IBJ589950:IBK589950 ILF589950:ILG589950 IVB589950:IVC589950 JEX589950:JEY589950 JOT589950:JOU589950 JYP589950:JYQ589950 KIL589950:KIM589950 KSH589950:KSI589950 LCD589950:LCE589950 LLZ589950:LMA589950 LVV589950:LVW589950 MFR589950:MFS589950 MPN589950:MPO589950 MZJ589950:MZK589950 NJF589950:NJG589950 NTB589950:NTC589950 OCX589950:OCY589950 OMT589950:OMU589950 OWP589950:OWQ589950 PGL589950:PGM589950 PQH589950:PQI589950 QAD589950:QAE589950 QJZ589950:QKA589950 QTV589950:QTW589950 RDR589950:RDS589950 RNN589950:RNO589950 RXJ589950:RXK589950 SHF589950:SHG589950 SRB589950:SRC589950 TAX589950:TAY589950 TKT589950:TKU589950 TUP589950:TUQ589950 UEL589950:UEM589950 UOH589950:UOI589950 UYD589950:UYE589950 VHZ589950:VIA589950 VRV589950:VRW589950 WBR589950:WBS589950 WLN589950:WLO589950 WVJ589950:WVK589950 D655486:E655486 IX655486:IY655486 ST655486:SU655486 ACP655486:ACQ655486 AML655486:AMM655486 AWH655486:AWI655486 BGD655486:BGE655486 BPZ655486:BQA655486 BZV655486:BZW655486 CJR655486:CJS655486 CTN655486:CTO655486 DDJ655486:DDK655486 DNF655486:DNG655486 DXB655486:DXC655486 EGX655486:EGY655486 EQT655486:EQU655486 FAP655486:FAQ655486 FKL655486:FKM655486 FUH655486:FUI655486 GED655486:GEE655486 GNZ655486:GOA655486 GXV655486:GXW655486 HHR655486:HHS655486 HRN655486:HRO655486 IBJ655486:IBK655486 ILF655486:ILG655486 IVB655486:IVC655486 JEX655486:JEY655486 JOT655486:JOU655486 JYP655486:JYQ655486 KIL655486:KIM655486 KSH655486:KSI655486 LCD655486:LCE655486 LLZ655486:LMA655486 LVV655486:LVW655486 MFR655486:MFS655486 MPN655486:MPO655486 MZJ655486:MZK655486 NJF655486:NJG655486 NTB655486:NTC655486 OCX655486:OCY655486 OMT655486:OMU655486 OWP655486:OWQ655486 PGL655486:PGM655486 PQH655486:PQI655486 QAD655486:QAE655486 QJZ655486:QKA655486 QTV655486:QTW655486 RDR655486:RDS655486 RNN655486:RNO655486 RXJ655486:RXK655486 SHF655486:SHG655486 SRB655486:SRC655486 TAX655486:TAY655486 TKT655486:TKU655486 TUP655486:TUQ655486 UEL655486:UEM655486 UOH655486:UOI655486 UYD655486:UYE655486 VHZ655486:VIA655486 VRV655486:VRW655486 WBR655486:WBS655486 WLN655486:WLO655486 WVJ655486:WVK655486 D721022:E721022 IX721022:IY721022 ST721022:SU721022 ACP721022:ACQ721022 AML721022:AMM721022 AWH721022:AWI721022 BGD721022:BGE721022 BPZ721022:BQA721022 BZV721022:BZW721022 CJR721022:CJS721022 CTN721022:CTO721022 DDJ721022:DDK721022 DNF721022:DNG721022 DXB721022:DXC721022 EGX721022:EGY721022 EQT721022:EQU721022 FAP721022:FAQ721022 FKL721022:FKM721022 FUH721022:FUI721022 GED721022:GEE721022 GNZ721022:GOA721022 GXV721022:GXW721022 HHR721022:HHS721022 HRN721022:HRO721022 IBJ721022:IBK721022 ILF721022:ILG721022 IVB721022:IVC721022 JEX721022:JEY721022 JOT721022:JOU721022 JYP721022:JYQ721022 KIL721022:KIM721022 KSH721022:KSI721022 LCD721022:LCE721022 LLZ721022:LMA721022 LVV721022:LVW721022 MFR721022:MFS721022 MPN721022:MPO721022 MZJ721022:MZK721022 NJF721022:NJG721022 NTB721022:NTC721022 OCX721022:OCY721022 OMT721022:OMU721022 OWP721022:OWQ721022 PGL721022:PGM721022 PQH721022:PQI721022 QAD721022:QAE721022 QJZ721022:QKA721022 QTV721022:QTW721022 RDR721022:RDS721022 RNN721022:RNO721022 RXJ721022:RXK721022 SHF721022:SHG721022 SRB721022:SRC721022 TAX721022:TAY721022 TKT721022:TKU721022 TUP721022:TUQ721022 UEL721022:UEM721022 UOH721022:UOI721022 UYD721022:UYE721022 VHZ721022:VIA721022 VRV721022:VRW721022 WBR721022:WBS721022 WLN721022:WLO721022 WVJ721022:WVK721022 D786558:E786558 IX786558:IY786558 ST786558:SU786558 ACP786558:ACQ786558 AML786558:AMM786558 AWH786558:AWI786558 BGD786558:BGE786558 BPZ786558:BQA786558 BZV786558:BZW786558 CJR786558:CJS786558 CTN786558:CTO786558 DDJ786558:DDK786558 DNF786558:DNG786558 DXB786558:DXC786558 EGX786558:EGY786558 EQT786558:EQU786558 FAP786558:FAQ786558 FKL786558:FKM786558 FUH786558:FUI786558 GED786558:GEE786558 GNZ786558:GOA786558 GXV786558:GXW786558 HHR786558:HHS786558 HRN786558:HRO786558 IBJ786558:IBK786558 ILF786558:ILG786558 IVB786558:IVC786558 JEX786558:JEY786558 JOT786558:JOU786558 JYP786558:JYQ786558 KIL786558:KIM786558 KSH786558:KSI786558 LCD786558:LCE786558 LLZ786558:LMA786558 LVV786558:LVW786558 MFR786558:MFS786558 MPN786558:MPO786558 MZJ786558:MZK786558 NJF786558:NJG786558 NTB786558:NTC786558 OCX786558:OCY786558 OMT786558:OMU786558 OWP786558:OWQ786558 PGL786558:PGM786558 PQH786558:PQI786558 QAD786558:QAE786558 QJZ786558:QKA786558 QTV786558:QTW786558 RDR786558:RDS786558 RNN786558:RNO786558 RXJ786558:RXK786558 SHF786558:SHG786558 SRB786558:SRC786558 TAX786558:TAY786558 TKT786558:TKU786558 TUP786558:TUQ786558 UEL786558:UEM786558 UOH786558:UOI786558 UYD786558:UYE786558 VHZ786558:VIA786558 VRV786558:VRW786558 WBR786558:WBS786558 WLN786558:WLO786558 WVJ786558:WVK786558 D852094:E852094 IX852094:IY852094 ST852094:SU852094 ACP852094:ACQ852094 AML852094:AMM852094 AWH852094:AWI852094 BGD852094:BGE852094 BPZ852094:BQA852094 BZV852094:BZW852094 CJR852094:CJS852094 CTN852094:CTO852094 DDJ852094:DDK852094 DNF852094:DNG852094 DXB852094:DXC852094 EGX852094:EGY852094 EQT852094:EQU852094 FAP852094:FAQ852094 FKL852094:FKM852094 FUH852094:FUI852094 GED852094:GEE852094 GNZ852094:GOA852094 GXV852094:GXW852094 HHR852094:HHS852094 HRN852094:HRO852094 IBJ852094:IBK852094 ILF852094:ILG852094 IVB852094:IVC852094 JEX852094:JEY852094 JOT852094:JOU852094 JYP852094:JYQ852094 KIL852094:KIM852094 KSH852094:KSI852094 LCD852094:LCE852094 LLZ852094:LMA852094 LVV852094:LVW852094 MFR852094:MFS852094 MPN852094:MPO852094 MZJ852094:MZK852094 NJF852094:NJG852094 NTB852094:NTC852094 OCX852094:OCY852094 OMT852094:OMU852094 OWP852094:OWQ852094 PGL852094:PGM852094 PQH852094:PQI852094 QAD852094:QAE852094 QJZ852094:QKA852094 QTV852094:QTW852094 RDR852094:RDS852094 RNN852094:RNO852094 RXJ852094:RXK852094 SHF852094:SHG852094 SRB852094:SRC852094 TAX852094:TAY852094 TKT852094:TKU852094 TUP852094:TUQ852094 UEL852094:UEM852094 UOH852094:UOI852094 UYD852094:UYE852094 VHZ852094:VIA852094 VRV852094:VRW852094 WBR852094:WBS852094 WLN852094:WLO852094 WVJ852094:WVK852094 D917630:E917630 IX917630:IY917630 ST917630:SU917630 ACP917630:ACQ917630 AML917630:AMM917630 AWH917630:AWI917630 BGD917630:BGE917630 BPZ917630:BQA917630 BZV917630:BZW917630 CJR917630:CJS917630 CTN917630:CTO917630 DDJ917630:DDK917630 DNF917630:DNG917630 DXB917630:DXC917630 EGX917630:EGY917630 EQT917630:EQU917630 FAP917630:FAQ917630 FKL917630:FKM917630 FUH917630:FUI917630 GED917630:GEE917630 GNZ917630:GOA917630 GXV917630:GXW917630 HHR917630:HHS917630 HRN917630:HRO917630 IBJ917630:IBK917630 ILF917630:ILG917630 IVB917630:IVC917630 JEX917630:JEY917630 JOT917630:JOU917630 JYP917630:JYQ917630 KIL917630:KIM917630 KSH917630:KSI917630 LCD917630:LCE917630 LLZ917630:LMA917630 LVV917630:LVW917630 MFR917630:MFS917630 MPN917630:MPO917630 MZJ917630:MZK917630 NJF917630:NJG917630 NTB917630:NTC917630 OCX917630:OCY917630 OMT917630:OMU917630 OWP917630:OWQ917630 PGL917630:PGM917630 PQH917630:PQI917630 QAD917630:QAE917630 QJZ917630:QKA917630 QTV917630:QTW917630 RDR917630:RDS917630 RNN917630:RNO917630 RXJ917630:RXK917630 SHF917630:SHG917630 SRB917630:SRC917630 TAX917630:TAY917630 TKT917630:TKU917630 TUP917630:TUQ917630 UEL917630:UEM917630 UOH917630:UOI917630 UYD917630:UYE917630 VHZ917630:VIA917630 VRV917630:VRW917630 WBR917630:WBS917630 WLN917630:WLO917630 WVJ917630:WVK917630 D983166:E983166 IX983166:IY983166 ST983166:SU983166 ACP983166:ACQ983166 AML983166:AMM983166 AWH983166:AWI983166 BGD983166:BGE983166 BPZ983166:BQA983166 BZV983166:BZW983166 CJR983166:CJS983166 CTN983166:CTO983166 DDJ983166:DDK983166 DNF983166:DNG983166 DXB983166:DXC983166 EGX983166:EGY983166 EQT983166:EQU983166 FAP983166:FAQ983166 FKL983166:FKM983166 FUH983166:FUI983166 GED983166:GEE983166 GNZ983166:GOA983166 GXV983166:GXW983166 HHR983166:HHS983166 HRN983166:HRO983166 IBJ983166:IBK983166 ILF983166:ILG983166 IVB983166:IVC983166 JEX983166:JEY983166 JOT983166:JOU983166 JYP983166:JYQ983166 KIL983166:KIM983166 KSH983166:KSI983166 LCD983166:LCE983166 LLZ983166:LMA983166 LVV983166:LVW983166 MFR983166:MFS983166 MPN983166:MPO983166 MZJ983166:MZK983166 NJF983166:NJG983166 NTB983166:NTC983166 OCX983166:OCY983166 OMT983166:OMU983166 OWP983166:OWQ983166 PGL983166:PGM983166 PQH983166:PQI983166 QAD983166:QAE983166 QJZ983166:QKA983166 QTV983166:QTW983166 RDR983166:RDS983166 RNN983166:RNO983166 RXJ983166:RXK983166 SHF983166:SHG983166 SRB983166:SRC983166 TAX983166:TAY983166 TKT983166:TKU983166 TUP983166:TUQ983166 UEL983166:UEM983166 UOH983166:UOI983166 UYD983166:UYE983166 VHZ983166:VIA983166 VRV983166:VRW983166 WBR983166:WBS983166 WLN983166:WLO983166 WVJ983166:WVK983166 WVK983161 IX8:IY8 ST8:SU8 ACP8:ACQ8 AML8:AMM8 AWH8:AWI8 BGD8:BGE8 BPZ8:BQA8 BZV8:BZW8 CJR8:CJS8 CTN8:CTO8 DDJ8:DDK8 DNF8:DNG8 DXB8:DXC8 EGX8:EGY8 EQT8:EQU8 FAP8:FAQ8 FKL8:FKM8 FUH8:FUI8 GED8:GEE8 GNZ8:GOA8 GXV8:GXW8 HHR8:HHS8 HRN8:HRO8 IBJ8:IBK8 ILF8:ILG8 IVB8:IVC8 JEX8:JEY8 JOT8:JOU8 JYP8:JYQ8 KIL8:KIM8 KSH8:KSI8 LCD8:LCE8 LLZ8:LMA8 LVV8:LVW8 MFR8:MFS8 MPN8:MPO8 MZJ8:MZK8 NJF8:NJG8 NTB8:NTC8 OCX8:OCY8 OMT8:OMU8 OWP8:OWQ8 PGL8:PGM8 PQH8:PQI8 QAD8:QAE8 QJZ8:QKA8 QTV8:QTW8 RDR8:RDS8 RNN8:RNO8 RXJ8:RXK8 SHF8:SHG8 SRB8:SRC8 TAX8:TAY8 TKT8:TKU8 TUP8:TUQ8 UEL8:UEM8 UOH8:UOI8 UYD8:UYE8 VHZ8:VIA8 VRV8:VRW8 WBR8:WBS8 WLN8:WLO8 WVJ8:WVK8 D65562:E65562 IX65562:IY65562 ST65562:SU65562 ACP65562:ACQ65562 AML65562:AMM65562 AWH65562:AWI65562 BGD65562:BGE65562 BPZ65562:BQA65562 BZV65562:BZW65562 CJR65562:CJS65562 CTN65562:CTO65562 DDJ65562:DDK65562 DNF65562:DNG65562 DXB65562:DXC65562 EGX65562:EGY65562 EQT65562:EQU65562 FAP65562:FAQ65562 FKL65562:FKM65562 FUH65562:FUI65562 GED65562:GEE65562 GNZ65562:GOA65562 GXV65562:GXW65562 HHR65562:HHS65562 HRN65562:HRO65562 IBJ65562:IBK65562 ILF65562:ILG65562 IVB65562:IVC65562 JEX65562:JEY65562 JOT65562:JOU65562 JYP65562:JYQ65562 KIL65562:KIM65562 KSH65562:KSI65562 LCD65562:LCE65562 LLZ65562:LMA65562 LVV65562:LVW65562 MFR65562:MFS65562 MPN65562:MPO65562 MZJ65562:MZK65562 NJF65562:NJG65562 NTB65562:NTC65562 OCX65562:OCY65562 OMT65562:OMU65562 OWP65562:OWQ65562 PGL65562:PGM65562 PQH65562:PQI65562 QAD65562:QAE65562 QJZ65562:QKA65562 QTV65562:QTW65562 RDR65562:RDS65562 RNN65562:RNO65562 RXJ65562:RXK65562 SHF65562:SHG65562 SRB65562:SRC65562 TAX65562:TAY65562 TKT65562:TKU65562 TUP65562:TUQ65562 UEL65562:UEM65562 UOH65562:UOI65562 UYD65562:UYE65562 VHZ65562:VIA65562 VRV65562:VRW65562 WBR65562:WBS65562 WLN65562:WLO65562 WVJ65562:WVK65562 D131098:E131098 IX131098:IY131098 ST131098:SU131098 ACP131098:ACQ131098 AML131098:AMM131098 AWH131098:AWI131098 BGD131098:BGE131098 BPZ131098:BQA131098 BZV131098:BZW131098 CJR131098:CJS131098 CTN131098:CTO131098 DDJ131098:DDK131098 DNF131098:DNG131098 DXB131098:DXC131098 EGX131098:EGY131098 EQT131098:EQU131098 FAP131098:FAQ131098 FKL131098:FKM131098 FUH131098:FUI131098 GED131098:GEE131098 GNZ131098:GOA131098 GXV131098:GXW131098 HHR131098:HHS131098 HRN131098:HRO131098 IBJ131098:IBK131098 ILF131098:ILG131098 IVB131098:IVC131098 JEX131098:JEY131098 JOT131098:JOU131098 JYP131098:JYQ131098 KIL131098:KIM131098 KSH131098:KSI131098 LCD131098:LCE131098 LLZ131098:LMA131098 LVV131098:LVW131098 MFR131098:MFS131098 MPN131098:MPO131098 MZJ131098:MZK131098 NJF131098:NJG131098 NTB131098:NTC131098 OCX131098:OCY131098 OMT131098:OMU131098 OWP131098:OWQ131098 PGL131098:PGM131098 PQH131098:PQI131098 QAD131098:QAE131098 QJZ131098:QKA131098 QTV131098:QTW131098 RDR131098:RDS131098 RNN131098:RNO131098 RXJ131098:RXK131098 SHF131098:SHG131098 SRB131098:SRC131098 TAX131098:TAY131098 TKT131098:TKU131098 TUP131098:TUQ131098 UEL131098:UEM131098 UOH131098:UOI131098 UYD131098:UYE131098 VHZ131098:VIA131098 VRV131098:VRW131098 WBR131098:WBS131098 WLN131098:WLO131098 WVJ131098:WVK131098 D196634:E196634 IX196634:IY196634 ST196634:SU196634 ACP196634:ACQ196634 AML196634:AMM196634 AWH196634:AWI196634 BGD196634:BGE196634 BPZ196634:BQA196634 BZV196634:BZW196634 CJR196634:CJS196634 CTN196634:CTO196634 DDJ196634:DDK196634 DNF196634:DNG196634 DXB196634:DXC196634 EGX196634:EGY196634 EQT196634:EQU196634 FAP196634:FAQ196634 FKL196634:FKM196634 FUH196634:FUI196634 GED196634:GEE196634 GNZ196634:GOA196634 GXV196634:GXW196634 HHR196634:HHS196634 HRN196634:HRO196634 IBJ196634:IBK196634 ILF196634:ILG196634 IVB196634:IVC196634 JEX196634:JEY196634 JOT196634:JOU196634 JYP196634:JYQ196634 KIL196634:KIM196634 KSH196634:KSI196634 LCD196634:LCE196634 LLZ196634:LMA196634 LVV196634:LVW196634 MFR196634:MFS196634 MPN196634:MPO196634 MZJ196634:MZK196634 NJF196634:NJG196634 NTB196634:NTC196634 OCX196634:OCY196634 OMT196634:OMU196634 OWP196634:OWQ196634 PGL196634:PGM196634 PQH196634:PQI196634 QAD196634:QAE196634 QJZ196634:QKA196634 QTV196634:QTW196634 RDR196634:RDS196634 RNN196634:RNO196634 RXJ196634:RXK196634 SHF196634:SHG196634 SRB196634:SRC196634 TAX196634:TAY196634 TKT196634:TKU196634 TUP196634:TUQ196634 UEL196634:UEM196634 UOH196634:UOI196634 UYD196634:UYE196634 VHZ196634:VIA196634 VRV196634:VRW196634 WBR196634:WBS196634 WLN196634:WLO196634 WVJ196634:WVK196634 D262170:E262170 IX262170:IY262170 ST262170:SU262170 ACP262170:ACQ262170 AML262170:AMM262170 AWH262170:AWI262170 BGD262170:BGE262170 BPZ262170:BQA262170 BZV262170:BZW262170 CJR262170:CJS262170 CTN262170:CTO262170 DDJ262170:DDK262170 DNF262170:DNG262170 DXB262170:DXC262170 EGX262170:EGY262170 EQT262170:EQU262170 FAP262170:FAQ262170 FKL262170:FKM262170 FUH262170:FUI262170 GED262170:GEE262170 GNZ262170:GOA262170 GXV262170:GXW262170 HHR262170:HHS262170 HRN262170:HRO262170 IBJ262170:IBK262170 ILF262170:ILG262170 IVB262170:IVC262170 JEX262170:JEY262170 JOT262170:JOU262170 JYP262170:JYQ262170 KIL262170:KIM262170 KSH262170:KSI262170 LCD262170:LCE262170 LLZ262170:LMA262170 LVV262170:LVW262170 MFR262170:MFS262170 MPN262170:MPO262170 MZJ262170:MZK262170 NJF262170:NJG262170 NTB262170:NTC262170 OCX262170:OCY262170 OMT262170:OMU262170 OWP262170:OWQ262170 PGL262170:PGM262170 PQH262170:PQI262170 QAD262170:QAE262170 QJZ262170:QKA262170 QTV262170:QTW262170 RDR262170:RDS262170 RNN262170:RNO262170 RXJ262170:RXK262170 SHF262170:SHG262170 SRB262170:SRC262170 TAX262170:TAY262170 TKT262170:TKU262170 TUP262170:TUQ262170 UEL262170:UEM262170 UOH262170:UOI262170 UYD262170:UYE262170 VHZ262170:VIA262170 VRV262170:VRW262170 WBR262170:WBS262170 WLN262170:WLO262170 WVJ262170:WVK262170 D327706:E327706 IX327706:IY327706 ST327706:SU327706 ACP327706:ACQ327706 AML327706:AMM327706 AWH327706:AWI327706 BGD327706:BGE327706 BPZ327706:BQA327706 BZV327706:BZW327706 CJR327706:CJS327706 CTN327706:CTO327706 DDJ327706:DDK327706 DNF327706:DNG327706 DXB327706:DXC327706 EGX327706:EGY327706 EQT327706:EQU327706 FAP327706:FAQ327706 FKL327706:FKM327706 FUH327706:FUI327706 GED327706:GEE327706 GNZ327706:GOA327706 GXV327706:GXW327706 HHR327706:HHS327706 HRN327706:HRO327706 IBJ327706:IBK327706 ILF327706:ILG327706 IVB327706:IVC327706 JEX327706:JEY327706 JOT327706:JOU327706 JYP327706:JYQ327706 KIL327706:KIM327706 KSH327706:KSI327706 LCD327706:LCE327706 LLZ327706:LMA327706 LVV327706:LVW327706 MFR327706:MFS327706 MPN327706:MPO327706 MZJ327706:MZK327706 NJF327706:NJG327706 NTB327706:NTC327706 OCX327706:OCY327706 OMT327706:OMU327706 OWP327706:OWQ327706 PGL327706:PGM327706 PQH327706:PQI327706 QAD327706:QAE327706 QJZ327706:QKA327706 QTV327706:QTW327706 RDR327706:RDS327706 RNN327706:RNO327706 RXJ327706:RXK327706 SHF327706:SHG327706 SRB327706:SRC327706 TAX327706:TAY327706 TKT327706:TKU327706 TUP327706:TUQ327706 UEL327706:UEM327706 UOH327706:UOI327706 UYD327706:UYE327706 VHZ327706:VIA327706 VRV327706:VRW327706 WBR327706:WBS327706 WLN327706:WLO327706 WVJ327706:WVK327706 D393242:E393242 IX393242:IY393242 ST393242:SU393242 ACP393242:ACQ393242 AML393242:AMM393242 AWH393242:AWI393242 BGD393242:BGE393242 BPZ393242:BQA393242 BZV393242:BZW393242 CJR393242:CJS393242 CTN393242:CTO393242 DDJ393242:DDK393242 DNF393242:DNG393242 DXB393242:DXC393242 EGX393242:EGY393242 EQT393242:EQU393242 FAP393242:FAQ393242 FKL393242:FKM393242 FUH393242:FUI393242 GED393242:GEE393242 GNZ393242:GOA393242 GXV393242:GXW393242 HHR393242:HHS393242 HRN393242:HRO393242 IBJ393242:IBK393242 ILF393242:ILG393242 IVB393242:IVC393242 JEX393242:JEY393242 JOT393242:JOU393242 JYP393242:JYQ393242 KIL393242:KIM393242 KSH393242:KSI393242 LCD393242:LCE393242 LLZ393242:LMA393242 LVV393242:LVW393242 MFR393242:MFS393242 MPN393242:MPO393242 MZJ393242:MZK393242 NJF393242:NJG393242 NTB393242:NTC393242 OCX393242:OCY393242 OMT393242:OMU393242 OWP393242:OWQ393242 PGL393242:PGM393242 PQH393242:PQI393242 QAD393242:QAE393242 QJZ393242:QKA393242 QTV393242:QTW393242 RDR393242:RDS393242 RNN393242:RNO393242 RXJ393242:RXK393242 SHF393242:SHG393242 SRB393242:SRC393242 TAX393242:TAY393242 TKT393242:TKU393242 TUP393242:TUQ393242 UEL393242:UEM393242 UOH393242:UOI393242 UYD393242:UYE393242 VHZ393242:VIA393242 VRV393242:VRW393242 WBR393242:WBS393242 WLN393242:WLO393242 WVJ393242:WVK393242 D458778:E458778 IX458778:IY458778 ST458778:SU458778 ACP458778:ACQ458778 AML458778:AMM458778 AWH458778:AWI458778 BGD458778:BGE458778 BPZ458778:BQA458778 BZV458778:BZW458778 CJR458778:CJS458778 CTN458778:CTO458778 DDJ458778:DDK458778 DNF458778:DNG458778 DXB458778:DXC458778 EGX458778:EGY458778 EQT458778:EQU458778 FAP458778:FAQ458778 FKL458778:FKM458778 FUH458778:FUI458778 GED458778:GEE458778 GNZ458778:GOA458778 GXV458778:GXW458778 HHR458778:HHS458778 HRN458778:HRO458778 IBJ458778:IBK458778 ILF458778:ILG458778 IVB458778:IVC458778 JEX458778:JEY458778 JOT458778:JOU458778 JYP458778:JYQ458778 KIL458778:KIM458778 KSH458778:KSI458778 LCD458778:LCE458778 LLZ458778:LMA458778 LVV458778:LVW458778 MFR458778:MFS458778 MPN458778:MPO458778 MZJ458778:MZK458778 NJF458778:NJG458778 NTB458778:NTC458778 OCX458778:OCY458778 OMT458778:OMU458778 OWP458778:OWQ458778 PGL458778:PGM458778 PQH458778:PQI458778 QAD458778:QAE458778 QJZ458778:QKA458778 QTV458778:QTW458778 RDR458778:RDS458778 RNN458778:RNO458778 RXJ458778:RXK458778 SHF458778:SHG458778 SRB458778:SRC458778 TAX458778:TAY458778 TKT458778:TKU458778 TUP458778:TUQ458778 UEL458778:UEM458778 UOH458778:UOI458778 UYD458778:UYE458778 VHZ458778:VIA458778 VRV458778:VRW458778 WBR458778:WBS458778 WLN458778:WLO458778 WVJ458778:WVK458778 D524314:E524314 IX524314:IY524314 ST524314:SU524314 ACP524314:ACQ524314 AML524314:AMM524314 AWH524314:AWI524314 BGD524314:BGE524314 BPZ524314:BQA524314 BZV524314:BZW524314 CJR524314:CJS524314 CTN524314:CTO524314 DDJ524314:DDK524314 DNF524314:DNG524314 DXB524314:DXC524314 EGX524314:EGY524314 EQT524314:EQU524314 FAP524314:FAQ524314 FKL524314:FKM524314 FUH524314:FUI524314 GED524314:GEE524314 GNZ524314:GOA524314 GXV524314:GXW524314 HHR524314:HHS524314 HRN524314:HRO524314 IBJ524314:IBK524314 ILF524314:ILG524314 IVB524314:IVC524314 JEX524314:JEY524314 JOT524314:JOU524314 JYP524314:JYQ524314 KIL524314:KIM524314 KSH524314:KSI524314 LCD524314:LCE524314 LLZ524314:LMA524314 LVV524314:LVW524314 MFR524314:MFS524314 MPN524314:MPO524314 MZJ524314:MZK524314 NJF524314:NJG524314 NTB524314:NTC524314 OCX524314:OCY524314 OMT524314:OMU524314 OWP524314:OWQ524314 PGL524314:PGM524314 PQH524314:PQI524314 QAD524314:QAE524314 QJZ524314:QKA524314 QTV524314:QTW524314 RDR524314:RDS524314 RNN524314:RNO524314 RXJ524314:RXK524314 SHF524314:SHG524314 SRB524314:SRC524314 TAX524314:TAY524314 TKT524314:TKU524314 TUP524314:TUQ524314 UEL524314:UEM524314 UOH524314:UOI524314 UYD524314:UYE524314 VHZ524314:VIA524314 VRV524314:VRW524314 WBR524314:WBS524314 WLN524314:WLO524314 WVJ524314:WVK524314 D589850:E589850 IX589850:IY589850 ST589850:SU589850 ACP589850:ACQ589850 AML589850:AMM589850 AWH589850:AWI589850 BGD589850:BGE589850 BPZ589850:BQA589850 BZV589850:BZW589850 CJR589850:CJS589850 CTN589850:CTO589850 DDJ589850:DDK589850 DNF589850:DNG589850 DXB589850:DXC589850 EGX589850:EGY589850 EQT589850:EQU589850 FAP589850:FAQ589850 FKL589850:FKM589850 FUH589850:FUI589850 GED589850:GEE589850 GNZ589850:GOA589850 GXV589850:GXW589850 HHR589850:HHS589850 HRN589850:HRO589850 IBJ589850:IBK589850 ILF589850:ILG589850 IVB589850:IVC589850 JEX589850:JEY589850 JOT589850:JOU589850 JYP589850:JYQ589850 KIL589850:KIM589850 KSH589850:KSI589850 LCD589850:LCE589850 LLZ589850:LMA589850 LVV589850:LVW589850 MFR589850:MFS589850 MPN589850:MPO589850 MZJ589850:MZK589850 NJF589850:NJG589850 NTB589850:NTC589850 OCX589850:OCY589850 OMT589850:OMU589850 OWP589850:OWQ589850 PGL589850:PGM589850 PQH589850:PQI589850 QAD589850:QAE589850 QJZ589850:QKA589850 QTV589850:QTW589850 RDR589850:RDS589850 RNN589850:RNO589850 RXJ589850:RXK589850 SHF589850:SHG589850 SRB589850:SRC589850 TAX589850:TAY589850 TKT589850:TKU589850 TUP589850:TUQ589850 UEL589850:UEM589850 UOH589850:UOI589850 UYD589850:UYE589850 VHZ589850:VIA589850 VRV589850:VRW589850 WBR589850:WBS589850 WLN589850:WLO589850 WVJ589850:WVK589850 D655386:E655386 IX655386:IY655386 ST655386:SU655386 ACP655386:ACQ655386 AML655386:AMM655386 AWH655386:AWI655386 BGD655386:BGE655386 BPZ655386:BQA655386 BZV655386:BZW655386 CJR655386:CJS655386 CTN655386:CTO655386 DDJ655386:DDK655386 DNF655386:DNG655386 DXB655386:DXC655386 EGX655386:EGY655386 EQT655386:EQU655386 FAP655386:FAQ655386 FKL655386:FKM655386 FUH655386:FUI655386 GED655386:GEE655386 GNZ655386:GOA655386 GXV655386:GXW655386 HHR655386:HHS655386 HRN655386:HRO655386 IBJ655386:IBK655386 ILF655386:ILG655386 IVB655386:IVC655386 JEX655386:JEY655386 JOT655386:JOU655386 JYP655386:JYQ655386 KIL655386:KIM655386 KSH655386:KSI655386 LCD655386:LCE655386 LLZ655386:LMA655386 LVV655386:LVW655386 MFR655386:MFS655386 MPN655386:MPO655386 MZJ655386:MZK655386 NJF655386:NJG655386 NTB655386:NTC655386 OCX655386:OCY655386 OMT655386:OMU655386 OWP655386:OWQ655386 PGL655386:PGM655386 PQH655386:PQI655386 QAD655386:QAE655386 QJZ655386:QKA655386 QTV655386:QTW655386 RDR655386:RDS655386 RNN655386:RNO655386 RXJ655386:RXK655386 SHF655386:SHG655386 SRB655386:SRC655386 TAX655386:TAY655386 TKT655386:TKU655386 TUP655386:TUQ655386 UEL655386:UEM655386 UOH655386:UOI655386 UYD655386:UYE655386 VHZ655386:VIA655386 VRV655386:VRW655386 WBR655386:WBS655386 WLN655386:WLO655386 WVJ655386:WVK655386 D720922:E720922 IX720922:IY720922 ST720922:SU720922 ACP720922:ACQ720922 AML720922:AMM720922 AWH720922:AWI720922 BGD720922:BGE720922 BPZ720922:BQA720922 BZV720922:BZW720922 CJR720922:CJS720922 CTN720922:CTO720922 DDJ720922:DDK720922 DNF720922:DNG720922 DXB720922:DXC720922 EGX720922:EGY720922 EQT720922:EQU720922 FAP720922:FAQ720922 FKL720922:FKM720922 FUH720922:FUI720922 GED720922:GEE720922 GNZ720922:GOA720922 GXV720922:GXW720922 HHR720922:HHS720922 HRN720922:HRO720922 IBJ720922:IBK720922 ILF720922:ILG720922 IVB720922:IVC720922 JEX720922:JEY720922 JOT720922:JOU720922 JYP720922:JYQ720922 KIL720922:KIM720922 KSH720922:KSI720922 LCD720922:LCE720922 LLZ720922:LMA720922 LVV720922:LVW720922 MFR720922:MFS720922 MPN720922:MPO720922 MZJ720922:MZK720922 NJF720922:NJG720922 NTB720922:NTC720922 OCX720922:OCY720922 OMT720922:OMU720922 OWP720922:OWQ720922 PGL720922:PGM720922 PQH720922:PQI720922 QAD720922:QAE720922 QJZ720922:QKA720922 QTV720922:QTW720922 RDR720922:RDS720922 RNN720922:RNO720922 RXJ720922:RXK720922 SHF720922:SHG720922 SRB720922:SRC720922 TAX720922:TAY720922 TKT720922:TKU720922 TUP720922:TUQ720922 UEL720922:UEM720922 UOH720922:UOI720922 UYD720922:UYE720922 VHZ720922:VIA720922 VRV720922:VRW720922 WBR720922:WBS720922 WLN720922:WLO720922 WVJ720922:WVK720922 D786458:E786458 IX786458:IY786458 ST786458:SU786458 ACP786458:ACQ786458 AML786458:AMM786458 AWH786458:AWI786458 BGD786458:BGE786458 BPZ786458:BQA786458 BZV786458:BZW786458 CJR786458:CJS786458 CTN786458:CTO786458 DDJ786458:DDK786458 DNF786458:DNG786458 DXB786458:DXC786458 EGX786458:EGY786458 EQT786458:EQU786458 FAP786458:FAQ786458 FKL786458:FKM786458 FUH786458:FUI786458 GED786458:GEE786458 GNZ786458:GOA786458 GXV786458:GXW786458 HHR786458:HHS786458 HRN786458:HRO786458 IBJ786458:IBK786458 ILF786458:ILG786458 IVB786458:IVC786458 JEX786458:JEY786458 JOT786458:JOU786458 JYP786458:JYQ786458 KIL786458:KIM786458 KSH786458:KSI786458 LCD786458:LCE786458 LLZ786458:LMA786458 LVV786458:LVW786458 MFR786458:MFS786458 MPN786458:MPO786458 MZJ786458:MZK786458 NJF786458:NJG786458 NTB786458:NTC786458 OCX786458:OCY786458 OMT786458:OMU786458 OWP786458:OWQ786458 PGL786458:PGM786458 PQH786458:PQI786458 QAD786458:QAE786458 QJZ786458:QKA786458 QTV786458:QTW786458 RDR786458:RDS786458 RNN786458:RNO786458 RXJ786458:RXK786458 SHF786458:SHG786458 SRB786458:SRC786458 TAX786458:TAY786458 TKT786458:TKU786458 TUP786458:TUQ786458 UEL786458:UEM786458 UOH786458:UOI786458 UYD786458:UYE786458 VHZ786458:VIA786458 VRV786458:VRW786458 WBR786458:WBS786458 WLN786458:WLO786458 WVJ786458:WVK786458 D851994:E851994 IX851994:IY851994 ST851994:SU851994 ACP851994:ACQ851994 AML851994:AMM851994 AWH851994:AWI851994 BGD851994:BGE851994 BPZ851994:BQA851994 BZV851994:BZW851994 CJR851994:CJS851994 CTN851994:CTO851994 DDJ851994:DDK851994 DNF851994:DNG851994 DXB851994:DXC851994 EGX851994:EGY851994 EQT851994:EQU851994 FAP851994:FAQ851994 FKL851994:FKM851994 FUH851994:FUI851994 GED851994:GEE851994 GNZ851994:GOA851994 GXV851994:GXW851994 HHR851994:HHS851994 HRN851994:HRO851994 IBJ851994:IBK851994 ILF851994:ILG851994 IVB851994:IVC851994 JEX851994:JEY851994 JOT851994:JOU851994 JYP851994:JYQ851994 KIL851994:KIM851994 KSH851994:KSI851994 LCD851994:LCE851994 LLZ851994:LMA851994 LVV851994:LVW851994 MFR851994:MFS851994 MPN851994:MPO851994 MZJ851994:MZK851994 NJF851994:NJG851994 NTB851994:NTC851994 OCX851994:OCY851994 OMT851994:OMU851994 OWP851994:OWQ851994 PGL851994:PGM851994 PQH851994:PQI851994 QAD851994:QAE851994 QJZ851994:QKA851994 QTV851994:QTW851994 RDR851994:RDS851994 RNN851994:RNO851994 RXJ851994:RXK851994 SHF851994:SHG851994 SRB851994:SRC851994 TAX851994:TAY851994 TKT851994:TKU851994 TUP851994:TUQ851994 UEL851994:UEM851994 UOH851994:UOI851994 UYD851994:UYE851994 VHZ851994:VIA851994 VRV851994:VRW851994 WBR851994:WBS851994 WLN851994:WLO851994 WVJ851994:WVK851994 D917530:E917530 IX917530:IY917530 ST917530:SU917530 ACP917530:ACQ917530 AML917530:AMM917530 AWH917530:AWI917530 BGD917530:BGE917530 BPZ917530:BQA917530 BZV917530:BZW917530 CJR917530:CJS917530 CTN917530:CTO917530 DDJ917530:DDK917530 DNF917530:DNG917530 DXB917530:DXC917530 EGX917530:EGY917530 EQT917530:EQU917530 FAP917530:FAQ917530 FKL917530:FKM917530 FUH917530:FUI917530 GED917530:GEE917530 GNZ917530:GOA917530 GXV917530:GXW917530 HHR917530:HHS917530 HRN917530:HRO917530 IBJ917530:IBK917530 ILF917530:ILG917530 IVB917530:IVC917530 JEX917530:JEY917530 JOT917530:JOU917530 JYP917530:JYQ917530 KIL917530:KIM917530 KSH917530:KSI917530 LCD917530:LCE917530 LLZ917530:LMA917530 LVV917530:LVW917530 MFR917530:MFS917530 MPN917530:MPO917530 MZJ917530:MZK917530 NJF917530:NJG917530 NTB917530:NTC917530 OCX917530:OCY917530 OMT917530:OMU917530 OWP917530:OWQ917530 PGL917530:PGM917530 PQH917530:PQI917530 QAD917530:QAE917530 QJZ917530:QKA917530 QTV917530:QTW917530 RDR917530:RDS917530 RNN917530:RNO917530 RXJ917530:RXK917530 SHF917530:SHG917530 SRB917530:SRC917530 TAX917530:TAY917530 TKT917530:TKU917530 TUP917530:TUQ917530 UEL917530:UEM917530 UOH917530:UOI917530 UYD917530:UYE917530 VHZ917530:VIA917530 VRV917530:VRW917530 WBR917530:WBS917530 WLN917530:WLO917530 WVJ917530:WVK917530 D983066:E983066 IX983066:IY983066 ST983066:SU983066 ACP983066:ACQ983066 AML983066:AMM983066 AWH983066:AWI983066 BGD983066:BGE983066 BPZ983066:BQA983066 BZV983066:BZW983066 CJR983066:CJS983066 CTN983066:CTO983066 DDJ983066:DDK983066 DNF983066:DNG983066 DXB983066:DXC983066 EGX983066:EGY983066 EQT983066:EQU983066 FAP983066:FAQ983066 FKL983066:FKM983066 FUH983066:FUI983066 GED983066:GEE983066 GNZ983066:GOA983066 GXV983066:GXW983066 HHR983066:HHS983066 HRN983066:HRO983066 IBJ983066:IBK983066 ILF983066:ILG983066 IVB983066:IVC983066 JEX983066:JEY983066 JOT983066:JOU983066 JYP983066:JYQ983066 KIL983066:KIM983066 KSH983066:KSI983066 LCD983066:LCE983066 LLZ983066:LMA983066 LVV983066:LVW983066 MFR983066:MFS983066 MPN983066:MPO983066 MZJ983066:MZK983066 NJF983066:NJG983066 NTB983066:NTC983066 OCX983066:OCY983066 OMT983066:OMU983066 OWP983066:OWQ983066 PGL983066:PGM983066 PQH983066:PQI983066 QAD983066:QAE983066 QJZ983066:QKA983066 QTV983066:QTW983066 RDR983066:RDS983066 RNN983066:RNO983066 RXJ983066:RXK983066 SHF983066:SHG983066 SRB983066:SRC983066 TAX983066:TAY983066 TKT983066:TKU983066 TUP983066:TUQ983066 UEL983066:UEM983066 UOH983066:UOI983066 UYD983066:UYE983066 VHZ983066:VIA983066 VRV983066:VRW983066 WBR983066:WBS983066 WLN983066:WLO983066 WVJ983066:WVK983066 WBS983161 IX70:IY70 ST70:SU70 ACP70:ACQ70 AML70:AMM70 AWH70:AWI70 BGD70:BGE70 BPZ70:BQA70 BZV70:BZW70 CJR70:CJS70 CTN70:CTO70 DDJ70:DDK70 DNF70:DNG70 DXB70:DXC70 EGX70:EGY70 EQT70:EQU70 FAP70:FAQ70 FKL70:FKM70 FUH70:FUI70 GED70:GEE70 GNZ70:GOA70 GXV70:GXW70 HHR70:HHS70 HRN70:HRO70 IBJ70:IBK70 ILF70:ILG70 IVB70:IVC70 JEX70:JEY70 JOT70:JOU70 JYP70:JYQ70 KIL70:KIM70 KSH70:KSI70 LCD70:LCE70 LLZ70:LMA70 LVV70:LVW70 MFR70:MFS70 MPN70:MPO70 MZJ70:MZK70 NJF70:NJG70 NTB70:NTC70 OCX70:OCY70 OMT70:OMU70 OWP70:OWQ70 PGL70:PGM70 PQH70:PQI70 QAD70:QAE70 QJZ70:QKA70 QTV70:QTW70 RDR70:RDS70 RNN70:RNO70 RXJ70:RXK70 SHF70:SHG70 SRB70:SRC70 TAX70:TAY70 TKT70:TKU70 TUP70:TUQ70 UEL70:UEM70 UOH70:UOI70 UYD70:UYE70 VHZ70:VIA70 VRV70:VRW70 WBR70:WBS70 WLN70:WLO70 WVJ70:WVK70 D65628:E65628 IX65628:IY65628 ST65628:SU65628 ACP65628:ACQ65628 AML65628:AMM65628 AWH65628:AWI65628 BGD65628:BGE65628 BPZ65628:BQA65628 BZV65628:BZW65628 CJR65628:CJS65628 CTN65628:CTO65628 DDJ65628:DDK65628 DNF65628:DNG65628 DXB65628:DXC65628 EGX65628:EGY65628 EQT65628:EQU65628 FAP65628:FAQ65628 FKL65628:FKM65628 FUH65628:FUI65628 GED65628:GEE65628 GNZ65628:GOA65628 GXV65628:GXW65628 HHR65628:HHS65628 HRN65628:HRO65628 IBJ65628:IBK65628 ILF65628:ILG65628 IVB65628:IVC65628 JEX65628:JEY65628 JOT65628:JOU65628 JYP65628:JYQ65628 KIL65628:KIM65628 KSH65628:KSI65628 LCD65628:LCE65628 LLZ65628:LMA65628 LVV65628:LVW65628 MFR65628:MFS65628 MPN65628:MPO65628 MZJ65628:MZK65628 NJF65628:NJG65628 NTB65628:NTC65628 OCX65628:OCY65628 OMT65628:OMU65628 OWP65628:OWQ65628 PGL65628:PGM65628 PQH65628:PQI65628 QAD65628:QAE65628 QJZ65628:QKA65628 QTV65628:QTW65628 RDR65628:RDS65628 RNN65628:RNO65628 RXJ65628:RXK65628 SHF65628:SHG65628 SRB65628:SRC65628 TAX65628:TAY65628 TKT65628:TKU65628 TUP65628:TUQ65628 UEL65628:UEM65628 UOH65628:UOI65628 UYD65628:UYE65628 VHZ65628:VIA65628 VRV65628:VRW65628 WBR65628:WBS65628 WLN65628:WLO65628 WVJ65628:WVK65628 D131164:E131164 IX131164:IY131164 ST131164:SU131164 ACP131164:ACQ131164 AML131164:AMM131164 AWH131164:AWI131164 BGD131164:BGE131164 BPZ131164:BQA131164 BZV131164:BZW131164 CJR131164:CJS131164 CTN131164:CTO131164 DDJ131164:DDK131164 DNF131164:DNG131164 DXB131164:DXC131164 EGX131164:EGY131164 EQT131164:EQU131164 FAP131164:FAQ131164 FKL131164:FKM131164 FUH131164:FUI131164 GED131164:GEE131164 GNZ131164:GOA131164 GXV131164:GXW131164 HHR131164:HHS131164 HRN131164:HRO131164 IBJ131164:IBK131164 ILF131164:ILG131164 IVB131164:IVC131164 JEX131164:JEY131164 JOT131164:JOU131164 JYP131164:JYQ131164 KIL131164:KIM131164 KSH131164:KSI131164 LCD131164:LCE131164 LLZ131164:LMA131164 LVV131164:LVW131164 MFR131164:MFS131164 MPN131164:MPO131164 MZJ131164:MZK131164 NJF131164:NJG131164 NTB131164:NTC131164 OCX131164:OCY131164 OMT131164:OMU131164 OWP131164:OWQ131164 PGL131164:PGM131164 PQH131164:PQI131164 QAD131164:QAE131164 QJZ131164:QKA131164 QTV131164:QTW131164 RDR131164:RDS131164 RNN131164:RNO131164 RXJ131164:RXK131164 SHF131164:SHG131164 SRB131164:SRC131164 TAX131164:TAY131164 TKT131164:TKU131164 TUP131164:TUQ131164 UEL131164:UEM131164 UOH131164:UOI131164 UYD131164:UYE131164 VHZ131164:VIA131164 VRV131164:VRW131164 WBR131164:WBS131164 WLN131164:WLO131164 WVJ131164:WVK131164 D196700:E196700 IX196700:IY196700 ST196700:SU196700 ACP196700:ACQ196700 AML196700:AMM196700 AWH196700:AWI196700 BGD196700:BGE196700 BPZ196700:BQA196700 BZV196700:BZW196700 CJR196700:CJS196700 CTN196700:CTO196700 DDJ196700:DDK196700 DNF196700:DNG196700 DXB196700:DXC196700 EGX196700:EGY196700 EQT196700:EQU196700 FAP196700:FAQ196700 FKL196700:FKM196700 FUH196700:FUI196700 GED196700:GEE196700 GNZ196700:GOA196700 GXV196700:GXW196700 HHR196700:HHS196700 HRN196700:HRO196700 IBJ196700:IBK196700 ILF196700:ILG196700 IVB196700:IVC196700 JEX196700:JEY196700 JOT196700:JOU196700 JYP196700:JYQ196700 KIL196700:KIM196700 KSH196700:KSI196700 LCD196700:LCE196700 LLZ196700:LMA196700 LVV196700:LVW196700 MFR196700:MFS196700 MPN196700:MPO196700 MZJ196700:MZK196700 NJF196700:NJG196700 NTB196700:NTC196700 OCX196700:OCY196700 OMT196700:OMU196700 OWP196700:OWQ196700 PGL196700:PGM196700 PQH196700:PQI196700 QAD196700:QAE196700 QJZ196700:QKA196700 QTV196700:QTW196700 RDR196700:RDS196700 RNN196700:RNO196700 RXJ196700:RXK196700 SHF196700:SHG196700 SRB196700:SRC196700 TAX196700:TAY196700 TKT196700:TKU196700 TUP196700:TUQ196700 UEL196700:UEM196700 UOH196700:UOI196700 UYD196700:UYE196700 VHZ196700:VIA196700 VRV196700:VRW196700 WBR196700:WBS196700 WLN196700:WLO196700 WVJ196700:WVK196700 D262236:E262236 IX262236:IY262236 ST262236:SU262236 ACP262236:ACQ262236 AML262236:AMM262236 AWH262236:AWI262236 BGD262236:BGE262236 BPZ262236:BQA262236 BZV262236:BZW262236 CJR262236:CJS262236 CTN262236:CTO262236 DDJ262236:DDK262236 DNF262236:DNG262236 DXB262236:DXC262236 EGX262236:EGY262236 EQT262236:EQU262236 FAP262236:FAQ262236 FKL262236:FKM262236 FUH262236:FUI262236 GED262236:GEE262236 GNZ262236:GOA262236 GXV262236:GXW262236 HHR262236:HHS262236 HRN262236:HRO262236 IBJ262236:IBK262236 ILF262236:ILG262236 IVB262236:IVC262236 JEX262236:JEY262236 JOT262236:JOU262236 JYP262236:JYQ262236 KIL262236:KIM262236 KSH262236:KSI262236 LCD262236:LCE262236 LLZ262236:LMA262236 LVV262236:LVW262236 MFR262236:MFS262236 MPN262236:MPO262236 MZJ262236:MZK262236 NJF262236:NJG262236 NTB262236:NTC262236 OCX262236:OCY262236 OMT262236:OMU262236 OWP262236:OWQ262236 PGL262236:PGM262236 PQH262236:PQI262236 QAD262236:QAE262236 QJZ262236:QKA262236 QTV262236:QTW262236 RDR262236:RDS262236 RNN262236:RNO262236 RXJ262236:RXK262236 SHF262236:SHG262236 SRB262236:SRC262236 TAX262236:TAY262236 TKT262236:TKU262236 TUP262236:TUQ262236 UEL262236:UEM262236 UOH262236:UOI262236 UYD262236:UYE262236 VHZ262236:VIA262236 VRV262236:VRW262236 WBR262236:WBS262236 WLN262236:WLO262236 WVJ262236:WVK262236 D327772:E327772 IX327772:IY327772 ST327772:SU327772 ACP327772:ACQ327772 AML327772:AMM327772 AWH327772:AWI327772 BGD327772:BGE327772 BPZ327772:BQA327772 BZV327772:BZW327772 CJR327772:CJS327772 CTN327772:CTO327772 DDJ327772:DDK327772 DNF327772:DNG327772 DXB327772:DXC327772 EGX327772:EGY327772 EQT327772:EQU327772 FAP327772:FAQ327772 FKL327772:FKM327772 FUH327772:FUI327772 GED327772:GEE327772 GNZ327772:GOA327772 GXV327772:GXW327772 HHR327772:HHS327772 HRN327772:HRO327772 IBJ327772:IBK327772 ILF327772:ILG327772 IVB327772:IVC327772 JEX327772:JEY327772 JOT327772:JOU327772 JYP327772:JYQ327772 KIL327772:KIM327772 KSH327772:KSI327772 LCD327772:LCE327772 LLZ327772:LMA327772 LVV327772:LVW327772 MFR327772:MFS327772 MPN327772:MPO327772 MZJ327772:MZK327772 NJF327772:NJG327772 NTB327772:NTC327772 OCX327772:OCY327772 OMT327772:OMU327772 OWP327772:OWQ327772 PGL327772:PGM327772 PQH327772:PQI327772 QAD327772:QAE327772 QJZ327772:QKA327772 QTV327772:QTW327772 RDR327772:RDS327772 RNN327772:RNO327772 RXJ327772:RXK327772 SHF327772:SHG327772 SRB327772:SRC327772 TAX327772:TAY327772 TKT327772:TKU327772 TUP327772:TUQ327772 UEL327772:UEM327772 UOH327772:UOI327772 UYD327772:UYE327772 VHZ327772:VIA327772 VRV327772:VRW327772 WBR327772:WBS327772 WLN327772:WLO327772 WVJ327772:WVK327772 D393308:E393308 IX393308:IY393308 ST393308:SU393308 ACP393308:ACQ393308 AML393308:AMM393308 AWH393308:AWI393308 BGD393308:BGE393308 BPZ393308:BQA393308 BZV393308:BZW393308 CJR393308:CJS393308 CTN393308:CTO393308 DDJ393308:DDK393308 DNF393308:DNG393308 DXB393308:DXC393308 EGX393308:EGY393308 EQT393308:EQU393308 FAP393308:FAQ393308 FKL393308:FKM393308 FUH393308:FUI393308 GED393308:GEE393308 GNZ393308:GOA393308 GXV393308:GXW393308 HHR393308:HHS393308 HRN393308:HRO393308 IBJ393308:IBK393308 ILF393308:ILG393308 IVB393308:IVC393308 JEX393308:JEY393308 JOT393308:JOU393308 JYP393308:JYQ393308 KIL393308:KIM393308 KSH393308:KSI393308 LCD393308:LCE393308 LLZ393308:LMA393308 LVV393308:LVW393308 MFR393308:MFS393308 MPN393308:MPO393308 MZJ393308:MZK393308 NJF393308:NJG393308 NTB393308:NTC393308 OCX393308:OCY393308 OMT393308:OMU393308 OWP393308:OWQ393308 PGL393308:PGM393308 PQH393308:PQI393308 QAD393308:QAE393308 QJZ393308:QKA393308 QTV393308:QTW393308 RDR393308:RDS393308 RNN393308:RNO393308 RXJ393308:RXK393308 SHF393308:SHG393308 SRB393308:SRC393308 TAX393308:TAY393308 TKT393308:TKU393308 TUP393308:TUQ393308 UEL393308:UEM393308 UOH393308:UOI393308 UYD393308:UYE393308 VHZ393308:VIA393308 VRV393308:VRW393308 WBR393308:WBS393308 WLN393308:WLO393308 WVJ393308:WVK393308 D458844:E458844 IX458844:IY458844 ST458844:SU458844 ACP458844:ACQ458844 AML458844:AMM458844 AWH458844:AWI458844 BGD458844:BGE458844 BPZ458844:BQA458844 BZV458844:BZW458844 CJR458844:CJS458844 CTN458844:CTO458844 DDJ458844:DDK458844 DNF458844:DNG458844 DXB458844:DXC458844 EGX458844:EGY458844 EQT458844:EQU458844 FAP458844:FAQ458844 FKL458844:FKM458844 FUH458844:FUI458844 GED458844:GEE458844 GNZ458844:GOA458844 GXV458844:GXW458844 HHR458844:HHS458844 HRN458844:HRO458844 IBJ458844:IBK458844 ILF458844:ILG458844 IVB458844:IVC458844 JEX458844:JEY458844 JOT458844:JOU458844 JYP458844:JYQ458844 KIL458844:KIM458844 KSH458844:KSI458844 LCD458844:LCE458844 LLZ458844:LMA458844 LVV458844:LVW458844 MFR458844:MFS458844 MPN458844:MPO458844 MZJ458844:MZK458844 NJF458844:NJG458844 NTB458844:NTC458844 OCX458844:OCY458844 OMT458844:OMU458844 OWP458844:OWQ458844 PGL458844:PGM458844 PQH458844:PQI458844 QAD458844:QAE458844 QJZ458844:QKA458844 QTV458844:QTW458844 RDR458844:RDS458844 RNN458844:RNO458844 RXJ458844:RXK458844 SHF458844:SHG458844 SRB458844:SRC458844 TAX458844:TAY458844 TKT458844:TKU458844 TUP458844:TUQ458844 UEL458844:UEM458844 UOH458844:UOI458844 UYD458844:UYE458844 VHZ458844:VIA458844 VRV458844:VRW458844 WBR458844:WBS458844 WLN458844:WLO458844 WVJ458844:WVK458844 D524380:E524380 IX524380:IY524380 ST524380:SU524380 ACP524380:ACQ524380 AML524380:AMM524380 AWH524380:AWI524380 BGD524380:BGE524380 BPZ524380:BQA524380 BZV524380:BZW524380 CJR524380:CJS524380 CTN524380:CTO524380 DDJ524380:DDK524380 DNF524380:DNG524380 DXB524380:DXC524380 EGX524380:EGY524380 EQT524380:EQU524380 FAP524380:FAQ524380 FKL524380:FKM524380 FUH524380:FUI524380 GED524380:GEE524380 GNZ524380:GOA524380 GXV524380:GXW524380 HHR524380:HHS524380 HRN524380:HRO524380 IBJ524380:IBK524380 ILF524380:ILG524380 IVB524380:IVC524380 JEX524380:JEY524380 JOT524380:JOU524380 JYP524380:JYQ524380 KIL524380:KIM524380 KSH524380:KSI524380 LCD524380:LCE524380 LLZ524380:LMA524380 LVV524380:LVW524380 MFR524380:MFS524380 MPN524380:MPO524380 MZJ524380:MZK524380 NJF524380:NJG524380 NTB524380:NTC524380 OCX524380:OCY524380 OMT524380:OMU524380 OWP524380:OWQ524380 PGL524380:PGM524380 PQH524380:PQI524380 QAD524380:QAE524380 QJZ524380:QKA524380 QTV524380:QTW524380 RDR524380:RDS524380 RNN524380:RNO524380 RXJ524380:RXK524380 SHF524380:SHG524380 SRB524380:SRC524380 TAX524380:TAY524380 TKT524380:TKU524380 TUP524380:TUQ524380 UEL524380:UEM524380 UOH524380:UOI524380 UYD524380:UYE524380 VHZ524380:VIA524380 VRV524380:VRW524380 WBR524380:WBS524380 WLN524380:WLO524380 WVJ524380:WVK524380 D589916:E589916 IX589916:IY589916 ST589916:SU589916 ACP589916:ACQ589916 AML589916:AMM589916 AWH589916:AWI589916 BGD589916:BGE589916 BPZ589916:BQA589916 BZV589916:BZW589916 CJR589916:CJS589916 CTN589916:CTO589916 DDJ589916:DDK589916 DNF589916:DNG589916 DXB589916:DXC589916 EGX589916:EGY589916 EQT589916:EQU589916 FAP589916:FAQ589916 FKL589916:FKM589916 FUH589916:FUI589916 GED589916:GEE589916 GNZ589916:GOA589916 GXV589916:GXW589916 HHR589916:HHS589916 HRN589916:HRO589916 IBJ589916:IBK589916 ILF589916:ILG589916 IVB589916:IVC589916 JEX589916:JEY589916 JOT589916:JOU589916 JYP589916:JYQ589916 KIL589916:KIM589916 KSH589916:KSI589916 LCD589916:LCE589916 LLZ589916:LMA589916 LVV589916:LVW589916 MFR589916:MFS589916 MPN589916:MPO589916 MZJ589916:MZK589916 NJF589916:NJG589916 NTB589916:NTC589916 OCX589916:OCY589916 OMT589916:OMU589916 OWP589916:OWQ589916 PGL589916:PGM589916 PQH589916:PQI589916 QAD589916:QAE589916 QJZ589916:QKA589916 QTV589916:QTW589916 RDR589916:RDS589916 RNN589916:RNO589916 RXJ589916:RXK589916 SHF589916:SHG589916 SRB589916:SRC589916 TAX589916:TAY589916 TKT589916:TKU589916 TUP589916:TUQ589916 UEL589916:UEM589916 UOH589916:UOI589916 UYD589916:UYE589916 VHZ589916:VIA589916 VRV589916:VRW589916 WBR589916:WBS589916 WLN589916:WLO589916 WVJ589916:WVK589916 D655452:E655452 IX655452:IY655452 ST655452:SU655452 ACP655452:ACQ655452 AML655452:AMM655452 AWH655452:AWI655452 BGD655452:BGE655452 BPZ655452:BQA655452 BZV655452:BZW655452 CJR655452:CJS655452 CTN655452:CTO655452 DDJ655452:DDK655452 DNF655452:DNG655452 DXB655452:DXC655452 EGX655452:EGY655452 EQT655452:EQU655452 FAP655452:FAQ655452 FKL655452:FKM655452 FUH655452:FUI655452 GED655452:GEE655452 GNZ655452:GOA655452 GXV655452:GXW655452 HHR655452:HHS655452 HRN655452:HRO655452 IBJ655452:IBK655452 ILF655452:ILG655452 IVB655452:IVC655452 JEX655452:JEY655452 JOT655452:JOU655452 JYP655452:JYQ655452 KIL655452:KIM655452 KSH655452:KSI655452 LCD655452:LCE655452 LLZ655452:LMA655452 LVV655452:LVW655452 MFR655452:MFS655452 MPN655452:MPO655452 MZJ655452:MZK655452 NJF655452:NJG655452 NTB655452:NTC655452 OCX655452:OCY655452 OMT655452:OMU655452 OWP655452:OWQ655452 PGL655452:PGM655452 PQH655452:PQI655452 QAD655452:QAE655452 QJZ655452:QKA655452 QTV655452:QTW655452 RDR655452:RDS655452 RNN655452:RNO655452 RXJ655452:RXK655452 SHF655452:SHG655452 SRB655452:SRC655452 TAX655452:TAY655452 TKT655452:TKU655452 TUP655452:TUQ655452 UEL655452:UEM655452 UOH655452:UOI655452 UYD655452:UYE655452 VHZ655452:VIA655452 VRV655452:VRW655452 WBR655452:WBS655452 WLN655452:WLO655452 WVJ655452:WVK655452 D720988:E720988 IX720988:IY720988 ST720988:SU720988 ACP720988:ACQ720988 AML720988:AMM720988 AWH720988:AWI720988 BGD720988:BGE720988 BPZ720988:BQA720988 BZV720988:BZW720988 CJR720988:CJS720988 CTN720988:CTO720988 DDJ720988:DDK720988 DNF720988:DNG720988 DXB720988:DXC720988 EGX720988:EGY720988 EQT720988:EQU720988 FAP720988:FAQ720988 FKL720988:FKM720988 FUH720988:FUI720988 GED720988:GEE720988 GNZ720988:GOA720988 GXV720988:GXW720988 HHR720988:HHS720988 HRN720988:HRO720988 IBJ720988:IBK720988 ILF720988:ILG720988 IVB720988:IVC720988 JEX720988:JEY720988 JOT720988:JOU720988 JYP720988:JYQ720988 KIL720988:KIM720988 KSH720988:KSI720988 LCD720988:LCE720988 LLZ720988:LMA720988 LVV720988:LVW720988 MFR720988:MFS720988 MPN720988:MPO720988 MZJ720988:MZK720988 NJF720988:NJG720988 NTB720988:NTC720988 OCX720988:OCY720988 OMT720988:OMU720988 OWP720988:OWQ720988 PGL720988:PGM720988 PQH720988:PQI720988 QAD720988:QAE720988 QJZ720988:QKA720988 QTV720988:QTW720988 RDR720988:RDS720988 RNN720988:RNO720988 RXJ720988:RXK720988 SHF720988:SHG720988 SRB720988:SRC720988 TAX720988:TAY720988 TKT720988:TKU720988 TUP720988:TUQ720988 UEL720988:UEM720988 UOH720988:UOI720988 UYD720988:UYE720988 VHZ720988:VIA720988 VRV720988:VRW720988 WBR720988:WBS720988 WLN720988:WLO720988 WVJ720988:WVK720988 D786524:E786524 IX786524:IY786524 ST786524:SU786524 ACP786524:ACQ786524 AML786524:AMM786524 AWH786524:AWI786524 BGD786524:BGE786524 BPZ786524:BQA786524 BZV786524:BZW786524 CJR786524:CJS786524 CTN786524:CTO786524 DDJ786524:DDK786524 DNF786524:DNG786524 DXB786524:DXC786524 EGX786524:EGY786524 EQT786524:EQU786524 FAP786524:FAQ786524 FKL786524:FKM786524 FUH786524:FUI786524 GED786524:GEE786524 GNZ786524:GOA786524 GXV786524:GXW786524 HHR786524:HHS786524 HRN786524:HRO786524 IBJ786524:IBK786524 ILF786524:ILG786524 IVB786524:IVC786524 JEX786524:JEY786524 JOT786524:JOU786524 JYP786524:JYQ786524 KIL786524:KIM786524 KSH786524:KSI786524 LCD786524:LCE786524 LLZ786524:LMA786524 LVV786524:LVW786524 MFR786524:MFS786524 MPN786524:MPO786524 MZJ786524:MZK786524 NJF786524:NJG786524 NTB786524:NTC786524 OCX786524:OCY786524 OMT786524:OMU786524 OWP786524:OWQ786524 PGL786524:PGM786524 PQH786524:PQI786524 QAD786524:QAE786524 QJZ786524:QKA786524 QTV786524:QTW786524 RDR786524:RDS786524 RNN786524:RNO786524 RXJ786524:RXK786524 SHF786524:SHG786524 SRB786524:SRC786524 TAX786524:TAY786524 TKT786524:TKU786524 TUP786524:TUQ786524 UEL786524:UEM786524 UOH786524:UOI786524 UYD786524:UYE786524 VHZ786524:VIA786524 VRV786524:VRW786524 WBR786524:WBS786524 WLN786524:WLO786524 WVJ786524:WVK786524 D852060:E852060 IX852060:IY852060 ST852060:SU852060 ACP852060:ACQ852060 AML852060:AMM852060 AWH852060:AWI852060 BGD852060:BGE852060 BPZ852060:BQA852060 BZV852060:BZW852060 CJR852060:CJS852060 CTN852060:CTO852060 DDJ852060:DDK852060 DNF852060:DNG852060 DXB852060:DXC852060 EGX852060:EGY852060 EQT852060:EQU852060 FAP852060:FAQ852060 FKL852060:FKM852060 FUH852060:FUI852060 GED852060:GEE852060 GNZ852060:GOA852060 GXV852060:GXW852060 HHR852060:HHS852060 HRN852060:HRO852060 IBJ852060:IBK852060 ILF852060:ILG852060 IVB852060:IVC852060 JEX852060:JEY852060 JOT852060:JOU852060 JYP852060:JYQ852060 KIL852060:KIM852060 KSH852060:KSI852060 LCD852060:LCE852060 LLZ852060:LMA852060 LVV852060:LVW852060 MFR852060:MFS852060 MPN852060:MPO852060 MZJ852060:MZK852060 NJF852060:NJG852060 NTB852060:NTC852060 OCX852060:OCY852060 OMT852060:OMU852060 OWP852060:OWQ852060 PGL852060:PGM852060 PQH852060:PQI852060 QAD852060:QAE852060 QJZ852060:QKA852060 QTV852060:QTW852060 RDR852060:RDS852060 RNN852060:RNO852060 RXJ852060:RXK852060 SHF852060:SHG852060 SRB852060:SRC852060 TAX852060:TAY852060 TKT852060:TKU852060 TUP852060:TUQ852060 UEL852060:UEM852060 UOH852060:UOI852060 UYD852060:UYE852060 VHZ852060:VIA852060 VRV852060:VRW852060 WBR852060:WBS852060 WLN852060:WLO852060 WVJ852060:WVK852060 D917596:E917596 IX917596:IY917596 ST917596:SU917596 ACP917596:ACQ917596 AML917596:AMM917596 AWH917596:AWI917596 BGD917596:BGE917596 BPZ917596:BQA917596 BZV917596:BZW917596 CJR917596:CJS917596 CTN917596:CTO917596 DDJ917596:DDK917596 DNF917596:DNG917596 DXB917596:DXC917596 EGX917596:EGY917596 EQT917596:EQU917596 FAP917596:FAQ917596 FKL917596:FKM917596 FUH917596:FUI917596 GED917596:GEE917596 GNZ917596:GOA917596 GXV917596:GXW917596 HHR917596:HHS917596 HRN917596:HRO917596 IBJ917596:IBK917596 ILF917596:ILG917596 IVB917596:IVC917596 JEX917596:JEY917596 JOT917596:JOU917596 JYP917596:JYQ917596 KIL917596:KIM917596 KSH917596:KSI917596 LCD917596:LCE917596 LLZ917596:LMA917596 LVV917596:LVW917596 MFR917596:MFS917596 MPN917596:MPO917596 MZJ917596:MZK917596 NJF917596:NJG917596 NTB917596:NTC917596 OCX917596:OCY917596 OMT917596:OMU917596 OWP917596:OWQ917596 PGL917596:PGM917596 PQH917596:PQI917596 QAD917596:QAE917596 QJZ917596:QKA917596 QTV917596:QTW917596 RDR917596:RDS917596 RNN917596:RNO917596 RXJ917596:RXK917596 SHF917596:SHG917596 SRB917596:SRC917596 TAX917596:TAY917596 TKT917596:TKU917596 TUP917596:TUQ917596 UEL917596:UEM917596 UOH917596:UOI917596 UYD917596:UYE917596 VHZ917596:VIA917596 VRV917596:VRW917596 WBR917596:WBS917596 WLN917596:WLO917596 WVJ917596:WVK917596 D983132:E983132 IX983132:IY983132 ST983132:SU983132 ACP983132:ACQ983132 AML983132:AMM983132 AWH983132:AWI983132 BGD983132:BGE983132 BPZ983132:BQA983132 BZV983132:BZW983132 CJR983132:CJS983132 CTN983132:CTO983132 DDJ983132:DDK983132 DNF983132:DNG983132 DXB983132:DXC983132 EGX983132:EGY983132 EQT983132:EQU983132 FAP983132:FAQ983132 FKL983132:FKM983132 FUH983132:FUI983132 GED983132:GEE983132 GNZ983132:GOA983132 GXV983132:GXW983132 HHR983132:HHS983132 HRN983132:HRO983132 IBJ983132:IBK983132 ILF983132:ILG983132 IVB983132:IVC983132 JEX983132:JEY983132 JOT983132:JOU983132 JYP983132:JYQ983132 KIL983132:KIM983132 KSH983132:KSI983132 LCD983132:LCE983132 LLZ983132:LMA983132 LVV983132:LVW983132 MFR983132:MFS983132 MPN983132:MPO983132 MZJ983132:MZK983132 NJF983132:NJG983132 NTB983132:NTC983132 OCX983132:OCY983132 OMT983132:OMU983132 OWP983132:OWQ983132 PGL983132:PGM983132 PQH983132:PQI983132 QAD983132:QAE983132 QJZ983132:QKA983132 QTV983132:QTW983132 RDR983132:RDS983132 RNN983132:RNO983132 RXJ983132:RXK983132 SHF983132:SHG983132 SRB983132:SRC983132 TAX983132:TAY983132 TKT983132:TKU983132 TUP983132:TUQ983132 UEL983132:UEM983132 UOH983132:UOI983132 UYD983132:UYE983132 VHZ983132:VIA983132 VRV983132:VRW983132 WBR983132:WBS983132 WLN983132:WLO983132 WVJ983132:WVK983132 WLO983161 IX88:IY91 ST88:SU91 ACP88:ACQ91 AML88:AMM91 AWH88:AWI91 BGD88:BGE91 BPZ88:BQA91 BZV88:BZW91 CJR88:CJS91 CTN88:CTO91 DDJ88:DDK91 DNF88:DNG91 DXB88:DXC91 EGX88:EGY91 EQT88:EQU91 FAP88:FAQ91 FKL88:FKM91 FUH88:FUI91 GED88:GEE91 GNZ88:GOA91 GXV88:GXW91 HHR88:HHS91 HRN88:HRO91 IBJ88:IBK91 ILF88:ILG91 IVB88:IVC91 JEX88:JEY91 JOT88:JOU91 JYP88:JYQ91 KIL88:KIM91 KSH88:KSI91 LCD88:LCE91 LLZ88:LMA91 LVV88:LVW91 MFR88:MFS91 MPN88:MPO91 MZJ88:MZK91 NJF88:NJG91 NTB88:NTC91 OCX88:OCY91 OMT88:OMU91 OWP88:OWQ91 PGL88:PGM91 PQH88:PQI91 QAD88:QAE91 QJZ88:QKA91 QTV88:QTW91 RDR88:RDS91 RNN88:RNO91 RXJ88:RXK91 SHF88:SHG91 SRB88:SRC91 TAX88:TAY91 TKT88:TKU91 TUP88:TUQ91 UEL88:UEM91 UOH88:UOI91 UYD88:UYE91 VHZ88:VIA91 VRV88:VRW91 WBR88:WBS91 WLN88:WLO91 WVJ88:WVK91 D65645:E65647 IX65645:IY65647 ST65645:SU65647 ACP65645:ACQ65647 AML65645:AMM65647 AWH65645:AWI65647 BGD65645:BGE65647 BPZ65645:BQA65647 BZV65645:BZW65647 CJR65645:CJS65647 CTN65645:CTO65647 DDJ65645:DDK65647 DNF65645:DNG65647 DXB65645:DXC65647 EGX65645:EGY65647 EQT65645:EQU65647 FAP65645:FAQ65647 FKL65645:FKM65647 FUH65645:FUI65647 GED65645:GEE65647 GNZ65645:GOA65647 GXV65645:GXW65647 HHR65645:HHS65647 HRN65645:HRO65647 IBJ65645:IBK65647 ILF65645:ILG65647 IVB65645:IVC65647 JEX65645:JEY65647 JOT65645:JOU65647 JYP65645:JYQ65647 KIL65645:KIM65647 KSH65645:KSI65647 LCD65645:LCE65647 LLZ65645:LMA65647 LVV65645:LVW65647 MFR65645:MFS65647 MPN65645:MPO65647 MZJ65645:MZK65647 NJF65645:NJG65647 NTB65645:NTC65647 OCX65645:OCY65647 OMT65645:OMU65647 OWP65645:OWQ65647 PGL65645:PGM65647 PQH65645:PQI65647 QAD65645:QAE65647 QJZ65645:QKA65647 QTV65645:QTW65647 RDR65645:RDS65647 RNN65645:RNO65647 RXJ65645:RXK65647 SHF65645:SHG65647 SRB65645:SRC65647 TAX65645:TAY65647 TKT65645:TKU65647 TUP65645:TUQ65647 UEL65645:UEM65647 UOH65645:UOI65647 UYD65645:UYE65647 VHZ65645:VIA65647 VRV65645:VRW65647 WBR65645:WBS65647 WLN65645:WLO65647 WVJ65645:WVK65647 D131181:E131183 IX131181:IY131183 ST131181:SU131183 ACP131181:ACQ131183 AML131181:AMM131183 AWH131181:AWI131183 BGD131181:BGE131183 BPZ131181:BQA131183 BZV131181:BZW131183 CJR131181:CJS131183 CTN131181:CTO131183 DDJ131181:DDK131183 DNF131181:DNG131183 DXB131181:DXC131183 EGX131181:EGY131183 EQT131181:EQU131183 FAP131181:FAQ131183 FKL131181:FKM131183 FUH131181:FUI131183 GED131181:GEE131183 GNZ131181:GOA131183 GXV131181:GXW131183 HHR131181:HHS131183 HRN131181:HRO131183 IBJ131181:IBK131183 ILF131181:ILG131183 IVB131181:IVC131183 JEX131181:JEY131183 JOT131181:JOU131183 JYP131181:JYQ131183 KIL131181:KIM131183 KSH131181:KSI131183 LCD131181:LCE131183 LLZ131181:LMA131183 LVV131181:LVW131183 MFR131181:MFS131183 MPN131181:MPO131183 MZJ131181:MZK131183 NJF131181:NJG131183 NTB131181:NTC131183 OCX131181:OCY131183 OMT131181:OMU131183 OWP131181:OWQ131183 PGL131181:PGM131183 PQH131181:PQI131183 QAD131181:QAE131183 QJZ131181:QKA131183 QTV131181:QTW131183 RDR131181:RDS131183 RNN131181:RNO131183 RXJ131181:RXK131183 SHF131181:SHG131183 SRB131181:SRC131183 TAX131181:TAY131183 TKT131181:TKU131183 TUP131181:TUQ131183 UEL131181:UEM131183 UOH131181:UOI131183 UYD131181:UYE131183 VHZ131181:VIA131183 VRV131181:VRW131183 WBR131181:WBS131183 WLN131181:WLO131183 WVJ131181:WVK131183 D196717:E196719 IX196717:IY196719 ST196717:SU196719 ACP196717:ACQ196719 AML196717:AMM196719 AWH196717:AWI196719 BGD196717:BGE196719 BPZ196717:BQA196719 BZV196717:BZW196719 CJR196717:CJS196719 CTN196717:CTO196719 DDJ196717:DDK196719 DNF196717:DNG196719 DXB196717:DXC196719 EGX196717:EGY196719 EQT196717:EQU196719 FAP196717:FAQ196719 FKL196717:FKM196719 FUH196717:FUI196719 GED196717:GEE196719 GNZ196717:GOA196719 GXV196717:GXW196719 HHR196717:HHS196719 HRN196717:HRO196719 IBJ196717:IBK196719 ILF196717:ILG196719 IVB196717:IVC196719 JEX196717:JEY196719 JOT196717:JOU196719 JYP196717:JYQ196719 KIL196717:KIM196719 KSH196717:KSI196719 LCD196717:LCE196719 LLZ196717:LMA196719 LVV196717:LVW196719 MFR196717:MFS196719 MPN196717:MPO196719 MZJ196717:MZK196719 NJF196717:NJG196719 NTB196717:NTC196719 OCX196717:OCY196719 OMT196717:OMU196719 OWP196717:OWQ196719 PGL196717:PGM196719 PQH196717:PQI196719 QAD196717:QAE196719 QJZ196717:QKA196719 QTV196717:QTW196719 RDR196717:RDS196719 RNN196717:RNO196719 RXJ196717:RXK196719 SHF196717:SHG196719 SRB196717:SRC196719 TAX196717:TAY196719 TKT196717:TKU196719 TUP196717:TUQ196719 UEL196717:UEM196719 UOH196717:UOI196719 UYD196717:UYE196719 VHZ196717:VIA196719 VRV196717:VRW196719 WBR196717:WBS196719 WLN196717:WLO196719 WVJ196717:WVK196719 D262253:E262255 IX262253:IY262255 ST262253:SU262255 ACP262253:ACQ262255 AML262253:AMM262255 AWH262253:AWI262255 BGD262253:BGE262255 BPZ262253:BQA262255 BZV262253:BZW262255 CJR262253:CJS262255 CTN262253:CTO262255 DDJ262253:DDK262255 DNF262253:DNG262255 DXB262253:DXC262255 EGX262253:EGY262255 EQT262253:EQU262255 FAP262253:FAQ262255 FKL262253:FKM262255 FUH262253:FUI262255 GED262253:GEE262255 GNZ262253:GOA262255 GXV262253:GXW262255 HHR262253:HHS262255 HRN262253:HRO262255 IBJ262253:IBK262255 ILF262253:ILG262255 IVB262253:IVC262255 JEX262253:JEY262255 JOT262253:JOU262255 JYP262253:JYQ262255 KIL262253:KIM262255 KSH262253:KSI262255 LCD262253:LCE262255 LLZ262253:LMA262255 LVV262253:LVW262255 MFR262253:MFS262255 MPN262253:MPO262255 MZJ262253:MZK262255 NJF262253:NJG262255 NTB262253:NTC262255 OCX262253:OCY262255 OMT262253:OMU262255 OWP262253:OWQ262255 PGL262253:PGM262255 PQH262253:PQI262255 QAD262253:QAE262255 QJZ262253:QKA262255 QTV262253:QTW262255 RDR262253:RDS262255 RNN262253:RNO262255 RXJ262253:RXK262255 SHF262253:SHG262255 SRB262253:SRC262255 TAX262253:TAY262255 TKT262253:TKU262255 TUP262253:TUQ262255 UEL262253:UEM262255 UOH262253:UOI262255 UYD262253:UYE262255 VHZ262253:VIA262255 VRV262253:VRW262255 WBR262253:WBS262255 WLN262253:WLO262255 WVJ262253:WVK262255 D327789:E327791 IX327789:IY327791 ST327789:SU327791 ACP327789:ACQ327791 AML327789:AMM327791 AWH327789:AWI327791 BGD327789:BGE327791 BPZ327789:BQA327791 BZV327789:BZW327791 CJR327789:CJS327791 CTN327789:CTO327791 DDJ327789:DDK327791 DNF327789:DNG327791 DXB327789:DXC327791 EGX327789:EGY327791 EQT327789:EQU327791 FAP327789:FAQ327791 FKL327789:FKM327791 FUH327789:FUI327791 GED327789:GEE327791 GNZ327789:GOA327791 GXV327789:GXW327791 HHR327789:HHS327791 HRN327789:HRO327791 IBJ327789:IBK327791 ILF327789:ILG327791 IVB327789:IVC327791 JEX327789:JEY327791 JOT327789:JOU327791 JYP327789:JYQ327791 KIL327789:KIM327791 KSH327789:KSI327791 LCD327789:LCE327791 LLZ327789:LMA327791 LVV327789:LVW327791 MFR327789:MFS327791 MPN327789:MPO327791 MZJ327789:MZK327791 NJF327789:NJG327791 NTB327789:NTC327791 OCX327789:OCY327791 OMT327789:OMU327791 OWP327789:OWQ327791 PGL327789:PGM327791 PQH327789:PQI327791 QAD327789:QAE327791 QJZ327789:QKA327791 QTV327789:QTW327791 RDR327789:RDS327791 RNN327789:RNO327791 RXJ327789:RXK327791 SHF327789:SHG327791 SRB327789:SRC327791 TAX327789:TAY327791 TKT327789:TKU327791 TUP327789:TUQ327791 UEL327789:UEM327791 UOH327789:UOI327791 UYD327789:UYE327791 VHZ327789:VIA327791 VRV327789:VRW327791 WBR327789:WBS327791 WLN327789:WLO327791 WVJ327789:WVK327791 D393325:E393327 IX393325:IY393327 ST393325:SU393327 ACP393325:ACQ393327 AML393325:AMM393327 AWH393325:AWI393327 BGD393325:BGE393327 BPZ393325:BQA393327 BZV393325:BZW393327 CJR393325:CJS393327 CTN393325:CTO393327 DDJ393325:DDK393327 DNF393325:DNG393327 DXB393325:DXC393327 EGX393325:EGY393327 EQT393325:EQU393327 FAP393325:FAQ393327 FKL393325:FKM393327 FUH393325:FUI393327 GED393325:GEE393327 GNZ393325:GOA393327 GXV393325:GXW393327 HHR393325:HHS393327 HRN393325:HRO393327 IBJ393325:IBK393327 ILF393325:ILG393327 IVB393325:IVC393327 JEX393325:JEY393327 JOT393325:JOU393327 JYP393325:JYQ393327 KIL393325:KIM393327 KSH393325:KSI393327 LCD393325:LCE393327 LLZ393325:LMA393327 LVV393325:LVW393327 MFR393325:MFS393327 MPN393325:MPO393327 MZJ393325:MZK393327 NJF393325:NJG393327 NTB393325:NTC393327 OCX393325:OCY393327 OMT393325:OMU393327 OWP393325:OWQ393327 PGL393325:PGM393327 PQH393325:PQI393327 QAD393325:QAE393327 QJZ393325:QKA393327 QTV393325:QTW393327 RDR393325:RDS393327 RNN393325:RNO393327 RXJ393325:RXK393327 SHF393325:SHG393327 SRB393325:SRC393327 TAX393325:TAY393327 TKT393325:TKU393327 TUP393325:TUQ393327 UEL393325:UEM393327 UOH393325:UOI393327 UYD393325:UYE393327 VHZ393325:VIA393327 VRV393325:VRW393327 WBR393325:WBS393327 WLN393325:WLO393327 WVJ393325:WVK393327 D458861:E458863 IX458861:IY458863 ST458861:SU458863 ACP458861:ACQ458863 AML458861:AMM458863 AWH458861:AWI458863 BGD458861:BGE458863 BPZ458861:BQA458863 BZV458861:BZW458863 CJR458861:CJS458863 CTN458861:CTO458863 DDJ458861:DDK458863 DNF458861:DNG458863 DXB458861:DXC458863 EGX458861:EGY458863 EQT458861:EQU458863 FAP458861:FAQ458863 FKL458861:FKM458863 FUH458861:FUI458863 GED458861:GEE458863 GNZ458861:GOA458863 GXV458861:GXW458863 HHR458861:HHS458863 HRN458861:HRO458863 IBJ458861:IBK458863 ILF458861:ILG458863 IVB458861:IVC458863 JEX458861:JEY458863 JOT458861:JOU458863 JYP458861:JYQ458863 KIL458861:KIM458863 KSH458861:KSI458863 LCD458861:LCE458863 LLZ458861:LMA458863 LVV458861:LVW458863 MFR458861:MFS458863 MPN458861:MPO458863 MZJ458861:MZK458863 NJF458861:NJG458863 NTB458861:NTC458863 OCX458861:OCY458863 OMT458861:OMU458863 OWP458861:OWQ458863 PGL458861:PGM458863 PQH458861:PQI458863 QAD458861:QAE458863 QJZ458861:QKA458863 QTV458861:QTW458863 RDR458861:RDS458863 RNN458861:RNO458863 RXJ458861:RXK458863 SHF458861:SHG458863 SRB458861:SRC458863 TAX458861:TAY458863 TKT458861:TKU458863 TUP458861:TUQ458863 UEL458861:UEM458863 UOH458861:UOI458863 UYD458861:UYE458863 VHZ458861:VIA458863 VRV458861:VRW458863 WBR458861:WBS458863 WLN458861:WLO458863 WVJ458861:WVK458863 D524397:E524399 IX524397:IY524399 ST524397:SU524399 ACP524397:ACQ524399 AML524397:AMM524399 AWH524397:AWI524399 BGD524397:BGE524399 BPZ524397:BQA524399 BZV524397:BZW524399 CJR524397:CJS524399 CTN524397:CTO524399 DDJ524397:DDK524399 DNF524397:DNG524399 DXB524397:DXC524399 EGX524397:EGY524399 EQT524397:EQU524399 FAP524397:FAQ524399 FKL524397:FKM524399 FUH524397:FUI524399 GED524397:GEE524399 GNZ524397:GOA524399 GXV524397:GXW524399 HHR524397:HHS524399 HRN524397:HRO524399 IBJ524397:IBK524399 ILF524397:ILG524399 IVB524397:IVC524399 JEX524397:JEY524399 JOT524397:JOU524399 JYP524397:JYQ524399 KIL524397:KIM524399 KSH524397:KSI524399 LCD524397:LCE524399 LLZ524397:LMA524399 LVV524397:LVW524399 MFR524397:MFS524399 MPN524397:MPO524399 MZJ524397:MZK524399 NJF524397:NJG524399 NTB524397:NTC524399 OCX524397:OCY524399 OMT524397:OMU524399 OWP524397:OWQ524399 PGL524397:PGM524399 PQH524397:PQI524399 QAD524397:QAE524399 QJZ524397:QKA524399 QTV524397:QTW524399 RDR524397:RDS524399 RNN524397:RNO524399 RXJ524397:RXK524399 SHF524397:SHG524399 SRB524397:SRC524399 TAX524397:TAY524399 TKT524397:TKU524399 TUP524397:TUQ524399 UEL524397:UEM524399 UOH524397:UOI524399 UYD524397:UYE524399 VHZ524397:VIA524399 VRV524397:VRW524399 WBR524397:WBS524399 WLN524397:WLO524399 WVJ524397:WVK524399 D589933:E589935 IX589933:IY589935 ST589933:SU589935 ACP589933:ACQ589935 AML589933:AMM589935 AWH589933:AWI589935 BGD589933:BGE589935 BPZ589933:BQA589935 BZV589933:BZW589935 CJR589933:CJS589935 CTN589933:CTO589935 DDJ589933:DDK589935 DNF589933:DNG589935 DXB589933:DXC589935 EGX589933:EGY589935 EQT589933:EQU589935 FAP589933:FAQ589935 FKL589933:FKM589935 FUH589933:FUI589935 GED589933:GEE589935 GNZ589933:GOA589935 GXV589933:GXW589935 HHR589933:HHS589935 HRN589933:HRO589935 IBJ589933:IBK589935 ILF589933:ILG589935 IVB589933:IVC589935 JEX589933:JEY589935 JOT589933:JOU589935 JYP589933:JYQ589935 KIL589933:KIM589935 KSH589933:KSI589935 LCD589933:LCE589935 LLZ589933:LMA589935 LVV589933:LVW589935 MFR589933:MFS589935 MPN589933:MPO589935 MZJ589933:MZK589935 NJF589933:NJG589935 NTB589933:NTC589935 OCX589933:OCY589935 OMT589933:OMU589935 OWP589933:OWQ589935 PGL589933:PGM589935 PQH589933:PQI589935 QAD589933:QAE589935 QJZ589933:QKA589935 QTV589933:QTW589935 RDR589933:RDS589935 RNN589933:RNO589935 RXJ589933:RXK589935 SHF589933:SHG589935 SRB589933:SRC589935 TAX589933:TAY589935 TKT589933:TKU589935 TUP589933:TUQ589935 UEL589933:UEM589935 UOH589933:UOI589935 UYD589933:UYE589935 VHZ589933:VIA589935 VRV589933:VRW589935 WBR589933:WBS589935 WLN589933:WLO589935 WVJ589933:WVK589935 D655469:E655471 IX655469:IY655471 ST655469:SU655471 ACP655469:ACQ655471 AML655469:AMM655471 AWH655469:AWI655471 BGD655469:BGE655471 BPZ655469:BQA655471 BZV655469:BZW655471 CJR655469:CJS655471 CTN655469:CTO655471 DDJ655469:DDK655471 DNF655469:DNG655471 DXB655469:DXC655471 EGX655469:EGY655471 EQT655469:EQU655471 FAP655469:FAQ655471 FKL655469:FKM655471 FUH655469:FUI655471 GED655469:GEE655471 GNZ655469:GOA655471 GXV655469:GXW655471 HHR655469:HHS655471 HRN655469:HRO655471 IBJ655469:IBK655471 ILF655469:ILG655471 IVB655469:IVC655471 JEX655469:JEY655471 JOT655469:JOU655471 JYP655469:JYQ655471 KIL655469:KIM655471 KSH655469:KSI655471 LCD655469:LCE655471 LLZ655469:LMA655471 LVV655469:LVW655471 MFR655469:MFS655471 MPN655469:MPO655471 MZJ655469:MZK655471 NJF655469:NJG655471 NTB655469:NTC655471 OCX655469:OCY655471 OMT655469:OMU655471 OWP655469:OWQ655471 PGL655469:PGM655471 PQH655469:PQI655471 QAD655469:QAE655471 QJZ655469:QKA655471 QTV655469:QTW655471 RDR655469:RDS655471 RNN655469:RNO655471 RXJ655469:RXK655471 SHF655469:SHG655471 SRB655469:SRC655471 TAX655469:TAY655471 TKT655469:TKU655471 TUP655469:TUQ655471 UEL655469:UEM655471 UOH655469:UOI655471 UYD655469:UYE655471 VHZ655469:VIA655471 VRV655469:VRW655471 WBR655469:WBS655471 WLN655469:WLO655471 WVJ655469:WVK655471 D721005:E721007 IX721005:IY721007 ST721005:SU721007 ACP721005:ACQ721007 AML721005:AMM721007 AWH721005:AWI721007 BGD721005:BGE721007 BPZ721005:BQA721007 BZV721005:BZW721007 CJR721005:CJS721007 CTN721005:CTO721007 DDJ721005:DDK721007 DNF721005:DNG721007 DXB721005:DXC721007 EGX721005:EGY721007 EQT721005:EQU721007 FAP721005:FAQ721007 FKL721005:FKM721007 FUH721005:FUI721007 GED721005:GEE721007 GNZ721005:GOA721007 GXV721005:GXW721007 HHR721005:HHS721007 HRN721005:HRO721007 IBJ721005:IBK721007 ILF721005:ILG721007 IVB721005:IVC721007 JEX721005:JEY721007 JOT721005:JOU721007 JYP721005:JYQ721007 KIL721005:KIM721007 KSH721005:KSI721007 LCD721005:LCE721007 LLZ721005:LMA721007 LVV721005:LVW721007 MFR721005:MFS721007 MPN721005:MPO721007 MZJ721005:MZK721007 NJF721005:NJG721007 NTB721005:NTC721007 OCX721005:OCY721007 OMT721005:OMU721007 OWP721005:OWQ721007 PGL721005:PGM721007 PQH721005:PQI721007 QAD721005:QAE721007 QJZ721005:QKA721007 QTV721005:QTW721007 RDR721005:RDS721007 RNN721005:RNO721007 RXJ721005:RXK721007 SHF721005:SHG721007 SRB721005:SRC721007 TAX721005:TAY721007 TKT721005:TKU721007 TUP721005:TUQ721007 UEL721005:UEM721007 UOH721005:UOI721007 UYD721005:UYE721007 VHZ721005:VIA721007 VRV721005:VRW721007 WBR721005:WBS721007 WLN721005:WLO721007 WVJ721005:WVK721007 D786541:E786543 IX786541:IY786543 ST786541:SU786543 ACP786541:ACQ786543 AML786541:AMM786543 AWH786541:AWI786543 BGD786541:BGE786543 BPZ786541:BQA786543 BZV786541:BZW786543 CJR786541:CJS786543 CTN786541:CTO786543 DDJ786541:DDK786543 DNF786541:DNG786543 DXB786541:DXC786543 EGX786541:EGY786543 EQT786541:EQU786543 FAP786541:FAQ786543 FKL786541:FKM786543 FUH786541:FUI786543 GED786541:GEE786543 GNZ786541:GOA786543 GXV786541:GXW786543 HHR786541:HHS786543 HRN786541:HRO786543 IBJ786541:IBK786543 ILF786541:ILG786543 IVB786541:IVC786543 JEX786541:JEY786543 JOT786541:JOU786543 JYP786541:JYQ786543 KIL786541:KIM786543 KSH786541:KSI786543 LCD786541:LCE786543 LLZ786541:LMA786543 LVV786541:LVW786543 MFR786541:MFS786543 MPN786541:MPO786543 MZJ786541:MZK786543 NJF786541:NJG786543 NTB786541:NTC786543 OCX786541:OCY786543 OMT786541:OMU786543 OWP786541:OWQ786543 PGL786541:PGM786543 PQH786541:PQI786543 QAD786541:QAE786543 QJZ786541:QKA786543 QTV786541:QTW786543 RDR786541:RDS786543 RNN786541:RNO786543 RXJ786541:RXK786543 SHF786541:SHG786543 SRB786541:SRC786543 TAX786541:TAY786543 TKT786541:TKU786543 TUP786541:TUQ786543 UEL786541:UEM786543 UOH786541:UOI786543 UYD786541:UYE786543 VHZ786541:VIA786543 VRV786541:VRW786543 WBR786541:WBS786543 WLN786541:WLO786543 WVJ786541:WVK786543 D852077:E852079 IX852077:IY852079 ST852077:SU852079 ACP852077:ACQ852079 AML852077:AMM852079 AWH852077:AWI852079 BGD852077:BGE852079 BPZ852077:BQA852079 BZV852077:BZW852079 CJR852077:CJS852079 CTN852077:CTO852079 DDJ852077:DDK852079 DNF852077:DNG852079 DXB852077:DXC852079 EGX852077:EGY852079 EQT852077:EQU852079 FAP852077:FAQ852079 FKL852077:FKM852079 FUH852077:FUI852079 GED852077:GEE852079 GNZ852077:GOA852079 GXV852077:GXW852079 HHR852077:HHS852079 HRN852077:HRO852079 IBJ852077:IBK852079 ILF852077:ILG852079 IVB852077:IVC852079 JEX852077:JEY852079 JOT852077:JOU852079 JYP852077:JYQ852079 KIL852077:KIM852079 KSH852077:KSI852079 LCD852077:LCE852079 LLZ852077:LMA852079 LVV852077:LVW852079 MFR852077:MFS852079 MPN852077:MPO852079 MZJ852077:MZK852079 NJF852077:NJG852079 NTB852077:NTC852079 OCX852077:OCY852079 OMT852077:OMU852079 OWP852077:OWQ852079 PGL852077:PGM852079 PQH852077:PQI852079 QAD852077:QAE852079 QJZ852077:QKA852079 QTV852077:QTW852079 RDR852077:RDS852079 RNN852077:RNO852079 RXJ852077:RXK852079 SHF852077:SHG852079 SRB852077:SRC852079 TAX852077:TAY852079 TKT852077:TKU852079 TUP852077:TUQ852079 UEL852077:UEM852079 UOH852077:UOI852079 UYD852077:UYE852079 VHZ852077:VIA852079 VRV852077:VRW852079 WBR852077:WBS852079 WLN852077:WLO852079 WVJ852077:WVK852079 D917613:E917615 IX917613:IY917615 ST917613:SU917615 ACP917613:ACQ917615 AML917613:AMM917615 AWH917613:AWI917615 BGD917613:BGE917615 BPZ917613:BQA917615 BZV917613:BZW917615 CJR917613:CJS917615 CTN917613:CTO917615 DDJ917613:DDK917615 DNF917613:DNG917615 DXB917613:DXC917615 EGX917613:EGY917615 EQT917613:EQU917615 FAP917613:FAQ917615 FKL917613:FKM917615 FUH917613:FUI917615 GED917613:GEE917615 GNZ917613:GOA917615 GXV917613:GXW917615 HHR917613:HHS917615 HRN917613:HRO917615 IBJ917613:IBK917615 ILF917613:ILG917615 IVB917613:IVC917615 JEX917613:JEY917615 JOT917613:JOU917615 JYP917613:JYQ917615 KIL917613:KIM917615 KSH917613:KSI917615 LCD917613:LCE917615 LLZ917613:LMA917615 LVV917613:LVW917615 MFR917613:MFS917615 MPN917613:MPO917615 MZJ917613:MZK917615 NJF917613:NJG917615 NTB917613:NTC917615 OCX917613:OCY917615 OMT917613:OMU917615 OWP917613:OWQ917615 PGL917613:PGM917615 PQH917613:PQI917615 QAD917613:QAE917615 QJZ917613:QKA917615 QTV917613:QTW917615 RDR917613:RDS917615 RNN917613:RNO917615 RXJ917613:RXK917615 SHF917613:SHG917615 SRB917613:SRC917615 TAX917613:TAY917615 TKT917613:TKU917615 TUP917613:TUQ917615 UEL917613:UEM917615 UOH917613:UOI917615 UYD917613:UYE917615 VHZ917613:VIA917615 VRV917613:VRW917615 WBR917613:WBS917615 WLN917613:WLO917615 WVJ917613:WVK917615 D983149:E983151 IX983149:IY983151 ST983149:SU983151 ACP983149:ACQ983151 AML983149:AMM983151 AWH983149:AWI983151 BGD983149:BGE983151 BPZ983149:BQA983151 BZV983149:BZW983151 CJR983149:CJS983151 CTN983149:CTO983151 DDJ983149:DDK983151 DNF983149:DNG983151 DXB983149:DXC983151 EGX983149:EGY983151 EQT983149:EQU983151 FAP983149:FAQ983151 FKL983149:FKM983151 FUH983149:FUI983151 GED983149:GEE983151 GNZ983149:GOA983151 GXV983149:GXW983151 HHR983149:HHS983151 HRN983149:HRO983151 IBJ983149:IBK983151 ILF983149:ILG983151 IVB983149:IVC983151 JEX983149:JEY983151 JOT983149:JOU983151 JYP983149:JYQ983151 KIL983149:KIM983151 KSH983149:KSI983151 LCD983149:LCE983151 LLZ983149:LMA983151 LVV983149:LVW983151 MFR983149:MFS983151 MPN983149:MPO983151 MZJ983149:MZK983151 NJF983149:NJG983151 NTB983149:NTC983151 OCX983149:OCY983151 OMT983149:OMU983151 OWP983149:OWQ983151 PGL983149:PGM983151 PQH983149:PQI983151 QAD983149:QAE983151 QJZ983149:QKA983151 QTV983149:QTW983151 RDR983149:RDS983151 RNN983149:RNO983151 RXJ983149:RXK983151 SHF983149:SHG983151 SRB983149:SRC983151 TAX983149:TAY983151 TKT983149:TKU983151 TUP983149:TUQ983151 UEL983149:UEM983151 UOH983149:UOI983151 UYD983149:UYE983151 VHZ983149:VIA983151 VRV983149:VRW983151 WBR983149:WBS983151 WLN983149:WLO983151 WVJ983149:WVK983151 IY107:IY108 SU107:SU108 ACQ107:ACQ108 AMM107:AMM108 AWI107:AWI108 BGE107:BGE108 BQA107:BQA108 BZW107:BZW108 CJS107:CJS108 CTO107:CTO108 DDK107:DDK108 DNG107:DNG108 DXC107:DXC108 EGY107:EGY108 EQU107:EQU108 FAQ107:FAQ108 FKM107:FKM108 FUI107:FUI108 GEE107:GEE108 GOA107:GOA108 GXW107:GXW108 HHS107:HHS108 HRO107:HRO108 IBK107:IBK108 ILG107:ILG108 IVC107:IVC108 JEY107:JEY108 JOU107:JOU108 JYQ107:JYQ108 KIM107:KIM108 KSI107:KSI108 LCE107:LCE108 LMA107:LMA108 LVW107:LVW108 MFS107:MFS108 MPO107:MPO108 MZK107:MZK108 NJG107:NJG108 NTC107:NTC108 OCY107:OCY108 OMU107:OMU108 OWQ107:OWQ108 PGM107:PGM108 PQI107:PQI108 QAE107:QAE108 QKA107:QKA108 QTW107:QTW108 RDS107:RDS108 RNO107:RNO108 RXK107:RXK108 SHG107:SHG108 SRC107:SRC108 TAY107:TAY108 TKU107:TKU108 TUQ107:TUQ108 UEM107:UEM108 UOI107:UOI108 UYE107:UYE108 VIA107:VIA108 VRW107:VRW108 WBS107:WBS108 WLO107:WLO108 WVK107:WVK108 IY65657 SU65657 ACQ65657 AMM65657 AWI65657 BGE65657 BQA65657 BZW65657 CJS65657 CTO65657 DDK65657 DNG65657 DXC65657 EGY65657 EQU65657 FAQ65657 FKM65657 FUI65657 GEE65657 GOA65657 GXW65657 HHS65657 HRO65657 IBK65657 ILG65657 IVC65657 JEY65657 JOU65657 JYQ65657 KIM65657 KSI65657 LCE65657 LMA65657 LVW65657 MFS65657 MPO65657 MZK65657 NJG65657 NTC65657 OCY65657 OMU65657 OWQ65657 PGM65657 PQI65657 QAE65657 QKA65657 QTW65657 RDS65657 RNO65657 RXK65657 SHG65657 SRC65657 TAY65657 TKU65657 TUQ65657 UEM65657 UOI65657 UYE65657 VIA65657 VRW65657 WBS65657 WLO65657 WVK65657 IY131193 SU131193 ACQ131193 AMM131193 AWI131193 BGE131193 BQA131193 BZW131193 CJS131193 CTO131193 DDK131193 DNG131193 DXC131193 EGY131193 EQU131193 FAQ131193 FKM131193 FUI131193 GEE131193 GOA131193 GXW131193 HHS131193 HRO131193 IBK131193 ILG131193 IVC131193 JEY131193 JOU131193 JYQ131193 KIM131193 KSI131193 LCE131193 LMA131193 LVW131193 MFS131193 MPO131193 MZK131193 NJG131193 NTC131193 OCY131193 OMU131193 OWQ131193 PGM131193 PQI131193 QAE131193 QKA131193 QTW131193 RDS131193 RNO131193 RXK131193 SHG131193 SRC131193 TAY131193 TKU131193 TUQ131193 UEM131193 UOI131193 UYE131193 VIA131193 VRW131193 WBS131193 WLO131193 WVK131193 IY196729 SU196729 ACQ196729 AMM196729 AWI196729 BGE196729 BQA196729 BZW196729 CJS196729 CTO196729 DDK196729 DNG196729 DXC196729 EGY196729 EQU196729 FAQ196729 FKM196729 FUI196729 GEE196729 GOA196729 GXW196729 HHS196729 HRO196729 IBK196729 ILG196729 IVC196729 JEY196729 JOU196729 JYQ196729 KIM196729 KSI196729 LCE196729 LMA196729 LVW196729 MFS196729 MPO196729 MZK196729 NJG196729 NTC196729 OCY196729 OMU196729 OWQ196729 PGM196729 PQI196729 QAE196729 QKA196729 QTW196729 RDS196729 RNO196729 RXK196729 SHG196729 SRC196729 TAY196729 TKU196729 TUQ196729 UEM196729 UOI196729 UYE196729 VIA196729 VRW196729 WBS196729 WLO196729 WVK196729 IY262265 SU262265 ACQ262265 AMM262265 AWI262265 BGE262265 BQA262265 BZW262265 CJS262265 CTO262265 DDK262265 DNG262265 DXC262265 EGY262265 EQU262265 FAQ262265 FKM262265 FUI262265 GEE262265 GOA262265 GXW262265 HHS262265 HRO262265 IBK262265 ILG262265 IVC262265 JEY262265 JOU262265 JYQ262265 KIM262265 KSI262265 LCE262265 LMA262265 LVW262265 MFS262265 MPO262265 MZK262265 NJG262265 NTC262265 OCY262265 OMU262265 OWQ262265 PGM262265 PQI262265 QAE262265 QKA262265 QTW262265 RDS262265 RNO262265 RXK262265 SHG262265 SRC262265 TAY262265 TKU262265 TUQ262265 UEM262265 UOI262265 UYE262265 VIA262265 VRW262265 WBS262265 WLO262265 WVK262265 IY327801 SU327801 ACQ327801 AMM327801 AWI327801 BGE327801 BQA327801 BZW327801 CJS327801 CTO327801 DDK327801 DNG327801 DXC327801 EGY327801 EQU327801 FAQ327801 FKM327801 FUI327801 GEE327801 GOA327801 GXW327801 HHS327801 HRO327801 IBK327801 ILG327801 IVC327801 JEY327801 JOU327801 JYQ327801 KIM327801 KSI327801 LCE327801 LMA327801 LVW327801 MFS327801 MPO327801 MZK327801 NJG327801 NTC327801 OCY327801 OMU327801 OWQ327801 PGM327801 PQI327801 QAE327801 QKA327801 QTW327801 RDS327801 RNO327801 RXK327801 SHG327801 SRC327801 TAY327801 TKU327801 TUQ327801 UEM327801 UOI327801 UYE327801 VIA327801 VRW327801 WBS327801 WLO327801 WVK327801 IY393337 SU393337 ACQ393337 AMM393337 AWI393337 BGE393337 BQA393337 BZW393337 CJS393337 CTO393337 DDK393337 DNG393337 DXC393337 EGY393337 EQU393337 FAQ393337 FKM393337 FUI393337 GEE393337 GOA393337 GXW393337 HHS393337 HRO393337 IBK393337 ILG393337 IVC393337 JEY393337 JOU393337 JYQ393337 KIM393337 KSI393337 LCE393337 LMA393337 LVW393337 MFS393337 MPO393337 MZK393337 NJG393337 NTC393337 OCY393337 OMU393337 OWQ393337 PGM393337 PQI393337 QAE393337 QKA393337 QTW393337 RDS393337 RNO393337 RXK393337 SHG393337 SRC393337 TAY393337 TKU393337 TUQ393337 UEM393337 UOI393337 UYE393337 VIA393337 VRW393337 WBS393337 WLO393337 WVK393337 IY458873 SU458873 ACQ458873 AMM458873 AWI458873 BGE458873 BQA458873 BZW458873 CJS458873 CTO458873 DDK458873 DNG458873 DXC458873 EGY458873 EQU458873 FAQ458873 FKM458873 FUI458873 GEE458873 GOA458873 GXW458873 HHS458873 HRO458873 IBK458873 ILG458873 IVC458873 JEY458873 JOU458873 JYQ458873 KIM458873 KSI458873 LCE458873 LMA458873 LVW458873 MFS458873 MPO458873 MZK458873 NJG458873 NTC458873 OCY458873 OMU458873 OWQ458873 PGM458873 PQI458873 QAE458873 QKA458873 QTW458873 RDS458873 RNO458873 RXK458873 SHG458873 SRC458873 TAY458873 TKU458873 TUQ458873 UEM458873 UOI458873 UYE458873 VIA458873 VRW458873 WBS458873 WLO458873 WVK458873 IY524409 SU524409 ACQ524409 AMM524409 AWI524409 BGE524409 BQA524409 BZW524409 CJS524409 CTO524409 DDK524409 DNG524409 DXC524409 EGY524409 EQU524409 FAQ524409 FKM524409 FUI524409 GEE524409 GOA524409 GXW524409 HHS524409 HRO524409 IBK524409 ILG524409 IVC524409 JEY524409 JOU524409 JYQ524409 KIM524409 KSI524409 LCE524409 LMA524409 LVW524409 MFS524409 MPO524409 MZK524409 NJG524409 NTC524409 OCY524409 OMU524409 OWQ524409 PGM524409 PQI524409 QAE524409 QKA524409 QTW524409 RDS524409 RNO524409 RXK524409 SHG524409 SRC524409 TAY524409 TKU524409 TUQ524409 UEM524409 UOI524409 UYE524409 VIA524409 VRW524409 WBS524409 WLO524409 WVK524409 IY589945 SU589945 ACQ589945 AMM589945 AWI589945 BGE589945 BQA589945 BZW589945 CJS589945 CTO589945 DDK589945 DNG589945 DXC589945 EGY589945 EQU589945 FAQ589945 FKM589945 FUI589945 GEE589945 GOA589945 GXW589945 HHS589945 HRO589945 IBK589945 ILG589945 IVC589945 JEY589945 JOU589945 JYQ589945 KIM589945 KSI589945 LCE589945 LMA589945 LVW589945 MFS589945 MPO589945 MZK589945 NJG589945 NTC589945 OCY589945 OMU589945 OWQ589945 PGM589945 PQI589945 QAE589945 QKA589945 QTW589945 RDS589945 RNO589945 RXK589945 SHG589945 SRC589945 TAY589945 TKU589945 TUQ589945 UEM589945 UOI589945 UYE589945 VIA589945 VRW589945 WBS589945 WLO589945 WVK589945 IY655481 SU655481 ACQ655481 AMM655481 AWI655481 BGE655481 BQA655481 BZW655481 CJS655481 CTO655481 DDK655481 DNG655481 DXC655481 EGY655481 EQU655481 FAQ655481 FKM655481 FUI655481 GEE655481 GOA655481 GXW655481 HHS655481 HRO655481 IBK655481 ILG655481 IVC655481 JEY655481 JOU655481 JYQ655481 KIM655481 KSI655481 LCE655481 LMA655481 LVW655481 MFS655481 MPO655481 MZK655481 NJG655481 NTC655481 OCY655481 OMU655481 OWQ655481 PGM655481 PQI655481 QAE655481 QKA655481 QTW655481 RDS655481 RNO655481 RXK655481 SHG655481 SRC655481 TAY655481 TKU655481 TUQ655481 UEM655481 UOI655481 UYE655481 VIA655481 VRW655481 WBS655481 WLO655481 WVK655481 IY721017 SU721017 ACQ721017 AMM721017 AWI721017 BGE721017 BQA721017 BZW721017 CJS721017 CTO721017 DDK721017 DNG721017 DXC721017 EGY721017 EQU721017 FAQ721017 FKM721017 FUI721017 GEE721017 GOA721017 GXW721017 HHS721017 HRO721017 IBK721017 ILG721017 IVC721017 JEY721017 JOU721017 JYQ721017 KIM721017 KSI721017 LCE721017 LMA721017 LVW721017 MFS721017 MPO721017 MZK721017 NJG721017 NTC721017 OCY721017 OMU721017 OWQ721017 PGM721017 PQI721017 QAE721017 QKA721017 QTW721017 RDS721017 RNO721017 RXK721017 SHG721017 SRC721017 TAY721017 TKU721017 TUQ721017 UEM721017 UOI721017 UYE721017 VIA721017 VRW721017 WBS721017 WLO721017 WVK721017 IY786553 SU786553 ACQ786553 AMM786553 AWI786553 BGE786553 BQA786553 BZW786553 CJS786553 CTO786553 DDK786553 DNG786553 DXC786553 EGY786553 EQU786553 FAQ786553 FKM786553 FUI786553 GEE786553 GOA786553 GXW786553 HHS786553 HRO786553 IBK786553 ILG786553 IVC786553 JEY786553 JOU786553 JYQ786553 KIM786553 KSI786553 LCE786553 LMA786553 LVW786553 MFS786553 MPO786553 MZK786553 NJG786553 NTC786553 OCY786553 OMU786553 OWQ786553 PGM786553 PQI786553 QAE786553 QKA786553 QTW786553 RDS786553 RNO786553 RXK786553 SHG786553 SRC786553 TAY786553 TKU786553 TUQ786553 UEM786553 UOI786553 UYE786553 VIA786553 VRW786553 WBS786553 WLO786553 WVK786553 IY852089 SU852089 ACQ852089 AMM852089 AWI852089 BGE852089 BQA852089 BZW852089 CJS852089 CTO852089 DDK852089 DNG852089 DXC852089 EGY852089 EQU852089 FAQ852089 FKM852089 FUI852089 GEE852089 GOA852089 GXW852089 HHS852089 HRO852089 IBK852089 ILG852089 IVC852089 JEY852089 JOU852089 JYQ852089 KIM852089 KSI852089 LCE852089 LMA852089 LVW852089 MFS852089 MPO852089 MZK852089 NJG852089 NTC852089 OCY852089 OMU852089 OWQ852089 PGM852089 PQI852089 QAE852089 QKA852089 QTW852089 RDS852089 RNO852089 RXK852089 SHG852089 SRC852089 TAY852089 TKU852089 TUQ852089 UEM852089 UOI852089 UYE852089 VIA852089 VRW852089 WBS852089 WLO852089 WVK852089 IY917625 SU917625 ACQ917625 AMM917625 AWI917625 BGE917625 BQA917625 BZW917625 CJS917625 CTO917625 DDK917625 DNG917625 DXC917625 EGY917625 EQU917625 FAQ917625 FKM917625 FUI917625 GEE917625 GOA917625 GXW917625 HHS917625 HRO917625 IBK917625 ILG917625 IVC917625 JEY917625 JOU917625 JYQ917625 KIM917625 KSI917625 LCE917625 LMA917625 LVW917625 MFS917625 MPO917625 MZK917625 NJG917625 NTC917625 OCY917625 OMU917625 OWQ917625 PGM917625 PQI917625 QAE917625 QKA917625 QTW917625 RDS917625 RNO917625 RXK917625 SHG917625 SRC917625 TAY917625 TKU917625 TUQ917625 UEM917625 UOI917625 UYE917625 VIA917625 VRW917625 WBS917625 WLO917625 WVK917625 IY983161 SU983161 ACQ983161 AMM983161 AWI983161 BGE983161 BQA983161 BZW983161 CJS983161 CTO983161 DDK983161 DNG983161 DXC983161 EGY983161 EQU983161 FAQ983161 FKM983161 FUI983161 GEE983161 GOA983161 GXW983161 HHS983161 HRO983161 IBK983161 ILG983161 IVC983161 JEY983161 JOU983161 JYQ983161 KIM983161 KSI983161 LCE983161 LMA983161 LVW983161 MFS983161 MPO983161 MZK983161 NJG983161 NTC983161 OCY983161 OMU983161 OWQ983161 PGM983161 PQI983161 QAE983161 QKA983161 QTW983161 RDS983161 RNO983161 RXK983161 SHG983161 SRC983161 TAY983161 TKU983161 TUQ983161 UEM983161 UOI983161 UYE983161 VIA983161 VRW983161" xr:uid="{00000000-0002-0000-0400-000000000000}"/>
    <dataValidation type="list" allowBlank="1" showInputMessage="1" showErrorMessage="1" sqref="A131:B131 B127:B129 A127:A130" xr:uid="{00000000-0002-0000-0400-000001000000}">
      <formula1>DevCostsMortResLookUp</formula1>
    </dataValidation>
  </dataValidations>
  <pageMargins left="0.4" right="0.4" top="0.25" bottom="0.25" header="0.3" footer="0.3"/>
  <pageSetup scale="55" fitToHeight="0" orientation="portrait" r:id="rId1"/>
  <headerFooter>
    <oddFooter>&amp;R&amp;9Ver. Apr 2017</oddFooter>
  </headerFooter>
  <rowBreaks count="1" manualBreakCount="1">
    <brk id="86" max="16383" man="1"/>
  </rowBreaks>
  <legacyDrawing r:id="rId2"/>
  <extLst>
    <ext xmlns:x14="http://schemas.microsoft.com/office/spreadsheetml/2009/9/main" uri="{CCE6A557-97BC-4b89-ADB6-D9C93CAAB3DF}">
      <x14:dataValidations xmlns:xm="http://schemas.microsoft.com/office/excel/2006/main" count="2">
        <x14:dataValidation type="whole" operator="lessThan" allowBlank="1" showErrorMessage="1" errorTitle="Input Error" error="You must enter a whole number.  Round down to the next whole number." xr:uid="{00000000-0002-0000-0400-000002000000}">
          <x14:formula1>
            <xm:f>100000000</xm:f>
          </x14:formula1>
          <xm:sqref>SS105:SS106 ACO105:ACO106 AMK105:AMK106 AWG105:AWG106 BGC105:BGC106 BPY105:BPY106 BZU105:BZU106 CJQ105:CJQ106 CTM105:CTM106 DDI105:DDI106 DNE105:DNE106 DXA105:DXA106 EGW105:EGW106 EQS105:EQS106 FAO105:FAO106 FKK105:FKK106 FUG105:FUG106 GEC105:GEC106 GNY105:GNY106 GXU105:GXU106 HHQ105:HHQ106 HRM105:HRM106 IBI105:IBI106 ILE105:ILE106 IVA105:IVA106 JEW105:JEW106 JOS105:JOS106 JYO105:JYO106 KIK105:KIK106 KSG105:KSG106 LCC105:LCC106 LLY105:LLY106 LVU105:LVU106 MFQ105:MFQ106 MPM105:MPM106 MZI105:MZI106 NJE105:NJE106 NTA105:NTA106 OCW105:OCW106 OMS105:OMS106 OWO105:OWO106 PGK105:PGK106 PQG105:PQG106 QAC105:QAC106 QJY105:QJY106 QTU105:QTU106 RDQ105:RDQ106 RNM105:RNM106 RXI105:RXI106 SHE105:SHE106 SRA105:SRA106 TAW105:TAW106 TKS105:TKS106 TUO105:TUO106 UEK105:UEK106 UOG105:UOG106 UYC105:UYC106 VHY105:VHY106 VRU105:VRU106 WBQ105:WBQ106 WLM105:WLM106 WVI105:WVI106 IW56:IW78 IW65656 SS65656 ACO65656 AMK65656 AWG65656 BGC65656 BPY65656 BZU65656 CJQ65656 CTM65656 DDI65656 DNE65656 DXA65656 EGW65656 EQS65656 FAO65656 FKK65656 FUG65656 GEC65656 GNY65656 GXU65656 HHQ65656 HRM65656 IBI65656 ILE65656 IVA65656 JEW65656 JOS65656 JYO65656 KIK65656 KSG65656 LCC65656 LLY65656 LVU65656 MFQ65656 MPM65656 MZI65656 NJE65656 NTA65656 OCW65656 OMS65656 OWO65656 PGK65656 PQG65656 QAC65656 QJY65656 QTU65656 RDQ65656 RNM65656 RXI65656 SHE65656 SRA65656 TAW65656 TKS65656 TUO65656 UEK65656 UOG65656 UYC65656 VHY65656 VRU65656 WBQ65656 WLM65656 WVI65656 IW131192 SS131192 ACO131192 AMK131192 AWG131192 BGC131192 BPY131192 BZU131192 CJQ131192 CTM131192 DDI131192 DNE131192 DXA131192 EGW131192 EQS131192 FAO131192 FKK131192 FUG131192 GEC131192 GNY131192 GXU131192 HHQ131192 HRM131192 IBI131192 ILE131192 IVA131192 JEW131192 JOS131192 JYO131192 KIK131192 KSG131192 LCC131192 LLY131192 LVU131192 MFQ131192 MPM131192 MZI131192 NJE131192 NTA131192 OCW131192 OMS131192 OWO131192 PGK131192 PQG131192 QAC131192 QJY131192 QTU131192 RDQ131192 RNM131192 RXI131192 SHE131192 SRA131192 TAW131192 TKS131192 TUO131192 UEK131192 UOG131192 UYC131192 VHY131192 VRU131192 WBQ131192 WLM131192 WVI131192 IW196728 SS196728 ACO196728 AMK196728 AWG196728 BGC196728 BPY196728 BZU196728 CJQ196728 CTM196728 DDI196728 DNE196728 DXA196728 EGW196728 EQS196728 FAO196728 FKK196728 FUG196728 GEC196728 GNY196728 GXU196728 HHQ196728 HRM196728 IBI196728 ILE196728 IVA196728 JEW196728 JOS196728 JYO196728 KIK196728 KSG196728 LCC196728 LLY196728 LVU196728 MFQ196728 MPM196728 MZI196728 NJE196728 NTA196728 OCW196728 OMS196728 OWO196728 PGK196728 PQG196728 QAC196728 QJY196728 QTU196728 RDQ196728 RNM196728 RXI196728 SHE196728 SRA196728 TAW196728 TKS196728 TUO196728 UEK196728 UOG196728 UYC196728 VHY196728 VRU196728 WBQ196728 WLM196728 WVI196728 IW262264 SS262264 ACO262264 AMK262264 AWG262264 BGC262264 BPY262264 BZU262264 CJQ262264 CTM262264 DDI262264 DNE262264 DXA262264 EGW262264 EQS262264 FAO262264 FKK262264 FUG262264 GEC262264 GNY262264 GXU262264 HHQ262264 HRM262264 IBI262264 ILE262264 IVA262264 JEW262264 JOS262264 JYO262264 KIK262264 KSG262264 LCC262264 LLY262264 LVU262264 MFQ262264 MPM262264 MZI262264 NJE262264 NTA262264 OCW262264 OMS262264 OWO262264 PGK262264 PQG262264 QAC262264 QJY262264 QTU262264 RDQ262264 RNM262264 RXI262264 SHE262264 SRA262264 TAW262264 TKS262264 TUO262264 UEK262264 UOG262264 UYC262264 VHY262264 VRU262264 WBQ262264 WLM262264 WVI262264 IW327800 SS327800 ACO327800 AMK327800 AWG327800 BGC327800 BPY327800 BZU327800 CJQ327800 CTM327800 DDI327800 DNE327800 DXA327800 EGW327800 EQS327800 FAO327800 FKK327800 FUG327800 GEC327800 GNY327800 GXU327800 HHQ327800 HRM327800 IBI327800 ILE327800 IVA327800 JEW327800 JOS327800 JYO327800 KIK327800 KSG327800 LCC327800 LLY327800 LVU327800 MFQ327800 MPM327800 MZI327800 NJE327800 NTA327800 OCW327800 OMS327800 OWO327800 PGK327800 PQG327800 QAC327800 QJY327800 QTU327800 RDQ327800 RNM327800 RXI327800 SHE327800 SRA327800 TAW327800 TKS327800 TUO327800 UEK327800 UOG327800 UYC327800 VHY327800 VRU327800 WBQ327800 WLM327800 WVI327800 IW393336 SS393336 ACO393336 AMK393336 AWG393336 BGC393336 BPY393336 BZU393336 CJQ393336 CTM393336 DDI393336 DNE393336 DXA393336 EGW393336 EQS393336 FAO393336 FKK393336 FUG393336 GEC393336 GNY393336 GXU393336 HHQ393336 HRM393336 IBI393336 ILE393336 IVA393336 JEW393336 JOS393336 JYO393336 KIK393336 KSG393336 LCC393336 LLY393336 LVU393336 MFQ393336 MPM393336 MZI393336 NJE393336 NTA393336 OCW393336 OMS393336 OWO393336 PGK393336 PQG393336 QAC393336 QJY393336 QTU393336 RDQ393336 RNM393336 RXI393336 SHE393336 SRA393336 TAW393336 TKS393336 TUO393336 UEK393336 UOG393336 UYC393336 VHY393336 VRU393336 WBQ393336 WLM393336 WVI393336 IW458872 SS458872 ACO458872 AMK458872 AWG458872 BGC458872 BPY458872 BZU458872 CJQ458872 CTM458872 DDI458872 DNE458872 DXA458872 EGW458872 EQS458872 FAO458872 FKK458872 FUG458872 GEC458872 GNY458872 GXU458872 HHQ458872 HRM458872 IBI458872 ILE458872 IVA458872 JEW458872 JOS458872 JYO458872 KIK458872 KSG458872 LCC458872 LLY458872 LVU458872 MFQ458872 MPM458872 MZI458872 NJE458872 NTA458872 OCW458872 OMS458872 OWO458872 PGK458872 PQG458872 QAC458872 QJY458872 QTU458872 RDQ458872 RNM458872 RXI458872 SHE458872 SRA458872 TAW458872 TKS458872 TUO458872 UEK458872 UOG458872 UYC458872 VHY458872 VRU458872 WBQ458872 WLM458872 WVI458872 IW524408 SS524408 ACO524408 AMK524408 AWG524408 BGC524408 BPY524408 BZU524408 CJQ524408 CTM524408 DDI524408 DNE524408 DXA524408 EGW524408 EQS524408 FAO524408 FKK524408 FUG524408 GEC524408 GNY524408 GXU524408 HHQ524408 HRM524408 IBI524408 ILE524408 IVA524408 JEW524408 JOS524408 JYO524408 KIK524408 KSG524408 LCC524408 LLY524408 LVU524408 MFQ524408 MPM524408 MZI524408 NJE524408 NTA524408 OCW524408 OMS524408 OWO524408 PGK524408 PQG524408 QAC524408 QJY524408 QTU524408 RDQ524408 RNM524408 RXI524408 SHE524408 SRA524408 TAW524408 TKS524408 TUO524408 UEK524408 UOG524408 UYC524408 VHY524408 VRU524408 WBQ524408 WLM524408 WVI524408 IW589944 SS589944 ACO589944 AMK589944 AWG589944 BGC589944 BPY589944 BZU589944 CJQ589944 CTM589944 DDI589944 DNE589944 DXA589944 EGW589944 EQS589944 FAO589944 FKK589944 FUG589944 GEC589944 GNY589944 GXU589944 HHQ589944 HRM589944 IBI589944 ILE589944 IVA589944 JEW589944 JOS589944 JYO589944 KIK589944 KSG589944 LCC589944 LLY589944 LVU589944 MFQ589944 MPM589944 MZI589944 NJE589944 NTA589944 OCW589944 OMS589944 OWO589944 PGK589944 PQG589944 QAC589944 QJY589944 QTU589944 RDQ589944 RNM589944 RXI589944 SHE589944 SRA589944 TAW589944 TKS589944 TUO589944 UEK589944 UOG589944 UYC589944 VHY589944 VRU589944 WBQ589944 WLM589944 WVI589944 IW655480 SS655480 ACO655480 AMK655480 AWG655480 BGC655480 BPY655480 BZU655480 CJQ655480 CTM655480 DDI655480 DNE655480 DXA655480 EGW655480 EQS655480 FAO655480 FKK655480 FUG655480 GEC655480 GNY655480 GXU655480 HHQ655480 HRM655480 IBI655480 ILE655480 IVA655480 JEW655480 JOS655480 JYO655480 KIK655480 KSG655480 LCC655480 LLY655480 LVU655480 MFQ655480 MPM655480 MZI655480 NJE655480 NTA655480 OCW655480 OMS655480 OWO655480 PGK655480 PQG655480 QAC655480 QJY655480 QTU655480 RDQ655480 RNM655480 RXI655480 SHE655480 SRA655480 TAW655480 TKS655480 TUO655480 UEK655480 UOG655480 UYC655480 VHY655480 VRU655480 WBQ655480 WLM655480 WVI655480 IW721016 SS721016 ACO721016 AMK721016 AWG721016 BGC721016 BPY721016 BZU721016 CJQ721016 CTM721016 DDI721016 DNE721016 DXA721016 EGW721016 EQS721016 FAO721016 FKK721016 FUG721016 GEC721016 GNY721016 GXU721016 HHQ721016 HRM721016 IBI721016 ILE721016 IVA721016 JEW721016 JOS721016 JYO721016 KIK721016 KSG721016 LCC721016 LLY721016 LVU721016 MFQ721016 MPM721016 MZI721016 NJE721016 NTA721016 OCW721016 OMS721016 OWO721016 PGK721016 PQG721016 QAC721016 QJY721016 QTU721016 RDQ721016 RNM721016 RXI721016 SHE721016 SRA721016 TAW721016 TKS721016 TUO721016 UEK721016 UOG721016 UYC721016 VHY721016 VRU721016 WBQ721016 WLM721016 WVI721016 IW786552 SS786552 ACO786552 AMK786552 AWG786552 BGC786552 BPY786552 BZU786552 CJQ786552 CTM786552 DDI786552 DNE786552 DXA786552 EGW786552 EQS786552 FAO786552 FKK786552 FUG786552 GEC786552 GNY786552 GXU786552 HHQ786552 HRM786552 IBI786552 ILE786552 IVA786552 JEW786552 JOS786552 JYO786552 KIK786552 KSG786552 LCC786552 LLY786552 LVU786552 MFQ786552 MPM786552 MZI786552 NJE786552 NTA786552 OCW786552 OMS786552 OWO786552 PGK786552 PQG786552 QAC786552 QJY786552 QTU786552 RDQ786552 RNM786552 RXI786552 SHE786552 SRA786552 TAW786552 TKS786552 TUO786552 UEK786552 UOG786552 UYC786552 VHY786552 VRU786552 WBQ786552 WLM786552 WVI786552 IW852088 SS852088 ACO852088 AMK852088 AWG852088 BGC852088 BPY852088 BZU852088 CJQ852088 CTM852088 DDI852088 DNE852088 DXA852088 EGW852088 EQS852088 FAO852088 FKK852088 FUG852088 GEC852088 GNY852088 GXU852088 HHQ852088 HRM852088 IBI852088 ILE852088 IVA852088 JEW852088 JOS852088 JYO852088 KIK852088 KSG852088 LCC852088 LLY852088 LVU852088 MFQ852088 MPM852088 MZI852088 NJE852088 NTA852088 OCW852088 OMS852088 OWO852088 PGK852088 PQG852088 QAC852088 QJY852088 QTU852088 RDQ852088 RNM852088 RXI852088 SHE852088 SRA852088 TAW852088 TKS852088 TUO852088 UEK852088 UOG852088 UYC852088 VHY852088 VRU852088 WBQ852088 WLM852088 WVI852088 IW917624 SS917624 ACO917624 AMK917624 AWG917624 BGC917624 BPY917624 BZU917624 CJQ917624 CTM917624 DDI917624 DNE917624 DXA917624 EGW917624 EQS917624 FAO917624 FKK917624 FUG917624 GEC917624 GNY917624 GXU917624 HHQ917624 HRM917624 IBI917624 ILE917624 IVA917624 JEW917624 JOS917624 JYO917624 KIK917624 KSG917624 LCC917624 LLY917624 LVU917624 MFQ917624 MPM917624 MZI917624 NJE917624 NTA917624 OCW917624 OMS917624 OWO917624 PGK917624 PQG917624 QAC917624 QJY917624 QTU917624 RDQ917624 RNM917624 RXI917624 SHE917624 SRA917624 TAW917624 TKS917624 TUO917624 UEK917624 UOG917624 UYC917624 VHY917624 VRU917624 WBQ917624 WLM917624 WVI917624 IW983160 SS983160 ACO983160 AMK983160 AWG983160 BGC983160 BPY983160 BZU983160 CJQ983160 CTM983160 DDI983160 DNE983160 DXA983160 EGW983160 EQS983160 FAO983160 FKK983160 FUG983160 GEC983160 GNY983160 GXU983160 HHQ983160 HRM983160 IBI983160 ILE983160 IVA983160 JEW983160 JOS983160 JYO983160 KIK983160 KSG983160 LCC983160 LLY983160 LVU983160 MFQ983160 MPM983160 MZI983160 NJE983160 NTA983160 OCW983160 OMS983160 OWO983160 PGK983160 PQG983160 QAC983160 QJY983160 QTU983160 RDQ983160 RNM983160 RXI983160 SHE983160 SRA983160 TAW983160 TKS983160 TUO983160 UEK983160 UOG983160 UYC983160 VHY983160 VRU983160 WBQ983160 WLM983160 WVI983160 SS109:SS123 IW20:IW26 SS20:SS26 ACO20:ACO26 AMK20:AMK26 AWG20:AWG26 BGC20:BGC26 BPY20:BPY26 BZU20:BZU26 CJQ20:CJQ26 CTM20:CTM26 DDI20:DDI26 DNE20:DNE26 DXA20:DXA26 EGW20:EGW26 EQS20:EQS26 FAO20:FAO26 FKK20:FKK26 FUG20:FUG26 GEC20:GEC26 GNY20:GNY26 GXU20:GXU26 HHQ20:HHQ26 HRM20:HRM26 IBI20:IBI26 ILE20:ILE26 IVA20:IVA26 JEW20:JEW26 JOS20:JOS26 JYO20:JYO26 KIK20:KIK26 KSG20:KSG26 LCC20:LCC26 LLY20:LLY26 LVU20:LVU26 MFQ20:MFQ26 MPM20:MPM26 MZI20:MZI26 NJE20:NJE26 NTA20:NTA26 OCW20:OCW26 OMS20:OMS26 OWO20:OWO26 PGK20:PGK26 PQG20:PQG26 QAC20:QAC26 QJY20:QJY26 QTU20:QTU26 RDQ20:RDQ26 RNM20:RNM26 RXI20:RXI26 SHE20:SHE26 SRA20:SRA26 TAW20:TAW26 TKS20:TKS26 TUO20:TUO26 UEK20:UEK26 UOG20:UOG26 UYC20:UYC26 VHY20:VHY26 VRU20:VRU26 WBQ20:WBQ26 WLM20:WLM26 WVI20:WVI26 IW65572:IW65578 SS65572:SS65578 ACO65572:ACO65578 AMK65572:AMK65578 AWG65572:AWG65578 BGC65572:BGC65578 BPY65572:BPY65578 BZU65572:BZU65578 CJQ65572:CJQ65578 CTM65572:CTM65578 DDI65572:DDI65578 DNE65572:DNE65578 DXA65572:DXA65578 EGW65572:EGW65578 EQS65572:EQS65578 FAO65572:FAO65578 FKK65572:FKK65578 FUG65572:FUG65578 GEC65572:GEC65578 GNY65572:GNY65578 GXU65572:GXU65578 HHQ65572:HHQ65578 HRM65572:HRM65578 IBI65572:IBI65578 ILE65572:ILE65578 IVA65572:IVA65578 JEW65572:JEW65578 JOS65572:JOS65578 JYO65572:JYO65578 KIK65572:KIK65578 KSG65572:KSG65578 LCC65572:LCC65578 LLY65572:LLY65578 LVU65572:LVU65578 MFQ65572:MFQ65578 MPM65572:MPM65578 MZI65572:MZI65578 NJE65572:NJE65578 NTA65572:NTA65578 OCW65572:OCW65578 OMS65572:OMS65578 OWO65572:OWO65578 PGK65572:PGK65578 PQG65572:PQG65578 QAC65572:QAC65578 QJY65572:QJY65578 QTU65572:QTU65578 RDQ65572:RDQ65578 RNM65572:RNM65578 RXI65572:RXI65578 SHE65572:SHE65578 SRA65572:SRA65578 TAW65572:TAW65578 TKS65572:TKS65578 TUO65572:TUO65578 UEK65572:UEK65578 UOG65572:UOG65578 UYC65572:UYC65578 VHY65572:VHY65578 VRU65572:VRU65578 WBQ65572:WBQ65578 WLM65572:WLM65578 WVI65572:WVI65578 IW131108:IW131114 SS131108:SS131114 ACO131108:ACO131114 AMK131108:AMK131114 AWG131108:AWG131114 BGC131108:BGC131114 BPY131108:BPY131114 BZU131108:BZU131114 CJQ131108:CJQ131114 CTM131108:CTM131114 DDI131108:DDI131114 DNE131108:DNE131114 DXA131108:DXA131114 EGW131108:EGW131114 EQS131108:EQS131114 FAO131108:FAO131114 FKK131108:FKK131114 FUG131108:FUG131114 GEC131108:GEC131114 GNY131108:GNY131114 GXU131108:GXU131114 HHQ131108:HHQ131114 HRM131108:HRM131114 IBI131108:IBI131114 ILE131108:ILE131114 IVA131108:IVA131114 JEW131108:JEW131114 JOS131108:JOS131114 JYO131108:JYO131114 KIK131108:KIK131114 KSG131108:KSG131114 LCC131108:LCC131114 LLY131108:LLY131114 LVU131108:LVU131114 MFQ131108:MFQ131114 MPM131108:MPM131114 MZI131108:MZI131114 NJE131108:NJE131114 NTA131108:NTA131114 OCW131108:OCW131114 OMS131108:OMS131114 OWO131108:OWO131114 PGK131108:PGK131114 PQG131108:PQG131114 QAC131108:QAC131114 QJY131108:QJY131114 QTU131108:QTU131114 RDQ131108:RDQ131114 RNM131108:RNM131114 RXI131108:RXI131114 SHE131108:SHE131114 SRA131108:SRA131114 TAW131108:TAW131114 TKS131108:TKS131114 TUO131108:TUO131114 UEK131108:UEK131114 UOG131108:UOG131114 UYC131108:UYC131114 VHY131108:VHY131114 VRU131108:VRU131114 WBQ131108:WBQ131114 WLM131108:WLM131114 WVI131108:WVI131114 IW196644:IW196650 SS196644:SS196650 ACO196644:ACO196650 AMK196644:AMK196650 AWG196644:AWG196650 BGC196644:BGC196650 BPY196644:BPY196650 BZU196644:BZU196650 CJQ196644:CJQ196650 CTM196644:CTM196650 DDI196644:DDI196650 DNE196644:DNE196650 DXA196644:DXA196650 EGW196644:EGW196650 EQS196644:EQS196650 FAO196644:FAO196650 FKK196644:FKK196650 FUG196644:FUG196650 GEC196644:GEC196650 GNY196644:GNY196650 GXU196644:GXU196650 HHQ196644:HHQ196650 HRM196644:HRM196650 IBI196644:IBI196650 ILE196644:ILE196650 IVA196644:IVA196650 JEW196644:JEW196650 JOS196644:JOS196650 JYO196644:JYO196650 KIK196644:KIK196650 KSG196644:KSG196650 LCC196644:LCC196650 LLY196644:LLY196650 LVU196644:LVU196650 MFQ196644:MFQ196650 MPM196644:MPM196650 MZI196644:MZI196650 NJE196644:NJE196650 NTA196644:NTA196650 OCW196644:OCW196650 OMS196644:OMS196650 OWO196644:OWO196650 PGK196644:PGK196650 PQG196644:PQG196650 QAC196644:QAC196650 QJY196644:QJY196650 QTU196644:QTU196650 RDQ196644:RDQ196650 RNM196644:RNM196650 RXI196644:RXI196650 SHE196644:SHE196650 SRA196644:SRA196650 TAW196644:TAW196650 TKS196644:TKS196650 TUO196644:TUO196650 UEK196644:UEK196650 UOG196644:UOG196650 UYC196644:UYC196650 VHY196644:VHY196650 VRU196644:VRU196650 WBQ196644:WBQ196650 WLM196644:WLM196650 WVI196644:WVI196650 IW262180:IW262186 SS262180:SS262186 ACO262180:ACO262186 AMK262180:AMK262186 AWG262180:AWG262186 BGC262180:BGC262186 BPY262180:BPY262186 BZU262180:BZU262186 CJQ262180:CJQ262186 CTM262180:CTM262186 DDI262180:DDI262186 DNE262180:DNE262186 DXA262180:DXA262186 EGW262180:EGW262186 EQS262180:EQS262186 FAO262180:FAO262186 FKK262180:FKK262186 FUG262180:FUG262186 GEC262180:GEC262186 GNY262180:GNY262186 GXU262180:GXU262186 HHQ262180:HHQ262186 HRM262180:HRM262186 IBI262180:IBI262186 ILE262180:ILE262186 IVA262180:IVA262186 JEW262180:JEW262186 JOS262180:JOS262186 JYO262180:JYO262186 KIK262180:KIK262186 KSG262180:KSG262186 LCC262180:LCC262186 LLY262180:LLY262186 LVU262180:LVU262186 MFQ262180:MFQ262186 MPM262180:MPM262186 MZI262180:MZI262186 NJE262180:NJE262186 NTA262180:NTA262186 OCW262180:OCW262186 OMS262180:OMS262186 OWO262180:OWO262186 PGK262180:PGK262186 PQG262180:PQG262186 QAC262180:QAC262186 QJY262180:QJY262186 QTU262180:QTU262186 RDQ262180:RDQ262186 RNM262180:RNM262186 RXI262180:RXI262186 SHE262180:SHE262186 SRA262180:SRA262186 TAW262180:TAW262186 TKS262180:TKS262186 TUO262180:TUO262186 UEK262180:UEK262186 UOG262180:UOG262186 UYC262180:UYC262186 VHY262180:VHY262186 VRU262180:VRU262186 WBQ262180:WBQ262186 WLM262180:WLM262186 WVI262180:WVI262186 IW327716:IW327722 SS327716:SS327722 ACO327716:ACO327722 AMK327716:AMK327722 AWG327716:AWG327722 BGC327716:BGC327722 BPY327716:BPY327722 BZU327716:BZU327722 CJQ327716:CJQ327722 CTM327716:CTM327722 DDI327716:DDI327722 DNE327716:DNE327722 DXA327716:DXA327722 EGW327716:EGW327722 EQS327716:EQS327722 FAO327716:FAO327722 FKK327716:FKK327722 FUG327716:FUG327722 GEC327716:GEC327722 GNY327716:GNY327722 GXU327716:GXU327722 HHQ327716:HHQ327722 HRM327716:HRM327722 IBI327716:IBI327722 ILE327716:ILE327722 IVA327716:IVA327722 JEW327716:JEW327722 JOS327716:JOS327722 JYO327716:JYO327722 KIK327716:KIK327722 KSG327716:KSG327722 LCC327716:LCC327722 LLY327716:LLY327722 LVU327716:LVU327722 MFQ327716:MFQ327722 MPM327716:MPM327722 MZI327716:MZI327722 NJE327716:NJE327722 NTA327716:NTA327722 OCW327716:OCW327722 OMS327716:OMS327722 OWO327716:OWO327722 PGK327716:PGK327722 PQG327716:PQG327722 QAC327716:QAC327722 QJY327716:QJY327722 QTU327716:QTU327722 RDQ327716:RDQ327722 RNM327716:RNM327722 RXI327716:RXI327722 SHE327716:SHE327722 SRA327716:SRA327722 TAW327716:TAW327722 TKS327716:TKS327722 TUO327716:TUO327722 UEK327716:UEK327722 UOG327716:UOG327722 UYC327716:UYC327722 VHY327716:VHY327722 VRU327716:VRU327722 WBQ327716:WBQ327722 WLM327716:WLM327722 WVI327716:WVI327722 IW393252:IW393258 SS393252:SS393258 ACO393252:ACO393258 AMK393252:AMK393258 AWG393252:AWG393258 BGC393252:BGC393258 BPY393252:BPY393258 BZU393252:BZU393258 CJQ393252:CJQ393258 CTM393252:CTM393258 DDI393252:DDI393258 DNE393252:DNE393258 DXA393252:DXA393258 EGW393252:EGW393258 EQS393252:EQS393258 FAO393252:FAO393258 FKK393252:FKK393258 FUG393252:FUG393258 GEC393252:GEC393258 GNY393252:GNY393258 GXU393252:GXU393258 HHQ393252:HHQ393258 HRM393252:HRM393258 IBI393252:IBI393258 ILE393252:ILE393258 IVA393252:IVA393258 JEW393252:JEW393258 JOS393252:JOS393258 JYO393252:JYO393258 KIK393252:KIK393258 KSG393252:KSG393258 LCC393252:LCC393258 LLY393252:LLY393258 LVU393252:LVU393258 MFQ393252:MFQ393258 MPM393252:MPM393258 MZI393252:MZI393258 NJE393252:NJE393258 NTA393252:NTA393258 OCW393252:OCW393258 OMS393252:OMS393258 OWO393252:OWO393258 PGK393252:PGK393258 PQG393252:PQG393258 QAC393252:QAC393258 QJY393252:QJY393258 QTU393252:QTU393258 RDQ393252:RDQ393258 RNM393252:RNM393258 RXI393252:RXI393258 SHE393252:SHE393258 SRA393252:SRA393258 TAW393252:TAW393258 TKS393252:TKS393258 TUO393252:TUO393258 UEK393252:UEK393258 UOG393252:UOG393258 UYC393252:UYC393258 VHY393252:VHY393258 VRU393252:VRU393258 WBQ393252:WBQ393258 WLM393252:WLM393258 WVI393252:WVI393258 IW458788:IW458794 SS458788:SS458794 ACO458788:ACO458794 AMK458788:AMK458794 AWG458788:AWG458794 BGC458788:BGC458794 BPY458788:BPY458794 BZU458788:BZU458794 CJQ458788:CJQ458794 CTM458788:CTM458794 DDI458788:DDI458794 DNE458788:DNE458794 DXA458788:DXA458794 EGW458788:EGW458794 EQS458788:EQS458794 FAO458788:FAO458794 FKK458788:FKK458794 FUG458788:FUG458794 GEC458788:GEC458794 GNY458788:GNY458794 GXU458788:GXU458794 HHQ458788:HHQ458794 HRM458788:HRM458794 IBI458788:IBI458794 ILE458788:ILE458794 IVA458788:IVA458794 JEW458788:JEW458794 JOS458788:JOS458794 JYO458788:JYO458794 KIK458788:KIK458794 KSG458788:KSG458794 LCC458788:LCC458794 LLY458788:LLY458794 LVU458788:LVU458794 MFQ458788:MFQ458794 MPM458788:MPM458794 MZI458788:MZI458794 NJE458788:NJE458794 NTA458788:NTA458794 OCW458788:OCW458794 OMS458788:OMS458794 OWO458788:OWO458794 PGK458788:PGK458794 PQG458788:PQG458794 QAC458788:QAC458794 QJY458788:QJY458794 QTU458788:QTU458794 RDQ458788:RDQ458794 RNM458788:RNM458794 RXI458788:RXI458794 SHE458788:SHE458794 SRA458788:SRA458794 TAW458788:TAW458794 TKS458788:TKS458794 TUO458788:TUO458794 UEK458788:UEK458794 UOG458788:UOG458794 UYC458788:UYC458794 VHY458788:VHY458794 VRU458788:VRU458794 WBQ458788:WBQ458794 WLM458788:WLM458794 WVI458788:WVI458794 IW524324:IW524330 SS524324:SS524330 ACO524324:ACO524330 AMK524324:AMK524330 AWG524324:AWG524330 BGC524324:BGC524330 BPY524324:BPY524330 BZU524324:BZU524330 CJQ524324:CJQ524330 CTM524324:CTM524330 DDI524324:DDI524330 DNE524324:DNE524330 DXA524324:DXA524330 EGW524324:EGW524330 EQS524324:EQS524330 FAO524324:FAO524330 FKK524324:FKK524330 FUG524324:FUG524330 GEC524324:GEC524330 GNY524324:GNY524330 GXU524324:GXU524330 HHQ524324:HHQ524330 HRM524324:HRM524330 IBI524324:IBI524330 ILE524324:ILE524330 IVA524324:IVA524330 JEW524324:JEW524330 JOS524324:JOS524330 JYO524324:JYO524330 KIK524324:KIK524330 KSG524324:KSG524330 LCC524324:LCC524330 LLY524324:LLY524330 LVU524324:LVU524330 MFQ524324:MFQ524330 MPM524324:MPM524330 MZI524324:MZI524330 NJE524324:NJE524330 NTA524324:NTA524330 OCW524324:OCW524330 OMS524324:OMS524330 OWO524324:OWO524330 PGK524324:PGK524330 PQG524324:PQG524330 QAC524324:QAC524330 QJY524324:QJY524330 QTU524324:QTU524330 RDQ524324:RDQ524330 RNM524324:RNM524330 RXI524324:RXI524330 SHE524324:SHE524330 SRA524324:SRA524330 TAW524324:TAW524330 TKS524324:TKS524330 TUO524324:TUO524330 UEK524324:UEK524330 UOG524324:UOG524330 UYC524324:UYC524330 VHY524324:VHY524330 VRU524324:VRU524330 WBQ524324:WBQ524330 WLM524324:WLM524330 WVI524324:WVI524330 IW589860:IW589866 SS589860:SS589866 ACO589860:ACO589866 AMK589860:AMK589866 AWG589860:AWG589866 BGC589860:BGC589866 BPY589860:BPY589866 BZU589860:BZU589866 CJQ589860:CJQ589866 CTM589860:CTM589866 DDI589860:DDI589866 DNE589860:DNE589866 DXA589860:DXA589866 EGW589860:EGW589866 EQS589860:EQS589866 FAO589860:FAO589866 FKK589860:FKK589866 FUG589860:FUG589866 GEC589860:GEC589866 GNY589860:GNY589866 GXU589860:GXU589866 HHQ589860:HHQ589866 HRM589860:HRM589866 IBI589860:IBI589866 ILE589860:ILE589866 IVA589860:IVA589866 JEW589860:JEW589866 JOS589860:JOS589866 JYO589860:JYO589866 KIK589860:KIK589866 KSG589860:KSG589866 LCC589860:LCC589866 LLY589860:LLY589866 LVU589860:LVU589866 MFQ589860:MFQ589866 MPM589860:MPM589866 MZI589860:MZI589866 NJE589860:NJE589866 NTA589860:NTA589866 OCW589860:OCW589866 OMS589860:OMS589866 OWO589860:OWO589866 PGK589860:PGK589866 PQG589860:PQG589866 QAC589860:QAC589866 QJY589860:QJY589866 QTU589860:QTU589866 RDQ589860:RDQ589866 RNM589860:RNM589866 RXI589860:RXI589866 SHE589860:SHE589866 SRA589860:SRA589866 TAW589860:TAW589866 TKS589860:TKS589866 TUO589860:TUO589866 UEK589860:UEK589866 UOG589860:UOG589866 UYC589860:UYC589866 VHY589860:VHY589866 VRU589860:VRU589866 WBQ589860:WBQ589866 WLM589860:WLM589866 WVI589860:WVI589866 IW655396:IW655402 SS655396:SS655402 ACO655396:ACO655402 AMK655396:AMK655402 AWG655396:AWG655402 BGC655396:BGC655402 BPY655396:BPY655402 BZU655396:BZU655402 CJQ655396:CJQ655402 CTM655396:CTM655402 DDI655396:DDI655402 DNE655396:DNE655402 DXA655396:DXA655402 EGW655396:EGW655402 EQS655396:EQS655402 FAO655396:FAO655402 FKK655396:FKK655402 FUG655396:FUG655402 GEC655396:GEC655402 GNY655396:GNY655402 GXU655396:GXU655402 HHQ655396:HHQ655402 HRM655396:HRM655402 IBI655396:IBI655402 ILE655396:ILE655402 IVA655396:IVA655402 JEW655396:JEW655402 JOS655396:JOS655402 JYO655396:JYO655402 KIK655396:KIK655402 KSG655396:KSG655402 LCC655396:LCC655402 LLY655396:LLY655402 LVU655396:LVU655402 MFQ655396:MFQ655402 MPM655396:MPM655402 MZI655396:MZI655402 NJE655396:NJE655402 NTA655396:NTA655402 OCW655396:OCW655402 OMS655396:OMS655402 OWO655396:OWO655402 PGK655396:PGK655402 PQG655396:PQG655402 QAC655396:QAC655402 QJY655396:QJY655402 QTU655396:QTU655402 RDQ655396:RDQ655402 RNM655396:RNM655402 RXI655396:RXI655402 SHE655396:SHE655402 SRA655396:SRA655402 TAW655396:TAW655402 TKS655396:TKS655402 TUO655396:TUO655402 UEK655396:UEK655402 UOG655396:UOG655402 UYC655396:UYC655402 VHY655396:VHY655402 VRU655396:VRU655402 WBQ655396:WBQ655402 WLM655396:WLM655402 WVI655396:WVI655402 IW720932:IW720938 SS720932:SS720938 ACO720932:ACO720938 AMK720932:AMK720938 AWG720932:AWG720938 BGC720932:BGC720938 BPY720932:BPY720938 BZU720932:BZU720938 CJQ720932:CJQ720938 CTM720932:CTM720938 DDI720932:DDI720938 DNE720932:DNE720938 DXA720932:DXA720938 EGW720932:EGW720938 EQS720932:EQS720938 FAO720932:FAO720938 FKK720932:FKK720938 FUG720932:FUG720938 GEC720932:GEC720938 GNY720932:GNY720938 GXU720932:GXU720938 HHQ720932:HHQ720938 HRM720932:HRM720938 IBI720932:IBI720938 ILE720932:ILE720938 IVA720932:IVA720938 JEW720932:JEW720938 JOS720932:JOS720938 JYO720932:JYO720938 KIK720932:KIK720938 KSG720932:KSG720938 LCC720932:LCC720938 LLY720932:LLY720938 LVU720932:LVU720938 MFQ720932:MFQ720938 MPM720932:MPM720938 MZI720932:MZI720938 NJE720932:NJE720938 NTA720932:NTA720938 OCW720932:OCW720938 OMS720932:OMS720938 OWO720932:OWO720938 PGK720932:PGK720938 PQG720932:PQG720938 QAC720932:QAC720938 QJY720932:QJY720938 QTU720932:QTU720938 RDQ720932:RDQ720938 RNM720932:RNM720938 RXI720932:RXI720938 SHE720932:SHE720938 SRA720932:SRA720938 TAW720932:TAW720938 TKS720932:TKS720938 TUO720932:TUO720938 UEK720932:UEK720938 UOG720932:UOG720938 UYC720932:UYC720938 VHY720932:VHY720938 VRU720932:VRU720938 WBQ720932:WBQ720938 WLM720932:WLM720938 WVI720932:WVI720938 IW786468:IW786474 SS786468:SS786474 ACO786468:ACO786474 AMK786468:AMK786474 AWG786468:AWG786474 BGC786468:BGC786474 BPY786468:BPY786474 BZU786468:BZU786474 CJQ786468:CJQ786474 CTM786468:CTM786474 DDI786468:DDI786474 DNE786468:DNE786474 DXA786468:DXA786474 EGW786468:EGW786474 EQS786468:EQS786474 FAO786468:FAO786474 FKK786468:FKK786474 FUG786468:FUG786474 GEC786468:GEC786474 GNY786468:GNY786474 GXU786468:GXU786474 HHQ786468:HHQ786474 HRM786468:HRM786474 IBI786468:IBI786474 ILE786468:ILE786474 IVA786468:IVA786474 JEW786468:JEW786474 JOS786468:JOS786474 JYO786468:JYO786474 KIK786468:KIK786474 KSG786468:KSG786474 LCC786468:LCC786474 LLY786468:LLY786474 LVU786468:LVU786474 MFQ786468:MFQ786474 MPM786468:MPM786474 MZI786468:MZI786474 NJE786468:NJE786474 NTA786468:NTA786474 OCW786468:OCW786474 OMS786468:OMS786474 OWO786468:OWO786474 PGK786468:PGK786474 PQG786468:PQG786474 QAC786468:QAC786474 QJY786468:QJY786474 QTU786468:QTU786474 RDQ786468:RDQ786474 RNM786468:RNM786474 RXI786468:RXI786474 SHE786468:SHE786474 SRA786468:SRA786474 TAW786468:TAW786474 TKS786468:TKS786474 TUO786468:TUO786474 UEK786468:UEK786474 UOG786468:UOG786474 UYC786468:UYC786474 VHY786468:VHY786474 VRU786468:VRU786474 WBQ786468:WBQ786474 WLM786468:WLM786474 WVI786468:WVI786474 IW852004:IW852010 SS852004:SS852010 ACO852004:ACO852010 AMK852004:AMK852010 AWG852004:AWG852010 BGC852004:BGC852010 BPY852004:BPY852010 BZU852004:BZU852010 CJQ852004:CJQ852010 CTM852004:CTM852010 DDI852004:DDI852010 DNE852004:DNE852010 DXA852004:DXA852010 EGW852004:EGW852010 EQS852004:EQS852010 FAO852004:FAO852010 FKK852004:FKK852010 FUG852004:FUG852010 GEC852004:GEC852010 GNY852004:GNY852010 GXU852004:GXU852010 HHQ852004:HHQ852010 HRM852004:HRM852010 IBI852004:IBI852010 ILE852004:ILE852010 IVA852004:IVA852010 JEW852004:JEW852010 JOS852004:JOS852010 JYO852004:JYO852010 KIK852004:KIK852010 KSG852004:KSG852010 LCC852004:LCC852010 LLY852004:LLY852010 LVU852004:LVU852010 MFQ852004:MFQ852010 MPM852004:MPM852010 MZI852004:MZI852010 NJE852004:NJE852010 NTA852004:NTA852010 OCW852004:OCW852010 OMS852004:OMS852010 OWO852004:OWO852010 PGK852004:PGK852010 PQG852004:PQG852010 QAC852004:QAC852010 QJY852004:QJY852010 QTU852004:QTU852010 RDQ852004:RDQ852010 RNM852004:RNM852010 RXI852004:RXI852010 SHE852004:SHE852010 SRA852004:SRA852010 TAW852004:TAW852010 TKS852004:TKS852010 TUO852004:TUO852010 UEK852004:UEK852010 UOG852004:UOG852010 UYC852004:UYC852010 VHY852004:VHY852010 VRU852004:VRU852010 WBQ852004:WBQ852010 WLM852004:WLM852010 WVI852004:WVI852010 IW917540:IW917546 SS917540:SS917546 ACO917540:ACO917546 AMK917540:AMK917546 AWG917540:AWG917546 BGC917540:BGC917546 BPY917540:BPY917546 BZU917540:BZU917546 CJQ917540:CJQ917546 CTM917540:CTM917546 DDI917540:DDI917546 DNE917540:DNE917546 DXA917540:DXA917546 EGW917540:EGW917546 EQS917540:EQS917546 FAO917540:FAO917546 FKK917540:FKK917546 FUG917540:FUG917546 GEC917540:GEC917546 GNY917540:GNY917546 GXU917540:GXU917546 HHQ917540:HHQ917546 HRM917540:HRM917546 IBI917540:IBI917546 ILE917540:ILE917546 IVA917540:IVA917546 JEW917540:JEW917546 JOS917540:JOS917546 JYO917540:JYO917546 KIK917540:KIK917546 KSG917540:KSG917546 LCC917540:LCC917546 LLY917540:LLY917546 LVU917540:LVU917546 MFQ917540:MFQ917546 MPM917540:MPM917546 MZI917540:MZI917546 NJE917540:NJE917546 NTA917540:NTA917546 OCW917540:OCW917546 OMS917540:OMS917546 OWO917540:OWO917546 PGK917540:PGK917546 PQG917540:PQG917546 QAC917540:QAC917546 QJY917540:QJY917546 QTU917540:QTU917546 RDQ917540:RDQ917546 RNM917540:RNM917546 RXI917540:RXI917546 SHE917540:SHE917546 SRA917540:SRA917546 TAW917540:TAW917546 TKS917540:TKS917546 TUO917540:TUO917546 UEK917540:UEK917546 UOG917540:UOG917546 UYC917540:UYC917546 VHY917540:VHY917546 VRU917540:VRU917546 WBQ917540:WBQ917546 WLM917540:WLM917546 WVI917540:WVI917546 IW983076:IW983082 SS983076:SS983082 ACO983076:ACO983082 AMK983076:AMK983082 AWG983076:AWG983082 BGC983076:BGC983082 BPY983076:BPY983082 BZU983076:BZU983082 CJQ983076:CJQ983082 CTM983076:CTM983082 DDI983076:DDI983082 DNE983076:DNE983082 DXA983076:DXA983082 EGW983076:EGW983082 EQS983076:EQS983082 FAO983076:FAO983082 FKK983076:FKK983082 FUG983076:FUG983082 GEC983076:GEC983082 GNY983076:GNY983082 GXU983076:GXU983082 HHQ983076:HHQ983082 HRM983076:HRM983082 IBI983076:IBI983082 ILE983076:ILE983082 IVA983076:IVA983082 JEW983076:JEW983082 JOS983076:JOS983082 JYO983076:JYO983082 KIK983076:KIK983082 KSG983076:KSG983082 LCC983076:LCC983082 LLY983076:LLY983082 LVU983076:LVU983082 MFQ983076:MFQ983082 MPM983076:MPM983082 MZI983076:MZI983082 NJE983076:NJE983082 NTA983076:NTA983082 OCW983076:OCW983082 OMS983076:OMS983082 OWO983076:OWO983082 PGK983076:PGK983082 PQG983076:PQG983082 QAC983076:QAC983082 QJY983076:QJY983082 QTU983076:QTU983082 RDQ983076:RDQ983082 RNM983076:RNM983082 RXI983076:RXI983082 SHE983076:SHE983082 SRA983076:SRA983082 TAW983076:TAW983082 TKS983076:TKS983082 TUO983076:TUO983082 UEK983076:UEK983082 UOG983076:UOG983082 UYC983076:UYC983082 VHY983076:VHY983082 VRU983076:VRU983082 WBQ983076:WBQ983082 WLM983076:WLM983082 WVI983076:WVI983082 IW65581:IW65583 SS65581:SS65583 ACO65581:ACO65583 AMK65581:AMK65583 AWG65581:AWG65583 BGC65581:BGC65583 BPY65581:BPY65583 BZU65581:BZU65583 CJQ65581:CJQ65583 CTM65581:CTM65583 DDI65581:DDI65583 DNE65581:DNE65583 DXA65581:DXA65583 EGW65581:EGW65583 EQS65581:EQS65583 FAO65581:FAO65583 FKK65581:FKK65583 FUG65581:FUG65583 GEC65581:GEC65583 GNY65581:GNY65583 GXU65581:GXU65583 HHQ65581:HHQ65583 HRM65581:HRM65583 IBI65581:IBI65583 ILE65581:ILE65583 IVA65581:IVA65583 JEW65581:JEW65583 JOS65581:JOS65583 JYO65581:JYO65583 KIK65581:KIK65583 KSG65581:KSG65583 LCC65581:LCC65583 LLY65581:LLY65583 LVU65581:LVU65583 MFQ65581:MFQ65583 MPM65581:MPM65583 MZI65581:MZI65583 NJE65581:NJE65583 NTA65581:NTA65583 OCW65581:OCW65583 OMS65581:OMS65583 OWO65581:OWO65583 PGK65581:PGK65583 PQG65581:PQG65583 QAC65581:QAC65583 QJY65581:QJY65583 QTU65581:QTU65583 RDQ65581:RDQ65583 RNM65581:RNM65583 RXI65581:RXI65583 SHE65581:SHE65583 SRA65581:SRA65583 TAW65581:TAW65583 TKS65581:TKS65583 TUO65581:TUO65583 UEK65581:UEK65583 UOG65581:UOG65583 UYC65581:UYC65583 VHY65581:VHY65583 VRU65581:VRU65583 WBQ65581:WBQ65583 WLM65581:WLM65583 WVI65581:WVI65583 IW131117:IW131119 SS131117:SS131119 ACO131117:ACO131119 AMK131117:AMK131119 AWG131117:AWG131119 BGC131117:BGC131119 BPY131117:BPY131119 BZU131117:BZU131119 CJQ131117:CJQ131119 CTM131117:CTM131119 DDI131117:DDI131119 DNE131117:DNE131119 DXA131117:DXA131119 EGW131117:EGW131119 EQS131117:EQS131119 FAO131117:FAO131119 FKK131117:FKK131119 FUG131117:FUG131119 GEC131117:GEC131119 GNY131117:GNY131119 GXU131117:GXU131119 HHQ131117:HHQ131119 HRM131117:HRM131119 IBI131117:IBI131119 ILE131117:ILE131119 IVA131117:IVA131119 JEW131117:JEW131119 JOS131117:JOS131119 JYO131117:JYO131119 KIK131117:KIK131119 KSG131117:KSG131119 LCC131117:LCC131119 LLY131117:LLY131119 LVU131117:LVU131119 MFQ131117:MFQ131119 MPM131117:MPM131119 MZI131117:MZI131119 NJE131117:NJE131119 NTA131117:NTA131119 OCW131117:OCW131119 OMS131117:OMS131119 OWO131117:OWO131119 PGK131117:PGK131119 PQG131117:PQG131119 QAC131117:QAC131119 QJY131117:QJY131119 QTU131117:QTU131119 RDQ131117:RDQ131119 RNM131117:RNM131119 RXI131117:RXI131119 SHE131117:SHE131119 SRA131117:SRA131119 TAW131117:TAW131119 TKS131117:TKS131119 TUO131117:TUO131119 UEK131117:UEK131119 UOG131117:UOG131119 UYC131117:UYC131119 VHY131117:VHY131119 VRU131117:VRU131119 WBQ131117:WBQ131119 WLM131117:WLM131119 WVI131117:WVI131119 IW196653:IW196655 SS196653:SS196655 ACO196653:ACO196655 AMK196653:AMK196655 AWG196653:AWG196655 BGC196653:BGC196655 BPY196653:BPY196655 BZU196653:BZU196655 CJQ196653:CJQ196655 CTM196653:CTM196655 DDI196653:DDI196655 DNE196653:DNE196655 DXA196653:DXA196655 EGW196653:EGW196655 EQS196653:EQS196655 FAO196653:FAO196655 FKK196653:FKK196655 FUG196653:FUG196655 GEC196653:GEC196655 GNY196653:GNY196655 GXU196653:GXU196655 HHQ196653:HHQ196655 HRM196653:HRM196655 IBI196653:IBI196655 ILE196653:ILE196655 IVA196653:IVA196655 JEW196653:JEW196655 JOS196653:JOS196655 JYO196653:JYO196655 KIK196653:KIK196655 KSG196653:KSG196655 LCC196653:LCC196655 LLY196653:LLY196655 LVU196653:LVU196655 MFQ196653:MFQ196655 MPM196653:MPM196655 MZI196653:MZI196655 NJE196653:NJE196655 NTA196653:NTA196655 OCW196653:OCW196655 OMS196653:OMS196655 OWO196653:OWO196655 PGK196653:PGK196655 PQG196653:PQG196655 QAC196653:QAC196655 QJY196653:QJY196655 QTU196653:QTU196655 RDQ196653:RDQ196655 RNM196653:RNM196655 RXI196653:RXI196655 SHE196653:SHE196655 SRA196653:SRA196655 TAW196653:TAW196655 TKS196653:TKS196655 TUO196653:TUO196655 UEK196653:UEK196655 UOG196653:UOG196655 UYC196653:UYC196655 VHY196653:VHY196655 VRU196653:VRU196655 WBQ196653:WBQ196655 WLM196653:WLM196655 WVI196653:WVI196655 IW262189:IW262191 SS262189:SS262191 ACO262189:ACO262191 AMK262189:AMK262191 AWG262189:AWG262191 BGC262189:BGC262191 BPY262189:BPY262191 BZU262189:BZU262191 CJQ262189:CJQ262191 CTM262189:CTM262191 DDI262189:DDI262191 DNE262189:DNE262191 DXA262189:DXA262191 EGW262189:EGW262191 EQS262189:EQS262191 FAO262189:FAO262191 FKK262189:FKK262191 FUG262189:FUG262191 GEC262189:GEC262191 GNY262189:GNY262191 GXU262189:GXU262191 HHQ262189:HHQ262191 HRM262189:HRM262191 IBI262189:IBI262191 ILE262189:ILE262191 IVA262189:IVA262191 JEW262189:JEW262191 JOS262189:JOS262191 JYO262189:JYO262191 KIK262189:KIK262191 KSG262189:KSG262191 LCC262189:LCC262191 LLY262189:LLY262191 LVU262189:LVU262191 MFQ262189:MFQ262191 MPM262189:MPM262191 MZI262189:MZI262191 NJE262189:NJE262191 NTA262189:NTA262191 OCW262189:OCW262191 OMS262189:OMS262191 OWO262189:OWO262191 PGK262189:PGK262191 PQG262189:PQG262191 QAC262189:QAC262191 QJY262189:QJY262191 QTU262189:QTU262191 RDQ262189:RDQ262191 RNM262189:RNM262191 RXI262189:RXI262191 SHE262189:SHE262191 SRA262189:SRA262191 TAW262189:TAW262191 TKS262189:TKS262191 TUO262189:TUO262191 UEK262189:UEK262191 UOG262189:UOG262191 UYC262189:UYC262191 VHY262189:VHY262191 VRU262189:VRU262191 WBQ262189:WBQ262191 WLM262189:WLM262191 WVI262189:WVI262191 IW327725:IW327727 SS327725:SS327727 ACO327725:ACO327727 AMK327725:AMK327727 AWG327725:AWG327727 BGC327725:BGC327727 BPY327725:BPY327727 BZU327725:BZU327727 CJQ327725:CJQ327727 CTM327725:CTM327727 DDI327725:DDI327727 DNE327725:DNE327727 DXA327725:DXA327727 EGW327725:EGW327727 EQS327725:EQS327727 FAO327725:FAO327727 FKK327725:FKK327727 FUG327725:FUG327727 GEC327725:GEC327727 GNY327725:GNY327727 GXU327725:GXU327727 HHQ327725:HHQ327727 HRM327725:HRM327727 IBI327725:IBI327727 ILE327725:ILE327727 IVA327725:IVA327727 JEW327725:JEW327727 JOS327725:JOS327727 JYO327725:JYO327727 KIK327725:KIK327727 KSG327725:KSG327727 LCC327725:LCC327727 LLY327725:LLY327727 LVU327725:LVU327727 MFQ327725:MFQ327727 MPM327725:MPM327727 MZI327725:MZI327727 NJE327725:NJE327727 NTA327725:NTA327727 OCW327725:OCW327727 OMS327725:OMS327727 OWO327725:OWO327727 PGK327725:PGK327727 PQG327725:PQG327727 QAC327725:QAC327727 QJY327725:QJY327727 QTU327725:QTU327727 RDQ327725:RDQ327727 RNM327725:RNM327727 RXI327725:RXI327727 SHE327725:SHE327727 SRA327725:SRA327727 TAW327725:TAW327727 TKS327725:TKS327727 TUO327725:TUO327727 UEK327725:UEK327727 UOG327725:UOG327727 UYC327725:UYC327727 VHY327725:VHY327727 VRU327725:VRU327727 WBQ327725:WBQ327727 WLM327725:WLM327727 WVI327725:WVI327727 IW393261:IW393263 SS393261:SS393263 ACO393261:ACO393263 AMK393261:AMK393263 AWG393261:AWG393263 BGC393261:BGC393263 BPY393261:BPY393263 BZU393261:BZU393263 CJQ393261:CJQ393263 CTM393261:CTM393263 DDI393261:DDI393263 DNE393261:DNE393263 DXA393261:DXA393263 EGW393261:EGW393263 EQS393261:EQS393263 FAO393261:FAO393263 FKK393261:FKK393263 FUG393261:FUG393263 GEC393261:GEC393263 GNY393261:GNY393263 GXU393261:GXU393263 HHQ393261:HHQ393263 HRM393261:HRM393263 IBI393261:IBI393263 ILE393261:ILE393263 IVA393261:IVA393263 JEW393261:JEW393263 JOS393261:JOS393263 JYO393261:JYO393263 KIK393261:KIK393263 KSG393261:KSG393263 LCC393261:LCC393263 LLY393261:LLY393263 LVU393261:LVU393263 MFQ393261:MFQ393263 MPM393261:MPM393263 MZI393261:MZI393263 NJE393261:NJE393263 NTA393261:NTA393263 OCW393261:OCW393263 OMS393261:OMS393263 OWO393261:OWO393263 PGK393261:PGK393263 PQG393261:PQG393263 QAC393261:QAC393263 QJY393261:QJY393263 QTU393261:QTU393263 RDQ393261:RDQ393263 RNM393261:RNM393263 RXI393261:RXI393263 SHE393261:SHE393263 SRA393261:SRA393263 TAW393261:TAW393263 TKS393261:TKS393263 TUO393261:TUO393263 UEK393261:UEK393263 UOG393261:UOG393263 UYC393261:UYC393263 VHY393261:VHY393263 VRU393261:VRU393263 WBQ393261:WBQ393263 WLM393261:WLM393263 WVI393261:WVI393263 IW458797:IW458799 SS458797:SS458799 ACO458797:ACO458799 AMK458797:AMK458799 AWG458797:AWG458799 BGC458797:BGC458799 BPY458797:BPY458799 BZU458797:BZU458799 CJQ458797:CJQ458799 CTM458797:CTM458799 DDI458797:DDI458799 DNE458797:DNE458799 DXA458797:DXA458799 EGW458797:EGW458799 EQS458797:EQS458799 FAO458797:FAO458799 FKK458797:FKK458799 FUG458797:FUG458799 GEC458797:GEC458799 GNY458797:GNY458799 GXU458797:GXU458799 HHQ458797:HHQ458799 HRM458797:HRM458799 IBI458797:IBI458799 ILE458797:ILE458799 IVA458797:IVA458799 JEW458797:JEW458799 JOS458797:JOS458799 JYO458797:JYO458799 KIK458797:KIK458799 KSG458797:KSG458799 LCC458797:LCC458799 LLY458797:LLY458799 LVU458797:LVU458799 MFQ458797:MFQ458799 MPM458797:MPM458799 MZI458797:MZI458799 NJE458797:NJE458799 NTA458797:NTA458799 OCW458797:OCW458799 OMS458797:OMS458799 OWO458797:OWO458799 PGK458797:PGK458799 PQG458797:PQG458799 QAC458797:QAC458799 QJY458797:QJY458799 QTU458797:QTU458799 RDQ458797:RDQ458799 RNM458797:RNM458799 RXI458797:RXI458799 SHE458797:SHE458799 SRA458797:SRA458799 TAW458797:TAW458799 TKS458797:TKS458799 TUO458797:TUO458799 UEK458797:UEK458799 UOG458797:UOG458799 UYC458797:UYC458799 VHY458797:VHY458799 VRU458797:VRU458799 WBQ458797:WBQ458799 WLM458797:WLM458799 WVI458797:WVI458799 IW524333:IW524335 SS524333:SS524335 ACO524333:ACO524335 AMK524333:AMK524335 AWG524333:AWG524335 BGC524333:BGC524335 BPY524333:BPY524335 BZU524333:BZU524335 CJQ524333:CJQ524335 CTM524333:CTM524335 DDI524333:DDI524335 DNE524333:DNE524335 DXA524333:DXA524335 EGW524333:EGW524335 EQS524333:EQS524335 FAO524333:FAO524335 FKK524333:FKK524335 FUG524333:FUG524335 GEC524333:GEC524335 GNY524333:GNY524335 GXU524333:GXU524335 HHQ524333:HHQ524335 HRM524333:HRM524335 IBI524333:IBI524335 ILE524333:ILE524335 IVA524333:IVA524335 JEW524333:JEW524335 JOS524333:JOS524335 JYO524333:JYO524335 KIK524333:KIK524335 KSG524333:KSG524335 LCC524333:LCC524335 LLY524333:LLY524335 LVU524333:LVU524335 MFQ524333:MFQ524335 MPM524333:MPM524335 MZI524333:MZI524335 NJE524333:NJE524335 NTA524333:NTA524335 OCW524333:OCW524335 OMS524333:OMS524335 OWO524333:OWO524335 PGK524333:PGK524335 PQG524333:PQG524335 QAC524333:QAC524335 QJY524333:QJY524335 QTU524333:QTU524335 RDQ524333:RDQ524335 RNM524333:RNM524335 RXI524333:RXI524335 SHE524333:SHE524335 SRA524333:SRA524335 TAW524333:TAW524335 TKS524333:TKS524335 TUO524333:TUO524335 UEK524333:UEK524335 UOG524333:UOG524335 UYC524333:UYC524335 VHY524333:VHY524335 VRU524333:VRU524335 WBQ524333:WBQ524335 WLM524333:WLM524335 WVI524333:WVI524335 IW589869:IW589871 SS589869:SS589871 ACO589869:ACO589871 AMK589869:AMK589871 AWG589869:AWG589871 BGC589869:BGC589871 BPY589869:BPY589871 BZU589869:BZU589871 CJQ589869:CJQ589871 CTM589869:CTM589871 DDI589869:DDI589871 DNE589869:DNE589871 DXA589869:DXA589871 EGW589869:EGW589871 EQS589869:EQS589871 FAO589869:FAO589871 FKK589869:FKK589871 FUG589869:FUG589871 GEC589869:GEC589871 GNY589869:GNY589871 GXU589869:GXU589871 HHQ589869:HHQ589871 HRM589869:HRM589871 IBI589869:IBI589871 ILE589869:ILE589871 IVA589869:IVA589871 JEW589869:JEW589871 JOS589869:JOS589871 JYO589869:JYO589871 KIK589869:KIK589871 KSG589869:KSG589871 LCC589869:LCC589871 LLY589869:LLY589871 LVU589869:LVU589871 MFQ589869:MFQ589871 MPM589869:MPM589871 MZI589869:MZI589871 NJE589869:NJE589871 NTA589869:NTA589871 OCW589869:OCW589871 OMS589869:OMS589871 OWO589869:OWO589871 PGK589869:PGK589871 PQG589869:PQG589871 QAC589869:QAC589871 QJY589869:QJY589871 QTU589869:QTU589871 RDQ589869:RDQ589871 RNM589869:RNM589871 RXI589869:RXI589871 SHE589869:SHE589871 SRA589869:SRA589871 TAW589869:TAW589871 TKS589869:TKS589871 TUO589869:TUO589871 UEK589869:UEK589871 UOG589869:UOG589871 UYC589869:UYC589871 VHY589869:VHY589871 VRU589869:VRU589871 WBQ589869:WBQ589871 WLM589869:WLM589871 WVI589869:WVI589871 IW655405:IW655407 SS655405:SS655407 ACO655405:ACO655407 AMK655405:AMK655407 AWG655405:AWG655407 BGC655405:BGC655407 BPY655405:BPY655407 BZU655405:BZU655407 CJQ655405:CJQ655407 CTM655405:CTM655407 DDI655405:DDI655407 DNE655405:DNE655407 DXA655405:DXA655407 EGW655405:EGW655407 EQS655405:EQS655407 FAO655405:FAO655407 FKK655405:FKK655407 FUG655405:FUG655407 GEC655405:GEC655407 GNY655405:GNY655407 GXU655405:GXU655407 HHQ655405:HHQ655407 HRM655405:HRM655407 IBI655405:IBI655407 ILE655405:ILE655407 IVA655405:IVA655407 JEW655405:JEW655407 JOS655405:JOS655407 JYO655405:JYO655407 KIK655405:KIK655407 KSG655405:KSG655407 LCC655405:LCC655407 LLY655405:LLY655407 LVU655405:LVU655407 MFQ655405:MFQ655407 MPM655405:MPM655407 MZI655405:MZI655407 NJE655405:NJE655407 NTA655405:NTA655407 OCW655405:OCW655407 OMS655405:OMS655407 OWO655405:OWO655407 PGK655405:PGK655407 PQG655405:PQG655407 QAC655405:QAC655407 QJY655405:QJY655407 QTU655405:QTU655407 RDQ655405:RDQ655407 RNM655405:RNM655407 RXI655405:RXI655407 SHE655405:SHE655407 SRA655405:SRA655407 TAW655405:TAW655407 TKS655405:TKS655407 TUO655405:TUO655407 UEK655405:UEK655407 UOG655405:UOG655407 UYC655405:UYC655407 VHY655405:VHY655407 VRU655405:VRU655407 WBQ655405:WBQ655407 WLM655405:WLM655407 WVI655405:WVI655407 IW720941:IW720943 SS720941:SS720943 ACO720941:ACO720943 AMK720941:AMK720943 AWG720941:AWG720943 BGC720941:BGC720943 BPY720941:BPY720943 BZU720941:BZU720943 CJQ720941:CJQ720943 CTM720941:CTM720943 DDI720941:DDI720943 DNE720941:DNE720943 DXA720941:DXA720943 EGW720941:EGW720943 EQS720941:EQS720943 FAO720941:FAO720943 FKK720941:FKK720943 FUG720941:FUG720943 GEC720941:GEC720943 GNY720941:GNY720943 GXU720941:GXU720943 HHQ720941:HHQ720943 HRM720941:HRM720943 IBI720941:IBI720943 ILE720941:ILE720943 IVA720941:IVA720943 JEW720941:JEW720943 JOS720941:JOS720943 JYO720941:JYO720943 KIK720941:KIK720943 KSG720941:KSG720943 LCC720941:LCC720943 LLY720941:LLY720943 LVU720941:LVU720943 MFQ720941:MFQ720943 MPM720941:MPM720943 MZI720941:MZI720943 NJE720941:NJE720943 NTA720941:NTA720943 OCW720941:OCW720943 OMS720941:OMS720943 OWO720941:OWO720943 PGK720941:PGK720943 PQG720941:PQG720943 QAC720941:QAC720943 QJY720941:QJY720943 QTU720941:QTU720943 RDQ720941:RDQ720943 RNM720941:RNM720943 RXI720941:RXI720943 SHE720941:SHE720943 SRA720941:SRA720943 TAW720941:TAW720943 TKS720941:TKS720943 TUO720941:TUO720943 UEK720941:UEK720943 UOG720941:UOG720943 UYC720941:UYC720943 VHY720941:VHY720943 VRU720941:VRU720943 WBQ720941:WBQ720943 WLM720941:WLM720943 WVI720941:WVI720943 IW786477:IW786479 SS786477:SS786479 ACO786477:ACO786479 AMK786477:AMK786479 AWG786477:AWG786479 BGC786477:BGC786479 BPY786477:BPY786479 BZU786477:BZU786479 CJQ786477:CJQ786479 CTM786477:CTM786479 DDI786477:DDI786479 DNE786477:DNE786479 DXA786477:DXA786479 EGW786477:EGW786479 EQS786477:EQS786479 FAO786477:FAO786479 FKK786477:FKK786479 FUG786477:FUG786479 GEC786477:GEC786479 GNY786477:GNY786479 GXU786477:GXU786479 HHQ786477:HHQ786479 HRM786477:HRM786479 IBI786477:IBI786479 ILE786477:ILE786479 IVA786477:IVA786479 JEW786477:JEW786479 JOS786477:JOS786479 JYO786477:JYO786479 KIK786477:KIK786479 KSG786477:KSG786479 LCC786477:LCC786479 LLY786477:LLY786479 LVU786477:LVU786479 MFQ786477:MFQ786479 MPM786477:MPM786479 MZI786477:MZI786479 NJE786477:NJE786479 NTA786477:NTA786479 OCW786477:OCW786479 OMS786477:OMS786479 OWO786477:OWO786479 PGK786477:PGK786479 PQG786477:PQG786479 QAC786477:QAC786479 QJY786477:QJY786479 QTU786477:QTU786479 RDQ786477:RDQ786479 RNM786477:RNM786479 RXI786477:RXI786479 SHE786477:SHE786479 SRA786477:SRA786479 TAW786477:TAW786479 TKS786477:TKS786479 TUO786477:TUO786479 UEK786477:UEK786479 UOG786477:UOG786479 UYC786477:UYC786479 VHY786477:VHY786479 VRU786477:VRU786479 WBQ786477:WBQ786479 WLM786477:WLM786479 WVI786477:WVI786479 IW852013:IW852015 SS852013:SS852015 ACO852013:ACO852015 AMK852013:AMK852015 AWG852013:AWG852015 BGC852013:BGC852015 BPY852013:BPY852015 BZU852013:BZU852015 CJQ852013:CJQ852015 CTM852013:CTM852015 DDI852013:DDI852015 DNE852013:DNE852015 DXA852013:DXA852015 EGW852013:EGW852015 EQS852013:EQS852015 FAO852013:FAO852015 FKK852013:FKK852015 FUG852013:FUG852015 GEC852013:GEC852015 GNY852013:GNY852015 GXU852013:GXU852015 HHQ852013:HHQ852015 HRM852013:HRM852015 IBI852013:IBI852015 ILE852013:ILE852015 IVA852013:IVA852015 JEW852013:JEW852015 JOS852013:JOS852015 JYO852013:JYO852015 KIK852013:KIK852015 KSG852013:KSG852015 LCC852013:LCC852015 LLY852013:LLY852015 LVU852013:LVU852015 MFQ852013:MFQ852015 MPM852013:MPM852015 MZI852013:MZI852015 NJE852013:NJE852015 NTA852013:NTA852015 OCW852013:OCW852015 OMS852013:OMS852015 OWO852013:OWO852015 PGK852013:PGK852015 PQG852013:PQG852015 QAC852013:QAC852015 QJY852013:QJY852015 QTU852013:QTU852015 RDQ852013:RDQ852015 RNM852013:RNM852015 RXI852013:RXI852015 SHE852013:SHE852015 SRA852013:SRA852015 TAW852013:TAW852015 TKS852013:TKS852015 TUO852013:TUO852015 UEK852013:UEK852015 UOG852013:UOG852015 UYC852013:UYC852015 VHY852013:VHY852015 VRU852013:VRU852015 WBQ852013:WBQ852015 WLM852013:WLM852015 WVI852013:WVI852015 IW917549:IW917551 SS917549:SS917551 ACO917549:ACO917551 AMK917549:AMK917551 AWG917549:AWG917551 BGC917549:BGC917551 BPY917549:BPY917551 BZU917549:BZU917551 CJQ917549:CJQ917551 CTM917549:CTM917551 DDI917549:DDI917551 DNE917549:DNE917551 DXA917549:DXA917551 EGW917549:EGW917551 EQS917549:EQS917551 FAO917549:FAO917551 FKK917549:FKK917551 FUG917549:FUG917551 GEC917549:GEC917551 GNY917549:GNY917551 GXU917549:GXU917551 HHQ917549:HHQ917551 HRM917549:HRM917551 IBI917549:IBI917551 ILE917549:ILE917551 IVA917549:IVA917551 JEW917549:JEW917551 JOS917549:JOS917551 JYO917549:JYO917551 KIK917549:KIK917551 KSG917549:KSG917551 LCC917549:LCC917551 LLY917549:LLY917551 LVU917549:LVU917551 MFQ917549:MFQ917551 MPM917549:MPM917551 MZI917549:MZI917551 NJE917549:NJE917551 NTA917549:NTA917551 OCW917549:OCW917551 OMS917549:OMS917551 OWO917549:OWO917551 PGK917549:PGK917551 PQG917549:PQG917551 QAC917549:QAC917551 QJY917549:QJY917551 QTU917549:QTU917551 RDQ917549:RDQ917551 RNM917549:RNM917551 RXI917549:RXI917551 SHE917549:SHE917551 SRA917549:SRA917551 TAW917549:TAW917551 TKS917549:TKS917551 TUO917549:TUO917551 UEK917549:UEK917551 UOG917549:UOG917551 UYC917549:UYC917551 VHY917549:VHY917551 VRU917549:VRU917551 WBQ917549:WBQ917551 WLM917549:WLM917551 WVI917549:WVI917551 IW983085:IW983087 SS983085:SS983087 ACO983085:ACO983087 AMK983085:AMK983087 AWG983085:AWG983087 BGC983085:BGC983087 BPY983085:BPY983087 BZU983085:BZU983087 CJQ983085:CJQ983087 CTM983085:CTM983087 DDI983085:DDI983087 DNE983085:DNE983087 DXA983085:DXA983087 EGW983085:EGW983087 EQS983085:EQS983087 FAO983085:FAO983087 FKK983085:FKK983087 FUG983085:FUG983087 GEC983085:GEC983087 GNY983085:GNY983087 GXU983085:GXU983087 HHQ983085:HHQ983087 HRM983085:HRM983087 IBI983085:IBI983087 ILE983085:ILE983087 IVA983085:IVA983087 JEW983085:JEW983087 JOS983085:JOS983087 JYO983085:JYO983087 KIK983085:KIK983087 KSG983085:KSG983087 LCC983085:LCC983087 LLY983085:LLY983087 LVU983085:LVU983087 MFQ983085:MFQ983087 MPM983085:MPM983087 MZI983085:MZI983087 NJE983085:NJE983087 NTA983085:NTA983087 OCW983085:OCW983087 OMS983085:OMS983087 OWO983085:OWO983087 PGK983085:PGK983087 PQG983085:PQG983087 QAC983085:QAC983087 QJY983085:QJY983087 QTU983085:QTU983087 RDQ983085:RDQ983087 RNM983085:RNM983087 RXI983085:RXI983087 SHE983085:SHE983087 SRA983085:SRA983087 TAW983085:TAW983087 TKS983085:TKS983087 TUO983085:TUO983087 UEK983085:UEK983087 UOG983085:UOG983087 UYC983085:UYC983087 VHY983085:VHY983087 VRU983085:VRU983087 WBQ983085:WBQ983087 WLM983085:WLM983087 WVI983085:WVI983087 WVI983175:WVI983177 IW12:IW16 SS12:SS16 ACO12:ACO16 AMK12:AMK16 AWG12:AWG16 BGC12:BGC16 BPY12:BPY16 BZU12:BZU16 CJQ12:CJQ16 CTM12:CTM16 DDI12:DDI16 DNE12:DNE16 DXA12:DXA16 EGW12:EGW16 EQS12:EQS16 FAO12:FAO16 FKK12:FKK16 FUG12:FUG16 GEC12:GEC16 GNY12:GNY16 GXU12:GXU16 HHQ12:HHQ16 HRM12:HRM16 IBI12:IBI16 ILE12:ILE16 IVA12:IVA16 JEW12:JEW16 JOS12:JOS16 JYO12:JYO16 KIK12:KIK16 KSG12:KSG16 LCC12:LCC16 LLY12:LLY16 LVU12:LVU16 MFQ12:MFQ16 MPM12:MPM16 MZI12:MZI16 NJE12:NJE16 NTA12:NTA16 OCW12:OCW16 OMS12:OMS16 OWO12:OWO16 PGK12:PGK16 PQG12:PQG16 QAC12:QAC16 QJY12:QJY16 QTU12:QTU16 RDQ12:RDQ16 RNM12:RNM16 RXI12:RXI16 SHE12:SHE16 SRA12:SRA16 TAW12:TAW16 TKS12:TKS16 TUO12:TUO16 UEK12:UEK16 UOG12:UOG16 UYC12:UYC16 VHY12:VHY16 VRU12:VRU16 WBQ12:WBQ16 WLM12:WLM16 WVI12:WVI16 IW65566:IW65567 SS65566:SS65567 ACO65566:ACO65567 AMK65566:AMK65567 AWG65566:AWG65567 BGC65566:BGC65567 BPY65566:BPY65567 BZU65566:BZU65567 CJQ65566:CJQ65567 CTM65566:CTM65567 DDI65566:DDI65567 DNE65566:DNE65567 DXA65566:DXA65567 EGW65566:EGW65567 EQS65566:EQS65567 FAO65566:FAO65567 FKK65566:FKK65567 FUG65566:FUG65567 GEC65566:GEC65567 GNY65566:GNY65567 GXU65566:GXU65567 HHQ65566:HHQ65567 HRM65566:HRM65567 IBI65566:IBI65567 ILE65566:ILE65567 IVA65566:IVA65567 JEW65566:JEW65567 JOS65566:JOS65567 JYO65566:JYO65567 KIK65566:KIK65567 KSG65566:KSG65567 LCC65566:LCC65567 LLY65566:LLY65567 LVU65566:LVU65567 MFQ65566:MFQ65567 MPM65566:MPM65567 MZI65566:MZI65567 NJE65566:NJE65567 NTA65566:NTA65567 OCW65566:OCW65567 OMS65566:OMS65567 OWO65566:OWO65567 PGK65566:PGK65567 PQG65566:PQG65567 QAC65566:QAC65567 QJY65566:QJY65567 QTU65566:QTU65567 RDQ65566:RDQ65567 RNM65566:RNM65567 RXI65566:RXI65567 SHE65566:SHE65567 SRA65566:SRA65567 TAW65566:TAW65567 TKS65566:TKS65567 TUO65566:TUO65567 UEK65566:UEK65567 UOG65566:UOG65567 UYC65566:UYC65567 VHY65566:VHY65567 VRU65566:VRU65567 WBQ65566:WBQ65567 WLM65566:WLM65567 WVI65566:WVI65567 IW131102:IW131103 SS131102:SS131103 ACO131102:ACO131103 AMK131102:AMK131103 AWG131102:AWG131103 BGC131102:BGC131103 BPY131102:BPY131103 BZU131102:BZU131103 CJQ131102:CJQ131103 CTM131102:CTM131103 DDI131102:DDI131103 DNE131102:DNE131103 DXA131102:DXA131103 EGW131102:EGW131103 EQS131102:EQS131103 FAO131102:FAO131103 FKK131102:FKK131103 FUG131102:FUG131103 GEC131102:GEC131103 GNY131102:GNY131103 GXU131102:GXU131103 HHQ131102:HHQ131103 HRM131102:HRM131103 IBI131102:IBI131103 ILE131102:ILE131103 IVA131102:IVA131103 JEW131102:JEW131103 JOS131102:JOS131103 JYO131102:JYO131103 KIK131102:KIK131103 KSG131102:KSG131103 LCC131102:LCC131103 LLY131102:LLY131103 LVU131102:LVU131103 MFQ131102:MFQ131103 MPM131102:MPM131103 MZI131102:MZI131103 NJE131102:NJE131103 NTA131102:NTA131103 OCW131102:OCW131103 OMS131102:OMS131103 OWO131102:OWO131103 PGK131102:PGK131103 PQG131102:PQG131103 QAC131102:QAC131103 QJY131102:QJY131103 QTU131102:QTU131103 RDQ131102:RDQ131103 RNM131102:RNM131103 RXI131102:RXI131103 SHE131102:SHE131103 SRA131102:SRA131103 TAW131102:TAW131103 TKS131102:TKS131103 TUO131102:TUO131103 UEK131102:UEK131103 UOG131102:UOG131103 UYC131102:UYC131103 VHY131102:VHY131103 VRU131102:VRU131103 WBQ131102:WBQ131103 WLM131102:WLM131103 WVI131102:WVI131103 IW196638:IW196639 SS196638:SS196639 ACO196638:ACO196639 AMK196638:AMK196639 AWG196638:AWG196639 BGC196638:BGC196639 BPY196638:BPY196639 BZU196638:BZU196639 CJQ196638:CJQ196639 CTM196638:CTM196639 DDI196638:DDI196639 DNE196638:DNE196639 DXA196638:DXA196639 EGW196638:EGW196639 EQS196638:EQS196639 FAO196638:FAO196639 FKK196638:FKK196639 FUG196638:FUG196639 GEC196638:GEC196639 GNY196638:GNY196639 GXU196638:GXU196639 HHQ196638:HHQ196639 HRM196638:HRM196639 IBI196638:IBI196639 ILE196638:ILE196639 IVA196638:IVA196639 JEW196638:JEW196639 JOS196638:JOS196639 JYO196638:JYO196639 KIK196638:KIK196639 KSG196638:KSG196639 LCC196638:LCC196639 LLY196638:LLY196639 LVU196638:LVU196639 MFQ196638:MFQ196639 MPM196638:MPM196639 MZI196638:MZI196639 NJE196638:NJE196639 NTA196638:NTA196639 OCW196638:OCW196639 OMS196638:OMS196639 OWO196638:OWO196639 PGK196638:PGK196639 PQG196638:PQG196639 QAC196638:QAC196639 QJY196638:QJY196639 QTU196638:QTU196639 RDQ196638:RDQ196639 RNM196638:RNM196639 RXI196638:RXI196639 SHE196638:SHE196639 SRA196638:SRA196639 TAW196638:TAW196639 TKS196638:TKS196639 TUO196638:TUO196639 UEK196638:UEK196639 UOG196638:UOG196639 UYC196638:UYC196639 VHY196638:VHY196639 VRU196638:VRU196639 WBQ196638:WBQ196639 WLM196638:WLM196639 WVI196638:WVI196639 IW262174:IW262175 SS262174:SS262175 ACO262174:ACO262175 AMK262174:AMK262175 AWG262174:AWG262175 BGC262174:BGC262175 BPY262174:BPY262175 BZU262174:BZU262175 CJQ262174:CJQ262175 CTM262174:CTM262175 DDI262174:DDI262175 DNE262174:DNE262175 DXA262174:DXA262175 EGW262174:EGW262175 EQS262174:EQS262175 FAO262174:FAO262175 FKK262174:FKK262175 FUG262174:FUG262175 GEC262174:GEC262175 GNY262174:GNY262175 GXU262174:GXU262175 HHQ262174:HHQ262175 HRM262174:HRM262175 IBI262174:IBI262175 ILE262174:ILE262175 IVA262174:IVA262175 JEW262174:JEW262175 JOS262174:JOS262175 JYO262174:JYO262175 KIK262174:KIK262175 KSG262174:KSG262175 LCC262174:LCC262175 LLY262174:LLY262175 LVU262174:LVU262175 MFQ262174:MFQ262175 MPM262174:MPM262175 MZI262174:MZI262175 NJE262174:NJE262175 NTA262174:NTA262175 OCW262174:OCW262175 OMS262174:OMS262175 OWO262174:OWO262175 PGK262174:PGK262175 PQG262174:PQG262175 QAC262174:QAC262175 QJY262174:QJY262175 QTU262174:QTU262175 RDQ262174:RDQ262175 RNM262174:RNM262175 RXI262174:RXI262175 SHE262174:SHE262175 SRA262174:SRA262175 TAW262174:TAW262175 TKS262174:TKS262175 TUO262174:TUO262175 UEK262174:UEK262175 UOG262174:UOG262175 UYC262174:UYC262175 VHY262174:VHY262175 VRU262174:VRU262175 WBQ262174:WBQ262175 WLM262174:WLM262175 WVI262174:WVI262175 IW327710:IW327711 SS327710:SS327711 ACO327710:ACO327711 AMK327710:AMK327711 AWG327710:AWG327711 BGC327710:BGC327711 BPY327710:BPY327711 BZU327710:BZU327711 CJQ327710:CJQ327711 CTM327710:CTM327711 DDI327710:DDI327711 DNE327710:DNE327711 DXA327710:DXA327711 EGW327710:EGW327711 EQS327710:EQS327711 FAO327710:FAO327711 FKK327710:FKK327711 FUG327710:FUG327711 GEC327710:GEC327711 GNY327710:GNY327711 GXU327710:GXU327711 HHQ327710:HHQ327711 HRM327710:HRM327711 IBI327710:IBI327711 ILE327710:ILE327711 IVA327710:IVA327711 JEW327710:JEW327711 JOS327710:JOS327711 JYO327710:JYO327711 KIK327710:KIK327711 KSG327710:KSG327711 LCC327710:LCC327711 LLY327710:LLY327711 LVU327710:LVU327711 MFQ327710:MFQ327711 MPM327710:MPM327711 MZI327710:MZI327711 NJE327710:NJE327711 NTA327710:NTA327711 OCW327710:OCW327711 OMS327710:OMS327711 OWO327710:OWO327711 PGK327710:PGK327711 PQG327710:PQG327711 QAC327710:QAC327711 QJY327710:QJY327711 QTU327710:QTU327711 RDQ327710:RDQ327711 RNM327710:RNM327711 RXI327710:RXI327711 SHE327710:SHE327711 SRA327710:SRA327711 TAW327710:TAW327711 TKS327710:TKS327711 TUO327710:TUO327711 UEK327710:UEK327711 UOG327710:UOG327711 UYC327710:UYC327711 VHY327710:VHY327711 VRU327710:VRU327711 WBQ327710:WBQ327711 WLM327710:WLM327711 WVI327710:WVI327711 IW393246:IW393247 SS393246:SS393247 ACO393246:ACO393247 AMK393246:AMK393247 AWG393246:AWG393247 BGC393246:BGC393247 BPY393246:BPY393247 BZU393246:BZU393247 CJQ393246:CJQ393247 CTM393246:CTM393247 DDI393246:DDI393247 DNE393246:DNE393247 DXA393246:DXA393247 EGW393246:EGW393247 EQS393246:EQS393247 FAO393246:FAO393247 FKK393246:FKK393247 FUG393246:FUG393247 GEC393246:GEC393247 GNY393246:GNY393247 GXU393246:GXU393247 HHQ393246:HHQ393247 HRM393246:HRM393247 IBI393246:IBI393247 ILE393246:ILE393247 IVA393246:IVA393247 JEW393246:JEW393247 JOS393246:JOS393247 JYO393246:JYO393247 KIK393246:KIK393247 KSG393246:KSG393247 LCC393246:LCC393247 LLY393246:LLY393247 LVU393246:LVU393247 MFQ393246:MFQ393247 MPM393246:MPM393247 MZI393246:MZI393247 NJE393246:NJE393247 NTA393246:NTA393247 OCW393246:OCW393247 OMS393246:OMS393247 OWO393246:OWO393247 PGK393246:PGK393247 PQG393246:PQG393247 QAC393246:QAC393247 QJY393246:QJY393247 QTU393246:QTU393247 RDQ393246:RDQ393247 RNM393246:RNM393247 RXI393246:RXI393247 SHE393246:SHE393247 SRA393246:SRA393247 TAW393246:TAW393247 TKS393246:TKS393247 TUO393246:TUO393247 UEK393246:UEK393247 UOG393246:UOG393247 UYC393246:UYC393247 VHY393246:VHY393247 VRU393246:VRU393247 WBQ393246:WBQ393247 WLM393246:WLM393247 WVI393246:WVI393247 IW458782:IW458783 SS458782:SS458783 ACO458782:ACO458783 AMK458782:AMK458783 AWG458782:AWG458783 BGC458782:BGC458783 BPY458782:BPY458783 BZU458782:BZU458783 CJQ458782:CJQ458783 CTM458782:CTM458783 DDI458782:DDI458783 DNE458782:DNE458783 DXA458782:DXA458783 EGW458782:EGW458783 EQS458782:EQS458783 FAO458782:FAO458783 FKK458782:FKK458783 FUG458782:FUG458783 GEC458782:GEC458783 GNY458782:GNY458783 GXU458782:GXU458783 HHQ458782:HHQ458783 HRM458782:HRM458783 IBI458782:IBI458783 ILE458782:ILE458783 IVA458782:IVA458783 JEW458782:JEW458783 JOS458782:JOS458783 JYO458782:JYO458783 KIK458782:KIK458783 KSG458782:KSG458783 LCC458782:LCC458783 LLY458782:LLY458783 LVU458782:LVU458783 MFQ458782:MFQ458783 MPM458782:MPM458783 MZI458782:MZI458783 NJE458782:NJE458783 NTA458782:NTA458783 OCW458782:OCW458783 OMS458782:OMS458783 OWO458782:OWO458783 PGK458782:PGK458783 PQG458782:PQG458783 QAC458782:QAC458783 QJY458782:QJY458783 QTU458782:QTU458783 RDQ458782:RDQ458783 RNM458782:RNM458783 RXI458782:RXI458783 SHE458782:SHE458783 SRA458782:SRA458783 TAW458782:TAW458783 TKS458782:TKS458783 TUO458782:TUO458783 UEK458782:UEK458783 UOG458782:UOG458783 UYC458782:UYC458783 VHY458782:VHY458783 VRU458782:VRU458783 WBQ458782:WBQ458783 WLM458782:WLM458783 WVI458782:WVI458783 IW524318:IW524319 SS524318:SS524319 ACO524318:ACO524319 AMK524318:AMK524319 AWG524318:AWG524319 BGC524318:BGC524319 BPY524318:BPY524319 BZU524318:BZU524319 CJQ524318:CJQ524319 CTM524318:CTM524319 DDI524318:DDI524319 DNE524318:DNE524319 DXA524318:DXA524319 EGW524318:EGW524319 EQS524318:EQS524319 FAO524318:FAO524319 FKK524318:FKK524319 FUG524318:FUG524319 GEC524318:GEC524319 GNY524318:GNY524319 GXU524318:GXU524319 HHQ524318:HHQ524319 HRM524318:HRM524319 IBI524318:IBI524319 ILE524318:ILE524319 IVA524318:IVA524319 JEW524318:JEW524319 JOS524318:JOS524319 JYO524318:JYO524319 KIK524318:KIK524319 KSG524318:KSG524319 LCC524318:LCC524319 LLY524318:LLY524319 LVU524318:LVU524319 MFQ524318:MFQ524319 MPM524318:MPM524319 MZI524318:MZI524319 NJE524318:NJE524319 NTA524318:NTA524319 OCW524318:OCW524319 OMS524318:OMS524319 OWO524318:OWO524319 PGK524318:PGK524319 PQG524318:PQG524319 QAC524318:QAC524319 QJY524318:QJY524319 QTU524318:QTU524319 RDQ524318:RDQ524319 RNM524318:RNM524319 RXI524318:RXI524319 SHE524318:SHE524319 SRA524318:SRA524319 TAW524318:TAW524319 TKS524318:TKS524319 TUO524318:TUO524319 UEK524318:UEK524319 UOG524318:UOG524319 UYC524318:UYC524319 VHY524318:VHY524319 VRU524318:VRU524319 WBQ524318:WBQ524319 WLM524318:WLM524319 WVI524318:WVI524319 IW589854:IW589855 SS589854:SS589855 ACO589854:ACO589855 AMK589854:AMK589855 AWG589854:AWG589855 BGC589854:BGC589855 BPY589854:BPY589855 BZU589854:BZU589855 CJQ589854:CJQ589855 CTM589854:CTM589855 DDI589854:DDI589855 DNE589854:DNE589855 DXA589854:DXA589855 EGW589854:EGW589855 EQS589854:EQS589855 FAO589854:FAO589855 FKK589854:FKK589855 FUG589854:FUG589855 GEC589854:GEC589855 GNY589854:GNY589855 GXU589854:GXU589855 HHQ589854:HHQ589855 HRM589854:HRM589855 IBI589854:IBI589855 ILE589854:ILE589855 IVA589854:IVA589855 JEW589854:JEW589855 JOS589854:JOS589855 JYO589854:JYO589855 KIK589854:KIK589855 KSG589854:KSG589855 LCC589854:LCC589855 LLY589854:LLY589855 LVU589854:LVU589855 MFQ589854:MFQ589855 MPM589854:MPM589855 MZI589854:MZI589855 NJE589854:NJE589855 NTA589854:NTA589855 OCW589854:OCW589855 OMS589854:OMS589855 OWO589854:OWO589855 PGK589854:PGK589855 PQG589854:PQG589855 QAC589854:QAC589855 QJY589854:QJY589855 QTU589854:QTU589855 RDQ589854:RDQ589855 RNM589854:RNM589855 RXI589854:RXI589855 SHE589854:SHE589855 SRA589854:SRA589855 TAW589854:TAW589855 TKS589854:TKS589855 TUO589854:TUO589855 UEK589854:UEK589855 UOG589854:UOG589855 UYC589854:UYC589855 VHY589854:VHY589855 VRU589854:VRU589855 WBQ589854:WBQ589855 WLM589854:WLM589855 WVI589854:WVI589855 IW655390:IW655391 SS655390:SS655391 ACO655390:ACO655391 AMK655390:AMK655391 AWG655390:AWG655391 BGC655390:BGC655391 BPY655390:BPY655391 BZU655390:BZU655391 CJQ655390:CJQ655391 CTM655390:CTM655391 DDI655390:DDI655391 DNE655390:DNE655391 DXA655390:DXA655391 EGW655390:EGW655391 EQS655390:EQS655391 FAO655390:FAO655391 FKK655390:FKK655391 FUG655390:FUG655391 GEC655390:GEC655391 GNY655390:GNY655391 GXU655390:GXU655391 HHQ655390:HHQ655391 HRM655390:HRM655391 IBI655390:IBI655391 ILE655390:ILE655391 IVA655390:IVA655391 JEW655390:JEW655391 JOS655390:JOS655391 JYO655390:JYO655391 KIK655390:KIK655391 KSG655390:KSG655391 LCC655390:LCC655391 LLY655390:LLY655391 LVU655390:LVU655391 MFQ655390:MFQ655391 MPM655390:MPM655391 MZI655390:MZI655391 NJE655390:NJE655391 NTA655390:NTA655391 OCW655390:OCW655391 OMS655390:OMS655391 OWO655390:OWO655391 PGK655390:PGK655391 PQG655390:PQG655391 QAC655390:QAC655391 QJY655390:QJY655391 QTU655390:QTU655391 RDQ655390:RDQ655391 RNM655390:RNM655391 RXI655390:RXI655391 SHE655390:SHE655391 SRA655390:SRA655391 TAW655390:TAW655391 TKS655390:TKS655391 TUO655390:TUO655391 UEK655390:UEK655391 UOG655390:UOG655391 UYC655390:UYC655391 VHY655390:VHY655391 VRU655390:VRU655391 WBQ655390:WBQ655391 WLM655390:WLM655391 WVI655390:WVI655391 IW720926:IW720927 SS720926:SS720927 ACO720926:ACO720927 AMK720926:AMK720927 AWG720926:AWG720927 BGC720926:BGC720927 BPY720926:BPY720927 BZU720926:BZU720927 CJQ720926:CJQ720927 CTM720926:CTM720927 DDI720926:DDI720927 DNE720926:DNE720927 DXA720926:DXA720927 EGW720926:EGW720927 EQS720926:EQS720927 FAO720926:FAO720927 FKK720926:FKK720927 FUG720926:FUG720927 GEC720926:GEC720927 GNY720926:GNY720927 GXU720926:GXU720927 HHQ720926:HHQ720927 HRM720926:HRM720927 IBI720926:IBI720927 ILE720926:ILE720927 IVA720926:IVA720927 JEW720926:JEW720927 JOS720926:JOS720927 JYO720926:JYO720927 KIK720926:KIK720927 KSG720926:KSG720927 LCC720926:LCC720927 LLY720926:LLY720927 LVU720926:LVU720927 MFQ720926:MFQ720927 MPM720926:MPM720927 MZI720926:MZI720927 NJE720926:NJE720927 NTA720926:NTA720927 OCW720926:OCW720927 OMS720926:OMS720927 OWO720926:OWO720927 PGK720926:PGK720927 PQG720926:PQG720927 QAC720926:QAC720927 QJY720926:QJY720927 QTU720926:QTU720927 RDQ720926:RDQ720927 RNM720926:RNM720927 RXI720926:RXI720927 SHE720926:SHE720927 SRA720926:SRA720927 TAW720926:TAW720927 TKS720926:TKS720927 TUO720926:TUO720927 UEK720926:UEK720927 UOG720926:UOG720927 UYC720926:UYC720927 VHY720926:VHY720927 VRU720926:VRU720927 WBQ720926:WBQ720927 WLM720926:WLM720927 WVI720926:WVI720927 IW786462:IW786463 SS786462:SS786463 ACO786462:ACO786463 AMK786462:AMK786463 AWG786462:AWG786463 BGC786462:BGC786463 BPY786462:BPY786463 BZU786462:BZU786463 CJQ786462:CJQ786463 CTM786462:CTM786463 DDI786462:DDI786463 DNE786462:DNE786463 DXA786462:DXA786463 EGW786462:EGW786463 EQS786462:EQS786463 FAO786462:FAO786463 FKK786462:FKK786463 FUG786462:FUG786463 GEC786462:GEC786463 GNY786462:GNY786463 GXU786462:GXU786463 HHQ786462:HHQ786463 HRM786462:HRM786463 IBI786462:IBI786463 ILE786462:ILE786463 IVA786462:IVA786463 JEW786462:JEW786463 JOS786462:JOS786463 JYO786462:JYO786463 KIK786462:KIK786463 KSG786462:KSG786463 LCC786462:LCC786463 LLY786462:LLY786463 LVU786462:LVU786463 MFQ786462:MFQ786463 MPM786462:MPM786463 MZI786462:MZI786463 NJE786462:NJE786463 NTA786462:NTA786463 OCW786462:OCW786463 OMS786462:OMS786463 OWO786462:OWO786463 PGK786462:PGK786463 PQG786462:PQG786463 QAC786462:QAC786463 QJY786462:QJY786463 QTU786462:QTU786463 RDQ786462:RDQ786463 RNM786462:RNM786463 RXI786462:RXI786463 SHE786462:SHE786463 SRA786462:SRA786463 TAW786462:TAW786463 TKS786462:TKS786463 TUO786462:TUO786463 UEK786462:UEK786463 UOG786462:UOG786463 UYC786462:UYC786463 VHY786462:VHY786463 VRU786462:VRU786463 WBQ786462:WBQ786463 WLM786462:WLM786463 WVI786462:WVI786463 IW851998:IW851999 SS851998:SS851999 ACO851998:ACO851999 AMK851998:AMK851999 AWG851998:AWG851999 BGC851998:BGC851999 BPY851998:BPY851999 BZU851998:BZU851999 CJQ851998:CJQ851999 CTM851998:CTM851999 DDI851998:DDI851999 DNE851998:DNE851999 DXA851998:DXA851999 EGW851998:EGW851999 EQS851998:EQS851999 FAO851998:FAO851999 FKK851998:FKK851999 FUG851998:FUG851999 GEC851998:GEC851999 GNY851998:GNY851999 GXU851998:GXU851999 HHQ851998:HHQ851999 HRM851998:HRM851999 IBI851998:IBI851999 ILE851998:ILE851999 IVA851998:IVA851999 JEW851998:JEW851999 JOS851998:JOS851999 JYO851998:JYO851999 KIK851998:KIK851999 KSG851998:KSG851999 LCC851998:LCC851999 LLY851998:LLY851999 LVU851998:LVU851999 MFQ851998:MFQ851999 MPM851998:MPM851999 MZI851998:MZI851999 NJE851998:NJE851999 NTA851998:NTA851999 OCW851998:OCW851999 OMS851998:OMS851999 OWO851998:OWO851999 PGK851998:PGK851999 PQG851998:PQG851999 QAC851998:QAC851999 QJY851998:QJY851999 QTU851998:QTU851999 RDQ851998:RDQ851999 RNM851998:RNM851999 RXI851998:RXI851999 SHE851998:SHE851999 SRA851998:SRA851999 TAW851998:TAW851999 TKS851998:TKS851999 TUO851998:TUO851999 UEK851998:UEK851999 UOG851998:UOG851999 UYC851998:UYC851999 VHY851998:VHY851999 VRU851998:VRU851999 WBQ851998:WBQ851999 WLM851998:WLM851999 WVI851998:WVI851999 IW917534:IW917535 SS917534:SS917535 ACO917534:ACO917535 AMK917534:AMK917535 AWG917534:AWG917535 BGC917534:BGC917535 BPY917534:BPY917535 BZU917534:BZU917535 CJQ917534:CJQ917535 CTM917534:CTM917535 DDI917534:DDI917535 DNE917534:DNE917535 DXA917534:DXA917535 EGW917534:EGW917535 EQS917534:EQS917535 FAO917534:FAO917535 FKK917534:FKK917535 FUG917534:FUG917535 GEC917534:GEC917535 GNY917534:GNY917535 GXU917534:GXU917535 HHQ917534:HHQ917535 HRM917534:HRM917535 IBI917534:IBI917535 ILE917534:ILE917535 IVA917534:IVA917535 JEW917534:JEW917535 JOS917534:JOS917535 JYO917534:JYO917535 KIK917534:KIK917535 KSG917534:KSG917535 LCC917534:LCC917535 LLY917534:LLY917535 LVU917534:LVU917535 MFQ917534:MFQ917535 MPM917534:MPM917535 MZI917534:MZI917535 NJE917534:NJE917535 NTA917534:NTA917535 OCW917534:OCW917535 OMS917534:OMS917535 OWO917534:OWO917535 PGK917534:PGK917535 PQG917534:PQG917535 QAC917534:QAC917535 QJY917534:QJY917535 QTU917534:QTU917535 RDQ917534:RDQ917535 RNM917534:RNM917535 RXI917534:RXI917535 SHE917534:SHE917535 SRA917534:SRA917535 TAW917534:TAW917535 TKS917534:TKS917535 TUO917534:TUO917535 UEK917534:UEK917535 UOG917534:UOG917535 UYC917534:UYC917535 VHY917534:VHY917535 VRU917534:VRU917535 WBQ917534:WBQ917535 WLM917534:WLM917535 WVI917534:WVI917535 IW983070:IW983071 SS983070:SS983071 ACO983070:ACO983071 AMK983070:AMK983071 AWG983070:AWG983071 BGC983070:BGC983071 BPY983070:BPY983071 BZU983070:BZU983071 CJQ983070:CJQ983071 CTM983070:CTM983071 DDI983070:DDI983071 DNE983070:DNE983071 DXA983070:DXA983071 EGW983070:EGW983071 EQS983070:EQS983071 FAO983070:FAO983071 FKK983070:FKK983071 FUG983070:FUG983071 GEC983070:GEC983071 GNY983070:GNY983071 GXU983070:GXU983071 HHQ983070:HHQ983071 HRM983070:HRM983071 IBI983070:IBI983071 ILE983070:ILE983071 IVA983070:IVA983071 JEW983070:JEW983071 JOS983070:JOS983071 JYO983070:JYO983071 KIK983070:KIK983071 KSG983070:KSG983071 LCC983070:LCC983071 LLY983070:LLY983071 LVU983070:LVU983071 MFQ983070:MFQ983071 MPM983070:MPM983071 MZI983070:MZI983071 NJE983070:NJE983071 NTA983070:NTA983071 OCW983070:OCW983071 OMS983070:OMS983071 OWO983070:OWO983071 PGK983070:PGK983071 PQG983070:PQG983071 QAC983070:QAC983071 QJY983070:QJY983071 QTU983070:QTU983071 RDQ983070:RDQ983071 RNM983070:RNM983071 RXI983070:RXI983071 SHE983070:SHE983071 SRA983070:SRA983071 TAW983070:TAW983071 TKS983070:TKS983071 TUO983070:TUO983071 UEK983070:UEK983071 UOG983070:UOG983071 UYC983070:UYC983071 VHY983070:VHY983071 VRU983070:VRU983071 WBQ983070:WBQ983071 WLM983070:WLM983071 WVI983070:WVI983071 DDI109:DDI123 IW8:IW10 SS8:SS10 ACO8:ACO10 AMK8:AMK10 AWG8:AWG10 BGC8:BGC10 BPY8:BPY10 BZU8:BZU10 CJQ8:CJQ10 CTM8:CTM10 DDI8:DDI10 DNE8:DNE10 DXA8:DXA10 EGW8:EGW10 EQS8:EQS10 FAO8:FAO10 FKK8:FKK10 FUG8:FUG10 GEC8:GEC10 GNY8:GNY10 GXU8:GXU10 HHQ8:HHQ10 HRM8:HRM10 IBI8:IBI10 ILE8:ILE10 IVA8:IVA10 JEW8:JEW10 JOS8:JOS10 JYO8:JYO10 KIK8:KIK10 KSG8:KSG10 LCC8:LCC10 LLY8:LLY10 LVU8:LVU10 MFQ8:MFQ10 MPM8:MPM10 MZI8:MZI10 NJE8:NJE10 NTA8:NTA10 OCW8:OCW10 OMS8:OMS10 OWO8:OWO10 PGK8:PGK10 PQG8:PQG10 QAC8:QAC10 QJY8:QJY10 QTU8:QTU10 RDQ8:RDQ10 RNM8:RNM10 RXI8:RXI10 SHE8:SHE10 SRA8:SRA10 TAW8:TAW10 TKS8:TKS10 TUO8:TUO10 UEK8:UEK10 UOG8:UOG10 UYC8:UYC10 VHY8:VHY10 VRU8:VRU10 WBQ8:WBQ10 WLM8:WLM10 WVI8:WVI10 IW65562:IW65564 SS65562:SS65564 ACO65562:ACO65564 AMK65562:AMK65564 AWG65562:AWG65564 BGC65562:BGC65564 BPY65562:BPY65564 BZU65562:BZU65564 CJQ65562:CJQ65564 CTM65562:CTM65564 DDI65562:DDI65564 DNE65562:DNE65564 DXA65562:DXA65564 EGW65562:EGW65564 EQS65562:EQS65564 FAO65562:FAO65564 FKK65562:FKK65564 FUG65562:FUG65564 GEC65562:GEC65564 GNY65562:GNY65564 GXU65562:GXU65564 HHQ65562:HHQ65564 HRM65562:HRM65564 IBI65562:IBI65564 ILE65562:ILE65564 IVA65562:IVA65564 JEW65562:JEW65564 JOS65562:JOS65564 JYO65562:JYO65564 KIK65562:KIK65564 KSG65562:KSG65564 LCC65562:LCC65564 LLY65562:LLY65564 LVU65562:LVU65564 MFQ65562:MFQ65564 MPM65562:MPM65564 MZI65562:MZI65564 NJE65562:NJE65564 NTA65562:NTA65564 OCW65562:OCW65564 OMS65562:OMS65564 OWO65562:OWO65564 PGK65562:PGK65564 PQG65562:PQG65564 QAC65562:QAC65564 QJY65562:QJY65564 QTU65562:QTU65564 RDQ65562:RDQ65564 RNM65562:RNM65564 RXI65562:RXI65564 SHE65562:SHE65564 SRA65562:SRA65564 TAW65562:TAW65564 TKS65562:TKS65564 TUO65562:TUO65564 UEK65562:UEK65564 UOG65562:UOG65564 UYC65562:UYC65564 VHY65562:VHY65564 VRU65562:VRU65564 WBQ65562:WBQ65564 WLM65562:WLM65564 WVI65562:WVI65564 IW131098:IW131100 SS131098:SS131100 ACO131098:ACO131100 AMK131098:AMK131100 AWG131098:AWG131100 BGC131098:BGC131100 BPY131098:BPY131100 BZU131098:BZU131100 CJQ131098:CJQ131100 CTM131098:CTM131100 DDI131098:DDI131100 DNE131098:DNE131100 DXA131098:DXA131100 EGW131098:EGW131100 EQS131098:EQS131100 FAO131098:FAO131100 FKK131098:FKK131100 FUG131098:FUG131100 GEC131098:GEC131100 GNY131098:GNY131100 GXU131098:GXU131100 HHQ131098:HHQ131100 HRM131098:HRM131100 IBI131098:IBI131100 ILE131098:ILE131100 IVA131098:IVA131100 JEW131098:JEW131100 JOS131098:JOS131100 JYO131098:JYO131100 KIK131098:KIK131100 KSG131098:KSG131100 LCC131098:LCC131100 LLY131098:LLY131100 LVU131098:LVU131100 MFQ131098:MFQ131100 MPM131098:MPM131100 MZI131098:MZI131100 NJE131098:NJE131100 NTA131098:NTA131100 OCW131098:OCW131100 OMS131098:OMS131100 OWO131098:OWO131100 PGK131098:PGK131100 PQG131098:PQG131100 QAC131098:QAC131100 QJY131098:QJY131100 QTU131098:QTU131100 RDQ131098:RDQ131100 RNM131098:RNM131100 RXI131098:RXI131100 SHE131098:SHE131100 SRA131098:SRA131100 TAW131098:TAW131100 TKS131098:TKS131100 TUO131098:TUO131100 UEK131098:UEK131100 UOG131098:UOG131100 UYC131098:UYC131100 VHY131098:VHY131100 VRU131098:VRU131100 WBQ131098:WBQ131100 WLM131098:WLM131100 WVI131098:WVI131100 IW196634:IW196636 SS196634:SS196636 ACO196634:ACO196636 AMK196634:AMK196636 AWG196634:AWG196636 BGC196634:BGC196636 BPY196634:BPY196636 BZU196634:BZU196636 CJQ196634:CJQ196636 CTM196634:CTM196636 DDI196634:DDI196636 DNE196634:DNE196636 DXA196634:DXA196636 EGW196634:EGW196636 EQS196634:EQS196636 FAO196634:FAO196636 FKK196634:FKK196636 FUG196634:FUG196636 GEC196634:GEC196636 GNY196634:GNY196636 GXU196634:GXU196636 HHQ196634:HHQ196636 HRM196634:HRM196636 IBI196634:IBI196636 ILE196634:ILE196636 IVA196634:IVA196636 JEW196634:JEW196636 JOS196634:JOS196636 JYO196634:JYO196636 KIK196634:KIK196636 KSG196634:KSG196636 LCC196634:LCC196636 LLY196634:LLY196636 LVU196634:LVU196636 MFQ196634:MFQ196636 MPM196634:MPM196636 MZI196634:MZI196636 NJE196634:NJE196636 NTA196634:NTA196636 OCW196634:OCW196636 OMS196634:OMS196636 OWO196634:OWO196636 PGK196634:PGK196636 PQG196634:PQG196636 QAC196634:QAC196636 QJY196634:QJY196636 QTU196634:QTU196636 RDQ196634:RDQ196636 RNM196634:RNM196636 RXI196634:RXI196636 SHE196634:SHE196636 SRA196634:SRA196636 TAW196634:TAW196636 TKS196634:TKS196636 TUO196634:TUO196636 UEK196634:UEK196636 UOG196634:UOG196636 UYC196634:UYC196636 VHY196634:VHY196636 VRU196634:VRU196636 WBQ196634:WBQ196636 WLM196634:WLM196636 WVI196634:WVI196636 IW262170:IW262172 SS262170:SS262172 ACO262170:ACO262172 AMK262170:AMK262172 AWG262170:AWG262172 BGC262170:BGC262172 BPY262170:BPY262172 BZU262170:BZU262172 CJQ262170:CJQ262172 CTM262170:CTM262172 DDI262170:DDI262172 DNE262170:DNE262172 DXA262170:DXA262172 EGW262170:EGW262172 EQS262170:EQS262172 FAO262170:FAO262172 FKK262170:FKK262172 FUG262170:FUG262172 GEC262170:GEC262172 GNY262170:GNY262172 GXU262170:GXU262172 HHQ262170:HHQ262172 HRM262170:HRM262172 IBI262170:IBI262172 ILE262170:ILE262172 IVA262170:IVA262172 JEW262170:JEW262172 JOS262170:JOS262172 JYO262170:JYO262172 KIK262170:KIK262172 KSG262170:KSG262172 LCC262170:LCC262172 LLY262170:LLY262172 LVU262170:LVU262172 MFQ262170:MFQ262172 MPM262170:MPM262172 MZI262170:MZI262172 NJE262170:NJE262172 NTA262170:NTA262172 OCW262170:OCW262172 OMS262170:OMS262172 OWO262170:OWO262172 PGK262170:PGK262172 PQG262170:PQG262172 QAC262170:QAC262172 QJY262170:QJY262172 QTU262170:QTU262172 RDQ262170:RDQ262172 RNM262170:RNM262172 RXI262170:RXI262172 SHE262170:SHE262172 SRA262170:SRA262172 TAW262170:TAW262172 TKS262170:TKS262172 TUO262170:TUO262172 UEK262170:UEK262172 UOG262170:UOG262172 UYC262170:UYC262172 VHY262170:VHY262172 VRU262170:VRU262172 WBQ262170:WBQ262172 WLM262170:WLM262172 WVI262170:WVI262172 IW327706:IW327708 SS327706:SS327708 ACO327706:ACO327708 AMK327706:AMK327708 AWG327706:AWG327708 BGC327706:BGC327708 BPY327706:BPY327708 BZU327706:BZU327708 CJQ327706:CJQ327708 CTM327706:CTM327708 DDI327706:DDI327708 DNE327706:DNE327708 DXA327706:DXA327708 EGW327706:EGW327708 EQS327706:EQS327708 FAO327706:FAO327708 FKK327706:FKK327708 FUG327706:FUG327708 GEC327706:GEC327708 GNY327706:GNY327708 GXU327706:GXU327708 HHQ327706:HHQ327708 HRM327706:HRM327708 IBI327706:IBI327708 ILE327706:ILE327708 IVA327706:IVA327708 JEW327706:JEW327708 JOS327706:JOS327708 JYO327706:JYO327708 KIK327706:KIK327708 KSG327706:KSG327708 LCC327706:LCC327708 LLY327706:LLY327708 LVU327706:LVU327708 MFQ327706:MFQ327708 MPM327706:MPM327708 MZI327706:MZI327708 NJE327706:NJE327708 NTA327706:NTA327708 OCW327706:OCW327708 OMS327706:OMS327708 OWO327706:OWO327708 PGK327706:PGK327708 PQG327706:PQG327708 QAC327706:QAC327708 QJY327706:QJY327708 QTU327706:QTU327708 RDQ327706:RDQ327708 RNM327706:RNM327708 RXI327706:RXI327708 SHE327706:SHE327708 SRA327706:SRA327708 TAW327706:TAW327708 TKS327706:TKS327708 TUO327706:TUO327708 UEK327706:UEK327708 UOG327706:UOG327708 UYC327706:UYC327708 VHY327706:VHY327708 VRU327706:VRU327708 WBQ327706:WBQ327708 WLM327706:WLM327708 WVI327706:WVI327708 IW393242:IW393244 SS393242:SS393244 ACO393242:ACO393244 AMK393242:AMK393244 AWG393242:AWG393244 BGC393242:BGC393244 BPY393242:BPY393244 BZU393242:BZU393244 CJQ393242:CJQ393244 CTM393242:CTM393244 DDI393242:DDI393244 DNE393242:DNE393244 DXA393242:DXA393244 EGW393242:EGW393244 EQS393242:EQS393244 FAO393242:FAO393244 FKK393242:FKK393244 FUG393242:FUG393244 GEC393242:GEC393244 GNY393242:GNY393244 GXU393242:GXU393244 HHQ393242:HHQ393244 HRM393242:HRM393244 IBI393242:IBI393244 ILE393242:ILE393244 IVA393242:IVA393244 JEW393242:JEW393244 JOS393242:JOS393244 JYO393242:JYO393244 KIK393242:KIK393244 KSG393242:KSG393244 LCC393242:LCC393244 LLY393242:LLY393244 LVU393242:LVU393244 MFQ393242:MFQ393244 MPM393242:MPM393244 MZI393242:MZI393244 NJE393242:NJE393244 NTA393242:NTA393244 OCW393242:OCW393244 OMS393242:OMS393244 OWO393242:OWO393244 PGK393242:PGK393244 PQG393242:PQG393244 QAC393242:QAC393244 QJY393242:QJY393244 QTU393242:QTU393244 RDQ393242:RDQ393244 RNM393242:RNM393244 RXI393242:RXI393244 SHE393242:SHE393244 SRA393242:SRA393244 TAW393242:TAW393244 TKS393242:TKS393244 TUO393242:TUO393244 UEK393242:UEK393244 UOG393242:UOG393244 UYC393242:UYC393244 VHY393242:VHY393244 VRU393242:VRU393244 WBQ393242:WBQ393244 WLM393242:WLM393244 WVI393242:WVI393244 IW458778:IW458780 SS458778:SS458780 ACO458778:ACO458780 AMK458778:AMK458780 AWG458778:AWG458780 BGC458778:BGC458780 BPY458778:BPY458780 BZU458778:BZU458780 CJQ458778:CJQ458780 CTM458778:CTM458780 DDI458778:DDI458780 DNE458778:DNE458780 DXA458778:DXA458780 EGW458778:EGW458780 EQS458778:EQS458780 FAO458778:FAO458780 FKK458778:FKK458780 FUG458778:FUG458780 GEC458778:GEC458780 GNY458778:GNY458780 GXU458778:GXU458780 HHQ458778:HHQ458780 HRM458778:HRM458780 IBI458778:IBI458780 ILE458778:ILE458780 IVA458778:IVA458780 JEW458778:JEW458780 JOS458778:JOS458780 JYO458778:JYO458780 KIK458778:KIK458780 KSG458778:KSG458780 LCC458778:LCC458780 LLY458778:LLY458780 LVU458778:LVU458780 MFQ458778:MFQ458780 MPM458778:MPM458780 MZI458778:MZI458780 NJE458778:NJE458780 NTA458778:NTA458780 OCW458778:OCW458780 OMS458778:OMS458780 OWO458778:OWO458780 PGK458778:PGK458780 PQG458778:PQG458780 QAC458778:QAC458780 QJY458778:QJY458780 QTU458778:QTU458780 RDQ458778:RDQ458780 RNM458778:RNM458780 RXI458778:RXI458780 SHE458778:SHE458780 SRA458778:SRA458780 TAW458778:TAW458780 TKS458778:TKS458780 TUO458778:TUO458780 UEK458778:UEK458780 UOG458778:UOG458780 UYC458778:UYC458780 VHY458778:VHY458780 VRU458778:VRU458780 WBQ458778:WBQ458780 WLM458778:WLM458780 WVI458778:WVI458780 IW524314:IW524316 SS524314:SS524316 ACO524314:ACO524316 AMK524314:AMK524316 AWG524314:AWG524316 BGC524314:BGC524316 BPY524314:BPY524316 BZU524314:BZU524316 CJQ524314:CJQ524316 CTM524314:CTM524316 DDI524314:DDI524316 DNE524314:DNE524316 DXA524314:DXA524316 EGW524314:EGW524316 EQS524314:EQS524316 FAO524314:FAO524316 FKK524314:FKK524316 FUG524314:FUG524316 GEC524314:GEC524316 GNY524314:GNY524316 GXU524314:GXU524316 HHQ524314:HHQ524316 HRM524314:HRM524316 IBI524314:IBI524316 ILE524314:ILE524316 IVA524314:IVA524316 JEW524314:JEW524316 JOS524314:JOS524316 JYO524314:JYO524316 KIK524314:KIK524316 KSG524314:KSG524316 LCC524314:LCC524316 LLY524314:LLY524316 LVU524314:LVU524316 MFQ524314:MFQ524316 MPM524314:MPM524316 MZI524314:MZI524316 NJE524314:NJE524316 NTA524314:NTA524316 OCW524314:OCW524316 OMS524314:OMS524316 OWO524314:OWO524316 PGK524314:PGK524316 PQG524314:PQG524316 QAC524314:QAC524316 QJY524314:QJY524316 QTU524314:QTU524316 RDQ524314:RDQ524316 RNM524314:RNM524316 RXI524314:RXI524316 SHE524314:SHE524316 SRA524314:SRA524316 TAW524314:TAW524316 TKS524314:TKS524316 TUO524314:TUO524316 UEK524314:UEK524316 UOG524314:UOG524316 UYC524314:UYC524316 VHY524314:VHY524316 VRU524314:VRU524316 WBQ524314:WBQ524316 WLM524314:WLM524316 WVI524314:WVI524316 IW589850:IW589852 SS589850:SS589852 ACO589850:ACO589852 AMK589850:AMK589852 AWG589850:AWG589852 BGC589850:BGC589852 BPY589850:BPY589852 BZU589850:BZU589852 CJQ589850:CJQ589852 CTM589850:CTM589852 DDI589850:DDI589852 DNE589850:DNE589852 DXA589850:DXA589852 EGW589850:EGW589852 EQS589850:EQS589852 FAO589850:FAO589852 FKK589850:FKK589852 FUG589850:FUG589852 GEC589850:GEC589852 GNY589850:GNY589852 GXU589850:GXU589852 HHQ589850:HHQ589852 HRM589850:HRM589852 IBI589850:IBI589852 ILE589850:ILE589852 IVA589850:IVA589852 JEW589850:JEW589852 JOS589850:JOS589852 JYO589850:JYO589852 KIK589850:KIK589852 KSG589850:KSG589852 LCC589850:LCC589852 LLY589850:LLY589852 LVU589850:LVU589852 MFQ589850:MFQ589852 MPM589850:MPM589852 MZI589850:MZI589852 NJE589850:NJE589852 NTA589850:NTA589852 OCW589850:OCW589852 OMS589850:OMS589852 OWO589850:OWO589852 PGK589850:PGK589852 PQG589850:PQG589852 QAC589850:QAC589852 QJY589850:QJY589852 QTU589850:QTU589852 RDQ589850:RDQ589852 RNM589850:RNM589852 RXI589850:RXI589852 SHE589850:SHE589852 SRA589850:SRA589852 TAW589850:TAW589852 TKS589850:TKS589852 TUO589850:TUO589852 UEK589850:UEK589852 UOG589850:UOG589852 UYC589850:UYC589852 VHY589850:VHY589852 VRU589850:VRU589852 WBQ589850:WBQ589852 WLM589850:WLM589852 WVI589850:WVI589852 IW655386:IW655388 SS655386:SS655388 ACO655386:ACO655388 AMK655386:AMK655388 AWG655386:AWG655388 BGC655386:BGC655388 BPY655386:BPY655388 BZU655386:BZU655388 CJQ655386:CJQ655388 CTM655386:CTM655388 DDI655386:DDI655388 DNE655386:DNE655388 DXA655386:DXA655388 EGW655386:EGW655388 EQS655386:EQS655388 FAO655386:FAO655388 FKK655386:FKK655388 FUG655386:FUG655388 GEC655386:GEC655388 GNY655386:GNY655388 GXU655386:GXU655388 HHQ655386:HHQ655388 HRM655386:HRM655388 IBI655386:IBI655388 ILE655386:ILE655388 IVA655386:IVA655388 JEW655386:JEW655388 JOS655386:JOS655388 JYO655386:JYO655388 KIK655386:KIK655388 KSG655386:KSG655388 LCC655386:LCC655388 LLY655386:LLY655388 LVU655386:LVU655388 MFQ655386:MFQ655388 MPM655386:MPM655388 MZI655386:MZI655388 NJE655386:NJE655388 NTA655386:NTA655388 OCW655386:OCW655388 OMS655386:OMS655388 OWO655386:OWO655388 PGK655386:PGK655388 PQG655386:PQG655388 QAC655386:QAC655388 QJY655386:QJY655388 QTU655386:QTU655388 RDQ655386:RDQ655388 RNM655386:RNM655388 RXI655386:RXI655388 SHE655386:SHE655388 SRA655386:SRA655388 TAW655386:TAW655388 TKS655386:TKS655388 TUO655386:TUO655388 UEK655386:UEK655388 UOG655386:UOG655388 UYC655386:UYC655388 VHY655386:VHY655388 VRU655386:VRU655388 WBQ655386:WBQ655388 WLM655386:WLM655388 WVI655386:WVI655388 IW720922:IW720924 SS720922:SS720924 ACO720922:ACO720924 AMK720922:AMK720924 AWG720922:AWG720924 BGC720922:BGC720924 BPY720922:BPY720924 BZU720922:BZU720924 CJQ720922:CJQ720924 CTM720922:CTM720924 DDI720922:DDI720924 DNE720922:DNE720924 DXA720922:DXA720924 EGW720922:EGW720924 EQS720922:EQS720924 FAO720922:FAO720924 FKK720922:FKK720924 FUG720922:FUG720924 GEC720922:GEC720924 GNY720922:GNY720924 GXU720922:GXU720924 HHQ720922:HHQ720924 HRM720922:HRM720924 IBI720922:IBI720924 ILE720922:ILE720924 IVA720922:IVA720924 JEW720922:JEW720924 JOS720922:JOS720924 JYO720922:JYO720924 KIK720922:KIK720924 KSG720922:KSG720924 LCC720922:LCC720924 LLY720922:LLY720924 LVU720922:LVU720924 MFQ720922:MFQ720924 MPM720922:MPM720924 MZI720922:MZI720924 NJE720922:NJE720924 NTA720922:NTA720924 OCW720922:OCW720924 OMS720922:OMS720924 OWO720922:OWO720924 PGK720922:PGK720924 PQG720922:PQG720924 QAC720922:QAC720924 QJY720922:QJY720924 QTU720922:QTU720924 RDQ720922:RDQ720924 RNM720922:RNM720924 RXI720922:RXI720924 SHE720922:SHE720924 SRA720922:SRA720924 TAW720922:TAW720924 TKS720922:TKS720924 TUO720922:TUO720924 UEK720922:UEK720924 UOG720922:UOG720924 UYC720922:UYC720924 VHY720922:VHY720924 VRU720922:VRU720924 WBQ720922:WBQ720924 WLM720922:WLM720924 WVI720922:WVI720924 IW786458:IW786460 SS786458:SS786460 ACO786458:ACO786460 AMK786458:AMK786460 AWG786458:AWG786460 BGC786458:BGC786460 BPY786458:BPY786460 BZU786458:BZU786460 CJQ786458:CJQ786460 CTM786458:CTM786460 DDI786458:DDI786460 DNE786458:DNE786460 DXA786458:DXA786460 EGW786458:EGW786460 EQS786458:EQS786460 FAO786458:FAO786460 FKK786458:FKK786460 FUG786458:FUG786460 GEC786458:GEC786460 GNY786458:GNY786460 GXU786458:GXU786460 HHQ786458:HHQ786460 HRM786458:HRM786460 IBI786458:IBI786460 ILE786458:ILE786460 IVA786458:IVA786460 JEW786458:JEW786460 JOS786458:JOS786460 JYO786458:JYO786460 KIK786458:KIK786460 KSG786458:KSG786460 LCC786458:LCC786460 LLY786458:LLY786460 LVU786458:LVU786460 MFQ786458:MFQ786460 MPM786458:MPM786460 MZI786458:MZI786460 NJE786458:NJE786460 NTA786458:NTA786460 OCW786458:OCW786460 OMS786458:OMS786460 OWO786458:OWO786460 PGK786458:PGK786460 PQG786458:PQG786460 QAC786458:QAC786460 QJY786458:QJY786460 QTU786458:QTU786460 RDQ786458:RDQ786460 RNM786458:RNM786460 RXI786458:RXI786460 SHE786458:SHE786460 SRA786458:SRA786460 TAW786458:TAW786460 TKS786458:TKS786460 TUO786458:TUO786460 UEK786458:UEK786460 UOG786458:UOG786460 UYC786458:UYC786460 VHY786458:VHY786460 VRU786458:VRU786460 WBQ786458:WBQ786460 WLM786458:WLM786460 WVI786458:WVI786460 IW851994:IW851996 SS851994:SS851996 ACO851994:ACO851996 AMK851994:AMK851996 AWG851994:AWG851996 BGC851994:BGC851996 BPY851994:BPY851996 BZU851994:BZU851996 CJQ851994:CJQ851996 CTM851994:CTM851996 DDI851994:DDI851996 DNE851994:DNE851996 DXA851994:DXA851996 EGW851994:EGW851996 EQS851994:EQS851996 FAO851994:FAO851996 FKK851994:FKK851996 FUG851994:FUG851996 GEC851994:GEC851996 GNY851994:GNY851996 GXU851994:GXU851996 HHQ851994:HHQ851996 HRM851994:HRM851996 IBI851994:IBI851996 ILE851994:ILE851996 IVA851994:IVA851996 JEW851994:JEW851996 JOS851994:JOS851996 JYO851994:JYO851996 KIK851994:KIK851996 KSG851994:KSG851996 LCC851994:LCC851996 LLY851994:LLY851996 LVU851994:LVU851996 MFQ851994:MFQ851996 MPM851994:MPM851996 MZI851994:MZI851996 NJE851994:NJE851996 NTA851994:NTA851996 OCW851994:OCW851996 OMS851994:OMS851996 OWO851994:OWO851996 PGK851994:PGK851996 PQG851994:PQG851996 QAC851994:QAC851996 QJY851994:QJY851996 QTU851994:QTU851996 RDQ851994:RDQ851996 RNM851994:RNM851996 RXI851994:RXI851996 SHE851994:SHE851996 SRA851994:SRA851996 TAW851994:TAW851996 TKS851994:TKS851996 TUO851994:TUO851996 UEK851994:UEK851996 UOG851994:UOG851996 UYC851994:UYC851996 VHY851994:VHY851996 VRU851994:VRU851996 WBQ851994:WBQ851996 WLM851994:WLM851996 WVI851994:WVI851996 IW917530:IW917532 SS917530:SS917532 ACO917530:ACO917532 AMK917530:AMK917532 AWG917530:AWG917532 BGC917530:BGC917532 BPY917530:BPY917532 BZU917530:BZU917532 CJQ917530:CJQ917532 CTM917530:CTM917532 DDI917530:DDI917532 DNE917530:DNE917532 DXA917530:DXA917532 EGW917530:EGW917532 EQS917530:EQS917532 FAO917530:FAO917532 FKK917530:FKK917532 FUG917530:FUG917532 GEC917530:GEC917532 GNY917530:GNY917532 GXU917530:GXU917532 HHQ917530:HHQ917532 HRM917530:HRM917532 IBI917530:IBI917532 ILE917530:ILE917532 IVA917530:IVA917532 JEW917530:JEW917532 JOS917530:JOS917532 JYO917530:JYO917532 KIK917530:KIK917532 KSG917530:KSG917532 LCC917530:LCC917532 LLY917530:LLY917532 LVU917530:LVU917532 MFQ917530:MFQ917532 MPM917530:MPM917532 MZI917530:MZI917532 NJE917530:NJE917532 NTA917530:NTA917532 OCW917530:OCW917532 OMS917530:OMS917532 OWO917530:OWO917532 PGK917530:PGK917532 PQG917530:PQG917532 QAC917530:QAC917532 QJY917530:QJY917532 QTU917530:QTU917532 RDQ917530:RDQ917532 RNM917530:RNM917532 RXI917530:RXI917532 SHE917530:SHE917532 SRA917530:SRA917532 TAW917530:TAW917532 TKS917530:TKS917532 TUO917530:TUO917532 UEK917530:UEK917532 UOG917530:UOG917532 UYC917530:UYC917532 VHY917530:VHY917532 VRU917530:VRU917532 WBQ917530:WBQ917532 WLM917530:WLM917532 WVI917530:WVI917532 IW983066:IW983068 SS983066:SS983068 ACO983066:ACO983068 AMK983066:AMK983068 AWG983066:AWG983068 BGC983066:BGC983068 BPY983066:BPY983068 BZU983066:BZU983068 CJQ983066:CJQ983068 CTM983066:CTM983068 DDI983066:DDI983068 DNE983066:DNE983068 DXA983066:DXA983068 EGW983066:EGW983068 EQS983066:EQS983068 FAO983066:FAO983068 FKK983066:FKK983068 FUG983066:FUG983068 GEC983066:GEC983068 GNY983066:GNY983068 GXU983066:GXU983068 HHQ983066:HHQ983068 HRM983066:HRM983068 IBI983066:IBI983068 ILE983066:ILE983068 IVA983066:IVA983068 JEW983066:JEW983068 JOS983066:JOS983068 JYO983066:JYO983068 KIK983066:KIK983068 KSG983066:KSG983068 LCC983066:LCC983068 LLY983066:LLY983068 LVU983066:LVU983068 MFQ983066:MFQ983068 MPM983066:MPM983068 MZI983066:MZI983068 NJE983066:NJE983068 NTA983066:NTA983068 OCW983066:OCW983068 OMS983066:OMS983068 OWO983066:OWO983068 PGK983066:PGK983068 PQG983066:PQG983068 QAC983066:QAC983068 QJY983066:QJY983068 QTU983066:QTU983068 RDQ983066:RDQ983068 RNM983066:RNM983068 RXI983066:RXI983068 SHE983066:SHE983068 SRA983066:SRA983068 TAW983066:TAW983068 TKS983066:TKS983068 TUO983066:TUO983068 UEK983066:UEK983068 UOG983066:UOG983068 UYC983066:UYC983068 VHY983066:VHY983068 VRU983066:VRU983068 WBQ983066:WBQ983068 WLM983066:WLM983068 WVI983066:WVI983068 IW65590:IW65598 SS65590:SS65598 ACO65590:ACO65598 AMK65590:AMK65598 AWG65590:AWG65598 BGC65590:BGC65598 BPY65590:BPY65598 BZU65590:BZU65598 CJQ65590:CJQ65598 CTM65590:CTM65598 DDI65590:DDI65598 DNE65590:DNE65598 DXA65590:DXA65598 EGW65590:EGW65598 EQS65590:EQS65598 FAO65590:FAO65598 FKK65590:FKK65598 FUG65590:FUG65598 GEC65590:GEC65598 GNY65590:GNY65598 GXU65590:GXU65598 HHQ65590:HHQ65598 HRM65590:HRM65598 IBI65590:IBI65598 ILE65590:ILE65598 IVA65590:IVA65598 JEW65590:JEW65598 JOS65590:JOS65598 JYO65590:JYO65598 KIK65590:KIK65598 KSG65590:KSG65598 LCC65590:LCC65598 LLY65590:LLY65598 LVU65590:LVU65598 MFQ65590:MFQ65598 MPM65590:MPM65598 MZI65590:MZI65598 NJE65590:NJE65598 NTA65590:NTA65598 OCW65590:OCW65598 OMS65590:OMS65598 OWO65590:OWO65598 PGK65590:PGK65598 PQG65590:PQG65598 QAC65590:QAC65598 QJY65590:QJY65598 QTU65590:QTU65598 RDQ65590:RDQ65598 RNM65590:RNM65598 RXI65590:RXI65598 SHE65590:SHE65598 SRA65590:SRA65598 TAW65590:TAW65598 TKS65590:TKS65598 TUO65590:TUO65598 UEK65590:UEK65598 UOG65590:UOG65598 UYC65590:UYC65598 VHY65590:VHY65598 VRU65590:VRU65598 WBQ65590:WBQ65598 WLM65590:WLM65598 WVI65590:WVI65598 IW131126:IW131134 SS131126:SS131134 ACO131126:ACO131134 AMK131126:AMK131134 AWG131126:AWG131134 BGC131126:BGC131134 BPY131126:BPY131134 BZU131126:BZU131134 CJQ131126:CJQ131134 CTM131126:CTM131134 DDI131126:DDI131134 DNE131126:DNE131134 DXA131126:DXA131134 EGW131126:EGW131134 EQS131126:EQS131134 FAO131126:FAO131134 FKK131126:FKK131134 FUG131126:FUG131134 GEC131126:GEC131134 GNY131126:GNY131134 GXU131126:GXU131134 HHQ131126:HHQ131134 HRM131126:HRM131134 IBI131126:IBI131134 ILE131126:ILE131134 IVA131126:IVA131134 JEW131126:JEW131134 JOS131126:JOS131134 JYO131126:JYO131134 KIK131126:KIK131134 KSG131126:KSG131134 LCC131126:LCC131134 LLY131126:LLY131134 LVU131126:LVU131134 MFQ131126:MFQ131134 MPM131126:MPM131134 MZI131126:MZI131134 NJE131126:NJE131134 NTA131126:NTA131134 OCW131126:OCW131134 OMS131126:OMS131134 OWO131126:OWO131134 PGK131126:PGK131134 PQG131126:PQG131134 QAC131126:QAC131134 QJY131126:QJY131134 QTU131126:QTU131134 RDQ131126:RDQ131134 RNM131126:RNM131134 RXI131126:RXI131134 SHE131126:SHE131134 SRA131126:SRA131134 TAW131126:TAW131134 TKS131126:TKS131134 TUO131126:TUO131134 UEK131126:UEK131134 UOG131126:UOG131134 UYC131126:UYC131134 VHY131126:VHY131134 VRU131126:VRU131134 WBQ131126:WBQ131134 WLM131126:WLM131134 WVI131126:WVI131134 IW196662:IW196670 SS196662:SS196670 ACO196662:ACO196670 AMK196662:AMK196670 AWG196662:AWG196670 BGC196662:BGC196670 BPY196662:BPY196670 BZU196662:BZU196670 CJQ196662:CJQ196670 CTM196662:CTM196670 DDI196662:DDI196670 DNE196662:DNE196670 DXA196662:DXA196670 EGW196662:EGW196670 EQS196662:EQS196670 FAO196662:FAO196670 FKK196662:FKK196670 FUG196662:FUG196670 GEC196662:GEC196670 GNY196662:GNY196670 GXU196662:GXU196670 HHQ196662:HHQ196670 HRM196662:HRM196670 IBI196662:IBI196670 ILE196662:ILE196670 IVA196662:IVA196670 JEW196662:JEW196670 JOS196662:JOS196670 JYO196662:JYO196670 KIK196662:KIK196670 KSG196662:KSG196670 LCC196662:LCC196670 LLY196662:LLY196670 LVU196662:LVU196670 MFQ196662:MFQ196670 MPM196662:MPM196670 MZI196662:MZI196670 NJE196662:NJE196670 NTA196662:NTA196670 OCW196662:OCW196670 OMS196662:OMS196670 OWO196662:OWO196670 PGK196662:PGK196670 PQG196662:PQG196670 QAC196662:QAC196670 QJY196662:QJY196670 QTU196662:QTU196670 RDQ196662:RDQ196670 RNM196662:RNM196670 RXI196662:RXI196670 SHE196662:SHE196670 SRA196662:SRA196670 TAW196662:TAW196670 TKS196662:TKS196670 TUO196662:TUO196670 UEK196662:UEK196670 UOG196662:UOG196670 UYC196662:UYC196670 VHY196662:VHY196670 VRU196662:VRU196670 WBQ196662:WBQ196670 WLM196662:WLM196670 WVI196662:WVI196670 IW262198:IW262206 SS262198:SS262206 ACO262198:ACO262206 AMK262198:AMK262206 AWG262198:AWG262206 BGC262198:BGC262206 BPY262198:BPY262206 BZU262198:BZU262206 CJQ262198:CJQ262206 CTM262198:CTM262206 DDI262198:DDI262206 DNE262198:DNE262206 DXA262198:DXA262206 EGW262198:EGW262206 EQS262198:EQS262206 FAO262198:FAO262206 FKK262198:FKK262206 FUG262198:FUG262206 GEC262198:GEC262206 GNY262198:GNY262206 GXU262198:GXU262206 HHQ262198:HHQ262206 HRM262198:HRM262206 IBI262198:IBI262206 ILE262198:ILE262206 IVA262198:IVA262206 JEW262198:JEW262206 JOS262198:JOS262206 JYO262198:JYO262206 KIK262198:KIK262206 KSG262198:KSG262206 LCC262198:LCC262206 LLY262198:LLY262206 LVU262198:LVU262206 MFQ262198:MFQ262206 MPM262198:MPM262206 MZI262198:MZI262206 NJE262198:NJE262206 NTA262198:NTA262206 OCW262198:OCW262206 OMS262198:OMS262206 OWO262198:OWO262206 PGK262198:PGK262206 PQG262198:PQG262206 QAC262198:QAC262206 QJY262198:QJY262206 QTU262198:QTU262206 RDQ262198:RDQ262206 RNM262198:RNM262206 RXI262198:RXI262206 SHE262198:SHE262206 SRA262198:SRA262206 TAW262198:TAW262206 TKS262198:TKS262206 TUO262198:TUO262206 UEK262198:UEK262206 UOG262198:UOG262206 UYC262198:UYC262206 VHY262198:VHY262206 VRU262198:VRU262206 WBQ262198:WBQ262206 WLM262198:WLM262206 WVI262198:WVI262206 IW327734:IW327742 SS327734:SS327742 ACO327734:ACO327742 AMK327734:AMK327742 AWG327734:AWG327742 BGC327734:BGC327742 BPY327734:BPY327742 BZU327734:BZU327742 CJQ327734:CJQ327742 CTM327734:CTM327742 DDI327734:DDI327742 DNE327734:DNE327742 DXA327734:DXA327742 EGW327734:EGW327742 EQS327734:EQS327742 FAO327734:FAO327742 FKK327734:FKK327742 FUG327734:FUG327742 GEC327734:GEC327742 GNY327734:GNY327742 GXU327734:GXU327742 HHQ327734:HHQ327742 HRM327734:HRM327742 IBI327734:IBI327742 ILE327734:ILE327742 IVA327734:IVA327742 JEW327734:JEW327742 JOS327734:JOS327742 JYO327734:JYO327742 KIK327734:KIK327742 KSG327734:KSG327742 LCC327734:LCC327742 LLY327734:LLY327742 LVU327734:LVU327742 MFQ327734:MFQ327742 MPM327734:MPM327742 MZI327734:MZI327742 NJE327734:NJE327742 NTA327734:NTA327742 OCW327734:OCW327742 OMS327734:OMS327742 OWO327734:OWO327742 PGK327734:PGK327742 PQG327734:PQG327742 QAC327734:QAC327742 QJY327734:QJY327742 QTU327734:QTU327742 RDQ327734:RDQ327742 RNM327734:RNM327742 RXI327734:RXI327742 SHE327734:SHE327742 SRA327734:SRA327742 TAW327734:TAW327742 TKS327734:TKS327742 TUO327734:TUO327742 UEK327734:UEK327742 UOG327734:UOG327742 UYC327734:UYC327742 VHY327734:VHY327742 VRU327734:VRU327742 WBQ327734:WBQ327742 WLM327734:WLM327742 WVI327734:WVI327742 IW393270:IW393278 SS393270:SS393278 ACO393270:ACO393278 AMK393270:AMK393278 AWG393270:AWG393278 BGC393270:BGC393278 BPY393270:BPY393278 BZU393270:BZU393278 CJQ393270:CJQ393278 CTM393270:CTM393278 DDI393270:DDI393278 DNE393270:DNE393278 DXA393270:DXA393278 EGW393270:EGW393278 EQS393270:EQS393278 FAO393270:FAO393278 FKK393270:FKK393278 FUG393270:FUG393278 GEC393270:GEC393278 GNY393270:GNY393278 GXU393270:GXU393278 HHQ393270:HHQ393278 HRM393270:HRM393278 IBI393270:IBI393278 ILE393270:ILE393278 IVA393270:IVA393278 JEW393270:JEW393278 JOS393270:JOS393278 JYO393270:JYO393278 KIK393270:KIK393278 KSG393270:KSG393278 LCC393270:LCC393278 LLY393270:LLY393278 LVU393270:LVU393278 MFQ393270:MFQ393278 MPM393270:MPM393278 MZI393270:MZI393278 NJE393270:NJE393278 NTA393270:NTA393278 OCW393270:OCW393278 OMS393270:OMS393278 OWO393270:OWO393278 PGK393270:PGK393278 PQG393270:PQG393278 QAC393270:QAC393278 QJY393270:QJY393278 QTU393270:QTU393278 RDQ393270:RDQ393278 RNM393270:RNM393278 RXI393270:RXI393278 SHE393270:SHE393278 SRA393270:SRA393278 TAW393270:TAW393278 TKS393270:TKS393278 TUO393270:TUO393278 UEK393270:UEK393278 UOG393270:UOG393278 UYC393270:UYC393278 VHY393270:VHY393278 VRU393270:VRU393278 WBQ393270:WBQ393278 WLM393270:WLM393278 WVI393270:WVI393278 IW458806:IW458814 SS458806:SS458814 ACO458806:ACO458814 AMK458806:AMK458814 AWG458806:AWG458814 BGC458806:BGC458814 BPY458806:BPY458814 BZU458806:BZU458814 CJQ458806:CJQ458814 CTM458806:CTM458814 DDI458806:DDI458814 DNE458806:DNE458814 DXA458806:DXA458814 EGW458806:EGW458814 EQS458806:EQS458814 FAO458806:FAO458814 FKK458806:FKK458814 FUG458806:FUG458814 GEC458806:GEC458814 GNY458806:GNY458814 GXU458806:GXU458814 HHQ458806:HHQ458814 HRM458806:HRM458814 IBI458806:IBI458814 ILE458806:ILE458814 IVA458806:IVA458814 JEW458806:JEW458814 JOS458806:JOS458814 JYO458806:JYO458814 KIK458806:KIK458814 KSG458806:KSG458814 LCC458806:LCC458814 LLY458806:LLY458814 LVU458806:LVU458814 MFQ458806:MFQ458814 MPM458806:MPM458814 MZI458806:MZI458814 NJE458806:NJE458814 NTA458806:NTA458814 OCW458806:OCW458814 OMS458806:OMS458814 OWO458806:OWO458814 PGK458806:PGK458814 PQG458806:PQG458814 QAC458806:QAC458814 QJY458806:QJY458814 QTU458806:QTU458814 RDQ458806:RDQ458814 RNM458806:RNM458814 RXI458806:RXI458814 SHE458806:SHE458814 SRA458806:SRA458814 TAW458806:TAW458814 TKS458806:TKS458814 TUO458806:TUO458814 UEK458806:UEK458814 UOG458806:UOG458814 UYC458806:UYC458814 VHY458806:VHY458814 VRU458806:VRU458814 WBQ458806:WBQ458814 WLM458806:WLM458814 WVI458806:WVI458814 IW524342:IW524350 SS524342:SS524350 ACO524342:ACO524350 AMK524342:AMK524350 AWG524342:AWG524350 BGC524342:BGC524350 BPY524342:BPY524350 BZU524342:BZU524350 CJQ524342:CJQ524350 CTM524342:CTM524350 DDI524342:DDI524350 DNE524342:DNE524350 DXA524342:DXA524350 EGW524342:EGW524350 EQS524342:EQS524350 FAO524342:FAO524350 FKK524342:FKK524350 FUG524342:FUG524350 GEC524342:GEC524350 GNY524342:GNY524350 GXU524342:GXU524350 HHQ524342:HHQ524350 HRM524342:HRM524350 IBI524342:IBI524350 ILE524342:ILE524350 IVA524342:IVA524350 JEW524342:JEW524350 JOS524342:JOS524350 JYO524342:JYO524350 KIK524342:KIK524350 KSG524342:KSG524350 LCC524342:LCC524350 LLY524342:LLY524350 LVU524342:LVU524350 MFQ524342:MFQ524350 MPM524342:MPM524350 MZI524342:MZI524350 NJE524342:NJE524350 NTA524342:NTA524350 OCW524342:OCW524350 OMS524342:OMS524350 OWO524342:OWO524350 PGK524342:PGK524350 PQG524342:PQG524350 QAC524342:QAC524350 QJY524342:QJY524350 QTU524342:QTU524350 RDQ524342:RDQ524350 RNM524342:RNM524350 RXI524342:RXI524350 SHE524342:SHE524350 SRA524342:SRA524350 TAW524342:TAW524350 TKS524342:TKS524350 TUO524342:TUO524350 UEK524342:UEK524350 UOG524342:UOG524350 UYC524342:UYC524350 VHY524342:VHY524350 VRU524342:VRU524350 WBQ524342:WBQ524350 WLM524342:WLM524350 WVI524342:WVI524350 IW589878:IW589886 SS589878:SS589886 ACO589878:ACO589886 AMK589878:AMK589886 AWG589878:AWG589886 BGC589878:BGC589886 BPY589878:BPY589886 BZU589878:BZU589886 CJQ589878:CJQ589886 CTM589878:CTM589886 DDI589878:DDI589886 DNE589878:DNE589886 DXA589878:DXA589886 EGW589878:EGW589886 EQS589878:EQS589886 FAO589878:FAO589886 FKK589878:FKK589886 FUG589878:FUG589886 GEC589878:GEC589886 GNY589878:GNY589886 GXU589878:GXU589886 HHQ589878:HHQ589886 HRM589878:HRM589886 IBI589878:IBI589886 ILE589878:ILE589886 IVA589878:IVA589886 JEW589878:JEW589886 JOS589878:JOS589886 JYO589878:JYO589886 KIK589878:KIK589886 KSG589878:KSG589886 LCC589878:LCC589886 LLY589878:LLY589886 LVU589878:LVU589886 MFQ589878:MFQ589886 MPM589878:MPM589886 MZI589878:MZI589886 NJE589878:NJE589886 NTA589878:NTA589886 OCW589878:OCW589886 OMS589878:OMS589886 OWO589878:OWO589886 PGK589878:PGK589886 PQG589878:PQG589886 QAC589878:QAC589886 QJY589878:QJY589886 QTU589878:QTU589886 RDQ589878:RDQ589886 RNM589878:RNM589886 RXI589878:RXI589886 SHE589878:SHE589886 SRA589878:SRA589886 TAW589878:TAW589886 TKS589878:TKS589886 TUO589878:TUO589886 UEK589878:UEK589886 UOG589878:UOG589886 UYC589878:UYC589886 VHY589878:VHY589886 VRU589878:VRU589886 WBQ589878:WBQ589886 WLM589878:WLM589886 WVI589878:WVI589886 IW655414:IW655422 SS655414:SS655422 ACO655414:ACO655422 AMK655414:AMK655422 AWG655414:AWG655422 BGC655414:BGC655422 BPY655414:BPY655422 BZU655414:BZU655422 CJQ655414:CJQ655422 CTM655414:CTM655422 DDI655414:DDI655422 DNE655414:DNE655422 DXA655414:DXA655422 EGW655414:EGW655422 EQS655414:EQS655422 FAO655414:FAO655422 FKK655414:FKK655422 FUG655414:FUG655422 GEC655414:GEC655422 GNY655414:GNY655422 GXU655414:GXU655422 HHQ655414:HHQ655422 HRM655414:HRM655422 IBI655414:IBI655422 ILE655414:ILE655422 IVA655414:IVA655422 JEW655414:JEW655422 JOS655414:JOS655422 JYO655414:JYO655422 KIK655414:KIK655422 KSG655414:KSG655422 LCC655414:LCC655422 LLY655414:LLY655422 LVU655414:LVU655422 MFQ655414:MFQ655422 MPM655414:MPM655422 MZI655414:MZI655422 NJE655414:NJE655422 NTA655414:NTA655422 OCW655414:OCW655422 OMS655414:OMS655422 OWO655414:OWO655422 PGK655414:PGK655422 PQG655414:PQG655422 QAC655414:QAC655422 QJY655414:QJY655422 QTU655414:QTU655422 RDQ655414:RDQ655422 RNM655414:RNM655422 RXI655414:RXI655422 SHE655414:SHE655422 SRA655414:SRA655422 TAW655414:TAW655422 TKS655414:TKS655422 TUO655414:TUO655422 UEK655414:UEK655422 UOG655414:UOG655422 UYC655414:UYC655422 VHY655414:VHY655422 VRU655414:VRU655422 WBQ655414:WBQ655422 WLM655414:WLM655422 WVI655414:WVI655422 IW720950:IW720958 SS720950:SS720958 ACO720950:ACO720958 AMK720950:AMK720958 AWG720950:AWG720958 BGC720950:BGC720958 BPY720950:BPY720958 BZU720950:BZU720958 CJQ720950:CJQ720958 CTM720950:CTM720958 DDI720950:DDI720958 DNE720950:DNE720958 DXA720950:DXA720958 EGW720950:EGW720958 EQS720950:EQS720958 FAO720950:FAO720958 FKK720950:FKK720958 FUG720950:FUG720958 GEC720950:GEC720958 GNY720950:GNY720958 GXU720950:GXU720958 HHQ720950:HHQ720958 HRM720950:HRM720958 IBI720950:IBI720958 ILE720950:ILE720958 IVA720950:IVA720958 JEW720950:JEW720958 JOS720950:JOS720958 JYO720950:JYO720958 KIK720950:KIK720958 KSG720950:KSG720958 LCC720950:LCC720958 LLY720950:LLY720958 LVU720950:LVU720958 MFQ720950:MFQ720958 MPM720950:MPM720958 MZI720950:MZI720958 NJE720950:NJE720958 NTA720950:NTA720958 OCW720950:OCW720958 OMS720950:OMS720958 OWO720950:OWO720958 PGK720950:PGK720958 PQG720950:PQG720958 QAC720950:QAC720958 QJY720950:QJY720958 QTU720950:QTU720958 RDQ720950:RDQ720958 RNM720950:RNM720958 RXI720950:RXI720958 SHE720950:SHE720958 SRA720950:SRA720958 TAW720950:TAW720958 TKS720950:TKS720958 TUO720950:TUO720958 UEK720950:UEK720958 UOG720950:UOG720958 UYC720950:UYC720958 VHY720950:VHY720958 VRU720950:VRU720958 WBQ720950:WBQ720958 WLM720950:WLM720958 WVI720950:WVI720958 IW786486:IW786494 SS786486:SS786494 ACO786486:ACO786494 AMK786486:AMK786494 AWG786486:AWG786494 BGC786486:BGC786494 BPY786486:BPY786494 BZU786486:BZU786494 CJQ786486:CJQ786494 CTM786486:CTM786494 DDI786486:DDI786494 DNE786486:DNE786494 DXA786486:DXA786494 EGW786486:EGW786494 EQS786486:EQS786494 FAO786486:FAO786494 FKK786486:FKK786494 FUG786486:FUG786494 GEC786486:GEC786494 GNY786486:GNY786494 GXU786486:GXU786494 HHQ786486:HHQ786494 HRM786486:HRM786494 IBI786486:IBI786494 ILE786486:ILE786494 IVA786486:IVA786494 JEW786486:JEW786494 JOS786486:JOS786494 JYO786486:JYO786494 KIK786486:KIK786494 KSG786486:KSG786494 LCC786486:LCC786494 LLY786486:LLY786494 LVU786486:LVU786494 MFQ786486:MFQ786494 MPM786486:MPM786494 MZI786486:MZI786494 NJE786486:NJE786494 NTA786486:NTA786494 OCW786486:OCW786494 OMS786486:OMS786494 OWO786486:OWO786494 PGK786486:PGK786494 PQG786486:PQG786494 QAC786486:QAC786494 QJY786486:QJY786494 QTU786486:QTU786494 RDQ786486:RDQ786494 RNM786486:RNM786494 RXI786486:RXI786494 SHE786486:SHE786494 SRA786486:SRA786494 TAW786486:TAW786494 TKS786486:TKS786494 TUO786486:TUO786494 UEK786486:UEK786494 UOG786486:UOG786494 UYC786486:UYC786494 VHY786486:VHY786494 VRU786486:VRU786494 WBQ786486:WBQ786494 WLM786486:WLM786494 WVI786486:WVI786494 IW852022:IW852030 SS852022:SS852030 ACO852022:ACO852030 AMK852022:AMK852030 AWG852022:AWG852030 BGC852022:BGC852030 BPY852022:BPY852030 BZU852022:BZU852030 CJQ852022:CJQ852030 CTM852022:CTM852030 DDI852022:DDI852030 DNE852022:DNE852030 DXA852022:DXA852030 EGW852022:EGW852030 EQS852022:EQS852030 FAO852022:FAO852030 FKK852022:FKK852030 FUG852022:FUG852030 GEC852022:GEC852030 GNY852022:GNY852030 GXU852022:GXU852030 HHQ852022:HHQ852030 HRM852022:HRM852030 IBI852022:IBI852030 ILE852022:ILE852030 IVA852022:IVA852030 JEW852022:JEW852030 JOS852022:JOS852030 JYO852022:JYO852030 KIK852022:KIK852030 KSG852022:KSG852030 LCC852022:LCC852030 LLY852022:LLY852030 LVU852022:LVU852030 MFQ852022:MFQ852030 MPM852022:MPM852030 MZI852022:MZI852030 NJE852022:NJE852030 NTA852022:NTA852030 OCW852022:OCW852030 OMS852022:OMS852030 OWO852022:OWO852030 PGK852022:PGK852030 PQG852022:PQG852030 QAC852022:QAC852030 QJY852022:QJY852030 QTU852022:QTU852030 RDQ852022:RDQ852030 RNM852022:RNM852030 RXI852022:RXI852030 SHE852022:SHE852030 SRA852022:SRA852030 TAW852022:TAW852030 TKS852022:TKS852030 TUO852022:TUO852030 UEK852022:UEK852030 UOG852022:UOG852030 UYC852022:UYC852030 VHY852022:VHY852030 VRU852022:VRU852030 WBQ852022:WBQ852030 WLM852022:WLM852030 WVI852022:WVI852030 IW917558:IW917566 SS917558:SS917566 ACO917558:ACO917566 AMK917558:AMK917566 AWG917558:AWG917566 BGC917558:BGC917566 BPY917558:BPY917566 BZU917558:BZU917566 CJQ917558:CJQ917566 CTM917558:CTM917566 DDI917558:DDI917566 DNE917558:DNE917566 DXA917558:DXA917566 EGW917558:EGW917566 EQS917558:EQS917566 FAO917558:FAO917566 FKK917558:FKK917566 FUG917558:FUG917566 GEC917558:GEC917566 GNY917558:GNY917566 GXU917558:GXU917566 HHQ917558:HHQ917566 HRM917558:HRM917566 IBI917558:IBI917566 ILE917558:ILE917566 IVA917558:IVA917566 JEW917558:JEW917566 JOS917558:JOS917566 JYO917558:JYO917566 KIK917558:KIK917566 KSG917558:KSG917566 LCC917558:LCC917566 LLY917558:LLY917566 LVU917558:LVU917566 MFQ917558:MFQ917566 MPM917558:MPM917566 MZI917558:MZI917566 NJE917558:NJE917566 NTA917558:NTA917566 OCW917558:OCW917566 OMS917558:OMS917566 OWO917558:OWO917566 PGK917558:PGK917566 PQG917558:PQG917566 QAC917558:QAC917566 QJY917558:QJY917566 QTU917558:QTU917566 RDQ917558:RDQ917566 RNM917558:RNM917566 RXI917558:RXI917566 SHE917558:SHE917566 SRA917558:SRA917566 TAW917558:TAW917566 TKS917558:TKS917566 TUO917558:TUO917566 UEK917558:UEK917566 UOG917558:UOG917566 UYC917558:UYC917566 VHY917558:VHY917566 VRU917558:VRU917566 WBQ917558:WBQ917566 WLM917558:WLM917566 WVI917558:WVI917566 IW983094:IW983102 SS983094:SS983102 ACO983094:ACO983102 AMK983094:AMK983102 AWG983094:AWG983102 BGC983094:BGC983102 BPY983094:BPY983102 BZU983094:BZU983102 CJQ983094:CJQ983102 CTM983094:CTM983102 DDI983094:DDI983102 DNE983094:DNE983102 DXA983094:DXA983102 EGW983094:EGW983102 EQS983094:EQS983102 FAO983094:FAO983102 FKK983094:FKK983102 FUG983094:FUG983102 GEC983094:GEC983102 GNY983094:GNY983102 GXU983094:GXU983102 HHQ983094:HHQ983102 HRM983094:HRM983102 IBI983094:IBI983102 ILE983094:ILE983102 IVA983094:IVA983102 JEW983094:JEW983102 JOS983094:JOS983102 JYO983094:JYO983102 KIK983094:KIK983102 KSG983094:KSG983102 LCC983094:LCC983102 LLY983094:LLY983102 LVU983094:LVU983102 MFQ983094:MFQ983102 MPM983094:MPM983102 MZI983094:MZI983102 NJE983094:NJE983102 NTA983094:NTA983102 OCW983094:OCW983102 OMS983094:OMS983102 OWO983094:OWO983102 PGK983094:PGK983102 PQG983094:PQG983102 QAC983094:QAC983102 QJY983094:QJY983102 QTU983094:QTU983102 RDQ983094:RDQ983102 RNM983094:RNM983102 RXI983094:RXI983102 SHE983094:SHE983102 SRA983094:SRA983102 TAW983094:TAW983102 TKS983094:TKS983102 TUO983094:TUO983102 UEK983094:UEK983102 UOG983094:UOG983102 UYC983094:UYC983102 VHY983094:VHY983102 VRU983094:VRU983102 WBQ983094:WBQ983102 WLM983094:WLM983102 WVI983094:WVI983102 CTM109:CTM123 IW38:IW40 SS38:SS40 ACO38:ACO40 AMK38:AMK40 AWG38:AWG40 BGC38:BGC40 BPY38:BPY40 BZU38:BZU40 CJQ38:CJQ40 CTM38:CTM40 DDI38:DDI40 DNE38:DNE40 DXA38:DXA40 EGW38:EGW40 EQS38:EQS40 FAO38:FAO40 FKK38:FKK40 FUG38:FUG40 GEC38:GEC40 GNY38:GNY40 GXU38:GXU40 HHQ38:HHQ40 HRM38:HRM40 IBI38:IBI40 ILE38:ILE40 IVA38:IVA40 JEW38:JEW40 JOS38:JOS40 JYO38:JYO40 KIK38:KIK40 KSG38:KSG40 LCC38:LCC40 LLY38:LLY40 LVU38:LVU40 MFQ38:MFQ40 MPM38:MPM40 MZI38:MZI40 NJE38:NJE40 NTA38:NTA40 OCW38:OCW40 OMS38:OMS40 OWO38:OWO40 PGK38:PGK40 PQG38:PQG40 QAC38:QAC40 QJY38:QJY40 QTU38:QTU40 RDQ38:RDQ40 RNM38:RNM40 RXI38:RXI40 SHE38:SHE40 SRA38:SRA40 TAW38:TAW40 TKS38:TKS40 TUO38:TUO40 UEK38:UEK40 UOG38:UOG40 UYC38:UYC40 VHY38:VHY40 VRU38:VRU40 WBQ38:WBQ40 WLM38:WLM40 WVI38:WVI40 IW65600:IW65603 SS65600:SS65603 ACO65600:ACO65603 AMK65600:AMK65603 AWG65600:AWG65603 BGC65600:BGC65603 BPY65600:BPY65603 BZU65600:BZU65603 CJQ65600:CJQ65603 CTM65600:CTM65603 DDI65600:DDI65603 DNE65600:DNE65603 DXA65600:DXA65603 EGW65600:EGW65603 EQS65600:EQS65603 FAO65600:FAO65603 FKK65600:FKK65603 FUG65600:FUG65603 GEC65600:GEC65603 GNY65600:GNY65603 GXU65600:GXU65603 HHQ65600:HHQ65603 HRM65600:HRM65603 IBI65600:IBI65603 ILE65600:ILE65603 IVA65600:IVA65603 JEW65600:JEW65603 JOS65600:JOS65603 JYO65600:JYO65603 KIK65600:KIK65603 KSG65600:KSG65603 LCC65600:LCC65603 LLY65600:LLY65603 LVU65600:LVU65603 MFQ65600:MFQ65603 MPM65600:MPM65603 MZI65600:MZI65603 NJE65600:NJE65603 NTA65600:NTA65603 OCW65600:OCW65603 OMS65600:OMS65603 OWO65600:OWO65603 PGK65600:PGK65603 PQG65600:PQG65603 QAC65600:QAC65603 QJY65600:QJY65603 QTU65600:QTU65603 RDQ65600:RDQ65603 RNM65600:RNM65603 RXI65600:RXI65603 SHE65600:SHE65603 SRA65600:SRA65603 TAW65600:TAW65603 TKS65600:TKS65603 TUO65600:TUO65603 UEK65600:UEK65603 UOG65600:UOG65603 UYC65600:UYC65603 VHY65600:VHY65603 VRU65600:VRU65603 WBQ65600:WBQ65603 WLM65600:WLM65603 WVI65600:WVI65603 IW131136:IW131139 SS131136:SS131139 ACO131136:ACO131139 AMK131136:AMK131139 AWG131136:AWG131139 BGC131136:BGC131139 BPY131136:BPY131139 BZU131136:BZU131139 CJQ131136:CJQ131139 CTM131136:CTM131139 DDI131136:DDI131139 DNE131136:DNE131139 DXA131136:DXA131139 EGW131136:EGW131139 EQS131136:EQS131139 FAO131136:FAO131139 FKK131136:FKK131139 FUG131136:FUG131139 GEC131136:GEC131139 GNY131136:GNY131139 GXU131136:GXU131139 HHQ131136:HHQ131139 HRM131136:HRM131139 IBI131136:IBI131139 ILE131136:ILE131139 IVA131136:IVA131139 JEW131136:JEW131139 JOS131136:JOS131139 JYO131136:JYO131139 KIK131136:KIK131139 KSG131136:KSG131139 LCC131136:LCC131139 LLY131136:LLY131139 LVU131136:LVU131139 MFQ131136:MFQ131139 MPM131136:MPM131139 MZI131136:MZI131139 NJE131136:NJE131139 NTA131136:NTA131139 OCW131136:OCW131139 OMS131136:OMS131139 OWO131136:OWO131139 PGK131136:PGK131139 PQG131136:PQG131139 QAC131136:QAC131139 QJY131136:QJY131139 QTU131136:QTU131139 RDQ131136:RDQ131139 RNM131136:RNM131139 RXI131136:RXI131139 SHE131136:SHE131139 SRA131136:SRA131139 TAW131136:TAW131139 TKS131136:TKS131139 TUO131136:TUO131139 UEK131136:UEK131139 UOG131136:UOG131139 UYC131136:UYC131139 VHY131136:VHY131139 VRU131136:VRU131139 WBQ131136:WBQ131139 WLM131136:WLM131139 WVI131136:WVI131139 IW196672:IW196675 SS196672:SS196675 ACO196672:ACO196675 AMK196672:AMK196675 AWG196672:AWG196675 BGC196672:BGC196675 BPY196672:BPY196675 BZU196672:BZU196675 CJQ196672:CJQ196675 CTM196672:CTM196675 DDI196672:DDI196675 DNE196672:DNE196675 DXA196672:DXA196675 EGW196672:EGW196675 EQS196672:EQS196675 FAO196672:FAO196675 FKK196672:FKK196675 FUG196672:FUG196675 GEC196672:GEC196675 GNY196672:GNY196675 GXU196672:GXU196675 HHQ196672:HHQ196675 HRM196672:HRM196675 IBI196672:IBI196675 ILE196672:ILE196675 IVA196672:IVA196675 JEW196672:JEW196675 JOS196672:JOS196675 JYO196672:JYO196675 KIK196672:KIK196675 KSG196672:KSG196675 LCC196672:LCC196675 LLY196672:LLY196675 LVU196672:LVU196675 MFQ196672:MFQ196675 MPM196672:MPM196675 MZI196672:MZI196675 NJE196672:NJE196675 NTA196672:NTA196675 OCW196672:OCW196675 OMS196672:OMS196675 OWO196672:OWO196675 PGK196672:PGK196675 PQG196672:PQG196675 QAC196672:QAC196675 QJY196672:QJY196675 QTU196672:QTU196675 RDQ196672:RDQ196675 RNM196672:RNM196675 RXI196672:RXI196675 SHE196672:SHE196675 SRA196672:SRA196675 TAW196672:TAW196675 TKS196672:TKS196675 TUO196672:TUO196675 UEK196672:UEK196675 UOG196672:UOG196675 UYC196672:UYC196675 VHY196672:VHY196675 VRU196672:VRU196675 WBQ196672:WBQ196675 WLM196672:WLM196675 WVI196672:WVI196675 IW262208:IW262211 SS262208:SS262211 ACO262208:ACO262211 AMK262208:AMK262211 AWG262208:AWG262211 BGC262208:BGC262211 BPY262208:BPY262211 BZU262208:BZU262211 CJQ262208:CJQ262211 CTM262208:CTM262211 DDI262208:DDI262211 DNE262208:DNE262211 DXA262208:DXA262211 EGW262208:EGW262211 EQS262208:EQS262211 FAO262208:FAO262211 FKK262208:FKK262211 FUG262208:FUG262211 GEC262208:GEC262211 GNY262208:GNY262211 GXU262208:GXU262211 HHQ262208:HHQ262211 HRM262208:HRM262211 IBI262208:IBI262211 ILE262208:ILE262211 IVA262208:IVA262211 JEW262208:JEW262211 JOS262208:JOS262211 JYO262208:JYO262211 KIK262208:KIK262211 KSG262208:KSG262211 LCC262208:LCC262211 LLY262208:LLY262211 LVU262208:LVU262211 MFQ262208:MFQ262211 MPM262208:MPM262211 MZI262208:MZI262211 NJE262208:NJE262211 NTA262208:NTA262211 OCW262208:OCW262211 OMS262208:OMS262211 OWO262208:OWO262211 PGK262208:PGK262211 PQG262208:PQG262211 QAC262208:QAC262211 QJY262208:QJY262211 QTU262208:QTU262211 RDQ262208:RDQ262211 RNM262208:RNM262211 RXI262208:RXI262211 SHE262208:SHE262211 SRA262208:SRA262211 TAW262208:TAW262211 TKS262208:TKS262211 TUO262208:TUO262211 UEK262208:UEK262211 UOG262208:UOG262211 UYC262208:UYC262211 VHY262208:VHY262211 VRU262208:VRU262211 WBQ262208:WBQ262211 WLM262208:WLM262211 WVI262208:WVI262211 IW327744:IW327747 SS327744:SS327747 ACO327744:ACO327747 AMK327744:AMK327747 AWG327744:AWG327747 BGC327744:BGC327747 BPY327744:BPY327747 BZU327744:BZU327747 CJQ327744:CJQ327747 CTM327744:CTM327747 DDI327744:DDI327747 DNE327744:DNE327747 DXA327744:DXA327747 EGW327744:EGW327747 EQS327744:EQS327747 FAO327744:FAO327747 FKK327744:FKK327747 FUG327744:FUG327747 GEC327744:GEC327747 GNY327744:GNY327747 GXU327744:GXU327747 HHQ327744:HHQ327747 HRM327744:HRM327747 IBI327744:IBI327747 ILE327744:ILE327747 IVA327744:IVA327747 JEW327744:JEW327747 JOS327744:JOS327747 JYO327744:JYO327747 KIK327744:KIK327747 KSG327744:KSG327747 LCC327744:LCC327747 LLY327744:LLY327747 LVU327744:LVU327747 MFQ327744:MFQ327747 MPM327744:MPM327747 MZI327744:MZI327747 NJE327744:NJE327747 NTA327744:NTA327747 OCW327744:OCW327747 OMS327744:OMS327747 OWO327744:OWO327747 PGK327744:PGK327747 PQG327744:PQG327747 QAC327744:QAC327747 QJY327744:QJY327747 QTU327744:QTU327747 RDQ327744:RDQ327747 RNM327744:RNM327747 RXI327744:RXI327747 SHE327744:SHE327747 SRA327744:SRA327747 TAW327744:TAW327747 TKS327744:TKS327747 TUO327744:TUO327747 UEK327744:UEK327747 UOG327744:UOG327747 UYC327744:UYC327747 VHY327744:VHY327747 VRU327744:VRU327747 WBQ327744:WBQ327747 WLM327744:WLM327747 WVI327744:WVI327747 IW393280:IW393283 SS393280:SS393283 ACO393280:ACO393283 AMK393280:AMK393283 AWG393280:AWG393283 BGC393280:BGC393283 BPY393280:BPY393283 BZU393280:BZU393283 CJQ393280:CJQ393283 CTM393280:CTM393283 DDI393280:DDI393283 DNE393280:DNE393283 DXA393280:DXA393283 EGW393280:EGW393283 EQS393280:EQS393283 FAO393280:FAO393283 FKK393280:FKK393283 FUG393280:FUG393283 GEC393280:GEC393283 GNY393280:GNY393283 GXU393280:GXU393283 HHQ393280:HHQ393283 HRM393280:HRM393283 IBI393280:IBI393283 ILE393280:ILE393283 IVA393280:IVA393283 JEW393280:JEW393283 JOS393280:JOS393283 JYO393280:JYO393283 KIK393280:KIK393283 KSG393280:KSG393283 LCC393280:LCC393283 LLY393280:LLY393283 LVU393280:LVU393283 MFQ393280:MFQ393283 MPM393280:MPM393283 MZI393280:MZI393283 NJE393280:NJE393283 NTA393280:NTA393283 OCW393280:OCW393283 OMS393280:OMS393283 OWO393280:OWO393283 PGK393280:PGK393283 PQG393280:PQG393283 QAC393280:QAC393283 QJY393280:QJY393283 QTU393280:QTU393283 RDQ393280:RDQ393283 RNM393280:RNM393283 RXI393280:RXI393283 SHE393280:SHE393283 SRA393280:SRA393283 TAW393280:TAW393283 TKS393280:TKS393283 TUO393280:TUO393283 UEK393280:UEK393283 UOG393280:UOG393283 UYC393280:UYC393283 VHY393280:VHY393283 VRU393280:VRU393283 WBQ393280:WBQ393283 WLM393280:WLM393283 WVI393280:WVI393283 IW458816:IW458819 SS458816:SS458819 ACO458816:ACO458819 AMK458816:AMK458819 AWG458816:AWG458819 BGC458816:BGC458819 BPY458816:BPY458819 BZU458816:BZU458819 CJQ458816:CJQ458819 CTM458816:CTM458819 DDI458816:DDI458819 DNE458816:DNE458819 DXA458816:DXA458819 EGW458816:EGW458819 EQS458816:EQS458819 FAO458816:FAO458819 FKK458816:FKK458819 FUG458816:FUG458819 GEC458816:GEC458819 GNY458816:GNY458819 GXU458816:GXU458819 HHQ458816:HHQ458819 HRM458816:HRM458819 IBI458816:IBI458819 ILE458816:ILE458819 IVA458816:IVA458819 JEW458816:JEW458819 JOS458816:JOS458819 JYO458816:JYO458819 KIK458816:KIK458819 KSG458816:KSG458819 LCC458816:LCC458819 LLY458816:LLY458819 LVU458816:LVU458819 MFQ458816:MFQ458819 MPM458816:MPM458819 MZI458816:MZI458819 NJE458816:NJE458819 NTA458816:NTA458819 OCW458816:OCW458819 OMS458816:OMS458819 OWO458816:OWO458819 PGK458816:PGK458819 PQG458816:PQG458819 QAC458816:QAC458819 QJY458816:QJY458819 QTU458816:QTU458819 RDQ458816:RDQ458819 RNM458816:RNM458819 RXI458816:RXI458819 SHE458816:SHE458819 SRA458816:SRA458819 TAW458816:TAW458819 TKS458816:TKS458819 TUO458816:TUO458819 UEK458816:UEK458819 UOG458816:UOG458819 UYC458816:UYC458819 VHY458816:VHY458819 VRU458816:VRU458819 WBQ458816:WBQ458819 WLM458816:WLM458819 WVI458816:WVI458819 IW524352:IW524355 SS524352:SS524355 ACO524352:ACO524355 AMK524352:AMK524355 AWG524352:AWG524355 BGC524352:BGC524355 BPY524352:BPY524355 BZU524352:BZU524355 CJQ524352:CJQ524355 CTM524352:CTM524355 DDI524352:DDI524355 DNE524352:DNE524355 DXA524352:DXA524355 EGW524352:EGW524355 EQS524352:EQS524355 FAO524352:FAO524355 FKK524352:FKK524355 FUG524352:FUG524355 GEC524352:GEC524355 GNY524352:GNY524355 GXU524352:GXU524355 HHQ524352:HHQ524355 HRM524352:HRM524355 IBI524352:IBI524355 ILE524352:ILE524355 IVA524352:IVA524355 JEW524352:JEW524355 JOS524352:JOS524355 JYO524352:JYO524355 KIK524352:KIK524355 KSG524352:KSG524355 LCC524352:LCC524355 LLY524352:LLY524355 LVU524352:LVU524355 MFQ524352:MFQ524355 MPM524352:MPM524355 MZI524352:MZI524355 NJE524352:NJE524355 NTA524352:NTA524355 OCW524352:OCW524355 OMS524352:OMS524355 OWO524352:OWO524355 PGK524352:PGK524355 PQG524352:PQG524355 QAC524352:QAC524355 QJY524352:QJY524355 QTU524352:QTU524355 RDQ524352:RDQ524355 RNM524352:RNM524355 RXI524352:RXI524355 SHE524352:SHE524355 SRA524352:SRA524355 TAW524352:TAW524355 TKS524352:TKS524355 TUO524352:TUO524355 UEK524352:UEK524355 UOG524352:UOG524355 UYC524352:UYC524355 VHY524352:VHY524355 VRU524352:VRU524355 WBQ524352:WBQ524355 WLM524352:WLM524355 WVI524352:WVI524355 IW589888:IW589891 SS589888:SS589891 ACO589888:ACO589891 AMK589888:AMK589891 AWG589888:AWG589891 BGC589888:BGC589891 BPY589888:BPY589891 BZU589888:BZU589891 CJQ589888:CJQ589891 CTM589888:CTM589891 DDI589888:DDI589891 DNE589888:DNE589891 DXA589888:DXA589891 EGW589888:EGW589891 EQS589888:EQS589891 FAO589888:FAO589891 FKK589888:FKK589891 FUG589888:FUG589891 GEC589888:GEC589891 GNY589888:GNY589891 GXU589888:GXU589891 HHQ589888:HHQ589891 HRM589888:HRM589891 IBI589888:IBI589891 ILE589888:ILE589891 IVA589888:IVA589891 JEW589888:JEW589891 JOS589888:JOS589891 JYO589888:JYO589891 KIK589888:KIK589891 KSG589888:KSG589891 LCC589888:LCC589891 LLY589888:LLY589891 LVU589888:LVU589891 MFQ589888:MFQ589891 MPM589888:MPM589891 MZI589888:MZI589891 NJE589888:NJE589891 NTA589888:NTA589891 OCW589888:OCW589891 OMS589888:OMS589891 OWO589888:OWO589891 PGK589888:PGK589891 PQG589888:PQG589891 QAC589888:QAC589891 QJY589888:QJY589891 QTU589888:QTU589891 RDQ589888:RDQ589891 RNM589888:RNM589891 RXI589888:RXI589891 SHE589888:SHE589891 SRA589888:SRA589891 TAW589888:TAW589891 TKS589888:TKS589891 TUO589888:TUO589891 UEK589888:UEK589891 UOG589888:UOG589891 UYC589888:UYC589891 VHY589888:VHY589891 VRU589888:VRU589891 WBQ589888:WBQ589891 WLM589888:WLM589891 WVI589888:WVI589891 IW655424:IW655427 SS655424:SS655427 ACO655424:ACO655427 AMK655424:AMK655427 AWG655424:AWG655427 BGC655424:BGC655427 BPY655424:BPY655427 BZU655424:BZU655427 CJQ655424:CJQ655427 CTM655424:CTM655427 DDI655424:DDI655427 DNE655424:DNE655427 DXA655424:DXA655427 EGW655424:EGW655427 EQS655424:EQS655427 FAO655424:FAO655427 FKK655424:FKK655427 FUG655424:FUG655427 GEC655424:GEC655427 GNY655424:GNY655427 GXU655424:GXU655427 HHQ655424:HHQ655427 HRM655424:HRM655427 IBI655424:IBI655427 ILE655424:ILE655427 IVA655424:IVA655427 JEW655424:JEW655427 JOS655424:JOS655427 JYO655424:JYO655427 KIK655424:KIK655427 KSG655424:KSG655427 LCC655424:LCC655427 LLY655424:LLY655427 LVU655424:LVU655427 MFQ655424:MFQ655427 MPM655424:MPM655427 MZI655424:MZI655427 NJE655424:NJE655427 NTA655424:NTA655427 OCW655424:OCW655427 OMS655424:OMS655427 OWO655424:OWO655427 PGK655424:PGK655427 PQG655424:PQG655427 QAC655424:QAC655427 QJY655424:QJY655427 QTU655424:QTU655427 RDQ655424:RDQ655427 RNM655424:RNM655427 RXI655424:RXI655427 SHE655424:SHE655427 SRA655424:SRA655427 TAW655424:TAW655427 TKS655424:TKS655427 TUO655424:TUO655427 UEK655424:UEK655427 UOG655424:UOG655427 UYC655424:UYC655427 VHY655424:VHY655427 VRU655424:VRU655427 WBQ655424:WBQ655427 WLM655424:WLM655427 WVI655424:WVI655427 IW720960:IW720963 SS720960:SS720963 ACO720960:ACO720963 AMK720960:AMK720963 AWG720960:AWG720963 BGC720960:BGC720963 BPY720960:BPY720963 BZU720960:BZU720963 CJQ720960:CJQ720963 CTM720960:CTM720963 DDI720960:DDI720963 DNE720960:DNE720963 DXA720960:DXA720963 EGW720960:EGW720963 EQS720960:EQS720963 FAO720960:FAO720963 FKK720960:FKK720963 FUG720960:FUG720963 GEC720960:GEC720963 GNY720960:GNY720963 GXU720960:GXU720963 HHQ720960:HHQ720963 HRM720960:HRM720963 IBI720960:IBI720963 ILE720960:ILE720963 IVA720960:IVA720963 JEW720960:JEW720963 JOS720960:JOS720963 JYO720960:JYO720963 KIK720960:KIK720963 KSG720960:KSG720963 LCC720960:LCC720963 LLY720960:LLY720963 LVU720960:LVU720963 MFQ720960:MFQ720963 MPM720960:MPM720963 MZI720960:MZI720963 NJE720960:NJE720963 NTA720960:NTA720963 OCW720960:OCW720963 OMS720960:OMS720963 OWO720960:OWO720963 PGK720960:PGK720963 PQG720960:PQG720963 QAC720960:QAC720963 QJY720960:QJY720963 QTU720960:QTU720963 RDQ720960:RDQ720963 RNM720960:RNM720963 RXI720960:RXI720963 SHE720960:SHE720963 SRA720960:SRA720963 TAW720960:TAW720963 TKS720960:TKS720963 TUO720960:TUO720963 UEK720960:UEK720963 UOG720960:UOG720963 UYC720960:UYC720963 VHY720960:VHY720963 VRU720960:VRU720963 WBQ720960:WBQ720963 WLM720960:WLM720963 WVI720960:WVI720963 IW786496:IW786499 SS786496:SS786499 ACO786496:ACO786499 AMK786496:AMK786499 AWG786496:AWG786499 BGC786496:BGC786499 BPY786496:BPY786499 BZU786496:BZU786499 CJQ786496:CJQ786499 CTM786496:CTM786499 DDI786496:DDI786499 DNE786496:DNE786499 DXA786496:DXA786499 EGW786496:EGW786499 EQS786496:EQS786499 FAO786496:FAO786499 FKK786496:FKK786499 FUG786496:FUG786499 GEC786496:GEC786499 GNY786496:GNY786499 GXU786496:GXU786499 HHQ786496:HHQ786499 HRM786496:HRM786499 IBI786496:IBI786499 ILE786496:ILE786499 IVA786496:IVA786499 JEW786496:JEW786499 JOS786496:JOS786499 JYO786496:JYO786499 KIK786496:KIK786499 KSG786496:KSG786499 LCC786496:LCC786499 LLY786496:LLY786499 LVU786496:LVU786499 MFQ786496:MFQ786499 MPM786496:MPM786499 MZI786496:MZI786499 NJE786496:NJE786499 NTA786496:NTA786499 OCW786496:OCW786499 OMS786496:OMS786499 OWO786496:OWO786499 PGK786496:PGK786499 PQG786496:PQG786499 QAC786496:QAC786499 QJY786496:QJY786499 QTU786496:QTU786499 RDQ786496:RDQ786499 RNM786496:RNM786499 RXI786496:RXI786499 SHE786496:SHE786499 SRA786496:SRA786499 TAW786496:TAW786499 TKS786496:TKS786499 TUO786496:TUO786499 UEK786496:UEK786499 UOG786496:UOG786499 UYC786496:UYC786499 VHY786496:VHY786499 VRU786496:VRU786499 WBQ786496:WBQ786499 WLM786496:WLM786499 WVI786496:WVI786499 IW852032:IW852035 SS852032:SS852035 ACO852032:ACO852035 AMK852032:AMK852035 AWG852032:AWG852035 BGC852032:BGC852035 BPY852032:BPY852035 BZU852032:BZU852035 CJQ852032:CJQ852035 CTM852032:CTM852035 DDI852032:DDI852035 DNE852032:DNE852035 DXA852032:DXA852035 EGW852032:EGW852035 EQS852032:EQS852035 FAO852032:FAO852035 FKK852032:FKK852035 FUG852032:FUG852035 GEC852032:GEC852035 GNY852032:GNY852035 GXU852032:GXU852035 HHQ852032:HHQ852035 HRM852032:HRM852035 IBI852032:IBI852035 ILE852032:ILE852035 IVA852032:IVA852035 JEW852032:JEW852035 JOS852032:JOS852035 JYO852032:JYO852035 KIK852032:KIK852035 KSG852032:KSG852035 LCC852032:LCC852035 LLY852032:LLY852035 LVU852032:LVU852035 MFQ852032:MFQ852035 MPM852032:MPM852035 MZI852032:MZI852035 NJE852032:NJE852035 NTA852032:NTA852035 OCW852032:OCW852035 OMS852032:OMS852035 OWO852032:OWO852035 PGK852032:PGK852035 PQG852032:PQG852035 QAC852032:QAC852035 QJY852032:QJY852035 QTU852032:QTU852035 RDQ852032:RDQ852035 RNM852032:RNM852035 RXI852032:RXI852035 SHE852032:SHE852035 SRA852032:SRA852035 TAW852032:TAW852035 TKS852032:TKS852035 TUO852032:TUO852035 UEK852032:UEK852035 UOG852032:UOG852035 UYC852032:UYC852035 VHY852032:VHY852035 VRU852032:VRU852035 WBQ852032:WBQ852035 WLM852032:WLM852035 WVI852032:WVI852035 IW917568:IW917571 SS917568:SS917571 ACO917568:ACO917571 AMK917568:AMK917571 AWG917568:AWG917571 BGC917568:BGC917571 BPY917568:BPY917571 BZU917568:BZU917571 CJQ917568:CJQ917571 CTM917568:CTM917571 DDI917568:DDI917571 DNE917568:DNE917571 DXA917568:DXA917571 EGW917568:EGW917571 EQS917568:EQS917571 FAO917568:FAO917571 FKK917568:FKK917571 FUG917568:FUG917571 GEC917568:GEC917571 GNY917568:GNY917571 GXU917568:GXU917571 HHQ917568:HHQ917571 HRM917568:HRM917571 IBI917568:IBI917571 ILE917568:ILE917571 IVA917568:IVA917571 JEW917568:JEW917571 JOS917568:JOS917571 JYO917568:JYO917571 KIK917568:KIK917571 KSG917568:KSG917571 LCC917568:LCC917571 LLY917568:LLY917571 LVU917568:LVU917571 MFQ917568:MFQ917571 MPM917568:MPM917571 MZI917568:MZI917571 NJE917568:NJE917571 NTA917568:NTA917571 OCW917568:OCW917571 OMS917568:OMS917571 OWO917568:OWO917571 PGK917568:PGK917571 PQG917568:PQG917571 QAC917568:QAC917571 QJY917568:QJY917571 QTU917568:QTU917571 RDQ917568:RDQ917571 RNM917568:RNM917571 RXI917568:RXI917571 SHE917568:SHE917571 SRA917568:SRA917571 TAW917568:TAW917571 TKS917568:TKS917571 TUO917568:TUO917571 UEK917568:UEK917571 UOG917568:UOG917571 UYC917568:UYC917571 VHY917568:VHY917571 VRU917568:VRU917571 WBQ917568:WBQ917571 WLM917568:WLM917571 WVI917568:WVI917571 IW983104:IW983107 SS983104:SS983107 ACO983104:ACO983107 AMK983104:AMK983107 AWG983104:AWG983107 BGC983104:BGC983107 BPY983104:BPY983107 BZU983104:BZU983107 CJQ983104:CJQ983107 CTM983104:CTM983107 DDI983104:DDI983107 DNE983104:DNE983107 DXA983104:DXA983107 EGW983104:EGW983107 EQS983104:EQS983107 FAO983104:FAO983107 FKK983104:FKK983107 FUG983104:FUG983107 GEC983104:GEC983107 GNY983104:GNY983107 GXU983104:GXU983107 HHQ983104:HHQ983107 HRM983104:HRM983107 IBI983104:IBI983107 ILE983104:ILE983107 IVA983104:IVA983107 JEW983104:JEW983107 JOS983104:JOS983107 JYO983104:JYO983107 KIK983104:KIK983107 KSG983104:KSG983107 LCC983104:LCC983107 LLY983104:LLY983107 LVU983104:LVU983107 MFQ983104:MFQ983107 MPM983104:MPM983107 MZI983104:MZI983107 NJE983104:NJE983107 NTA983104:NTA983107 OCW983104:OCW983107 OMS983104:OMS983107 OWO983104:OWO983107 PGK983104:PGK983107 PQG983104:PQG983107 QAC983104:QAC983107 QJY983104:QJY983107 QTU983104:QTU983107 RDQ983104:RDQ983107 RNM983104:RNM983107 RXI983104:RXI983107 SHE983104:SHE983107 SRA983104:SRA983107 TAW983104:TAW983107 TKS983104:TKS983107 TUO983104:TUO983107 UEK983104:UEK983107 UOG983104:UOG983107 UYC983104:UYC983107 VHY983104:VHY983107 VRU983104:VRU983107 WBQ983104:WBQ983107 WLM983104:WLM983107 WVI983104:WVI983107 WVI29:WVI35 DNE109:DNE123 IW65618:IW65634 SS65618:SS65634 ACO65618:ACO65634 AMK65618:AMK65634 AWG65618:AWG65634 BGC65618:BGC65634 BPY65618:BPY65634 BZU65618:BZU65634 CJQ65618:CJQ65634 CTM65618:CTM65634 DDI65618:DDI65634 DNE65618:DNE65634 DXA65618:DXA65634 EGW65618:EGW65634 EQS65618:EQS65634 FAO65618:FAO65634 FKK65618:FKK65634 FUG65618:FUG65634 GEC65618:GEC65634 GNY65618:GNY65634 GXU65618:GXU65634 HHQ65618:HHQ65634 HRM65618:HRM65634 IBI65618:IBI65634 ILE65618:ILE65634 IVA65618:IVA65634 JEW65618:JEW65634 JOS65618:JOS65634 JYO65618:JYO65634 KIK65618:KIK65634 KSG65618:KSG65634 LCC65618:LCC65634 LLY65618:LLY65634 LVU65618:LVU65634 MFQ65618:MFQ65634 MPM65618:MPM65634 MZI65618:MZI65634 NJE65618:NJE65634 NTA65618:NTA65634 OCW65618:OCW65634 OMS65618:OMS65634 OWO65618:OWO65634 PGK65618:PGK65634 PQG65618:PQG65634 QAC65618:QAC65634 QJY65618:QJY65634 QTU65618:QTU65634 RDQ65618:RDQ65634 RNM65618:RNM65634 RXI65618:RXI65634 SHE65618:SHE65634 SRA65618:SRA65634 TAW65618:TAW65634 TKS65618:TKS65634 TUO65618:TUO65634 UEK65618:UEK65634 UOG65618:UOG65634 UYC65618:UYC65634 VHY65618:VHY65634 VRU65618:VRU65634 WBQ65618:WBQ65634 WLM65618:WLM65634 WVI65618:WVI65634 IW131154:IW131170 SS131154:SS131170 ACO131154:ACO131170 AMK131154:AMK131170 AWG131154:AWG131170 BGC131154:BGC131170 BPY131154:BPY131170 BZU131154:BZU131170 CJQ131154:CJQ131170 CTM131154:CTM131170 DDI131154:DDI131170 DNE131154:DNE131170 DXA131154:DXA131170 EGW131154:EGW131170 EQS131154:EQS131170 FAO131154:FAO131170 FKK131154:FKK131170 FUG131154:FUG131170 GEC131154:GEC131170 GNY131154:GNY131170 GXU131154:GXU131170 HHQ131154:HHQ131170 HRM131154:HRM131170 IBI131154:IBI131170 ILE131154:ILE131170 IVA131154:IVA131170 JEW131154:JEW131170 JOS131154:JOS131170 JYO131154:JYO131170 KIK131154:KIK131170 KSG131154:KSG131170 LCC131154:LCC131170 LLY131154:LLY131170 LVU131154:LVU131170 MFQ131154:MFQ131170 MPM131154:MPM131170 MZI131154:MZI131170 NJE131154:NJE131170 NTA131154:NTA131170 OCW131154:OCW131170 OMS131154:OMS131170 OWO131154:OWO131170 PGK131154:PGK131170 PQG131154:PQG131170 QAC131154:QAC131170 QJY131154:QJY131170 QTU131154:QTU131170 RDQ131154:RDQ131170 RNM131154:RNM131170 RXI131154:RXI131170 SHE131154:SHE131170 SRA131154:SRA131170 TAW131154:TAW131170 TKS131154:TKS131170 TUO131154:TUO131170 UEK131154:UEK131170 UOG131154:UOG131170 UYC131154:UYC131170 VHY131154:VHY131170 VRU131154:VRU131170 WBQ131154:WBQ131170 WLM131154:WLM131170 WVI131154:WVI131170 IW196690:IW196706 SS196690:SS196706 ACO196690:ACO196706 AMK196690:AMK196706 AWG196690:AWG196706 BGC196690:BGC196706 BPY196690:BPY196706 BZU196690:BZU196706 CJQ196690:CJQ196706 CTM196690:CTM196706 DDI196690:DDI196706 DNE196690:DNE196706 DXA196690:DXA196706 EGW196690:EGW196706 EQS196690:EQS196706 FAO196690:FAO196706 FKK196690:FKK196706 FUG196690:FUG196706 GEC196690:GEC196706 GNY196690:GNY196706 GXU196690:GXU196706 HHQ196690:HHQ196706 HRM196690:HRM196706 IBI196690:IBI196706 ILE196690:ILE196706 IVA196690:IVA196706 JEW196690:JEW196706 JOS196690:JOS196706 JYO196690:JYO196706 KIK196690:KIK196706 KSG196690:KSG196706 LCC196690:LCC196706 LLY196690:LLY196706 LVU196690:LVU196706 MFQ196690:MFQ196706 MPM196690:MPM196706 MZI196690:MZI196706 NJE196690:NJE196706 NTA196690:NTA196706 OCW196690:OCW196706 OMS196690:OMS196706 OWO196690:OWO196706 PGK196690:PGK196706 PQG196690:PQG196706 QAC196690:QAC196706 QJY196690:QJY196706 QTU196690:QTU196706 RDQ196690:RDQ196706 RNM196690:RNM196706 RXI196690:RXI196706 SHE196690:SHE196706 SRA196690:SRA196706 TAW196690:TAW196706 TKS196690:TKS196706 TUO196690:TUO196706 UEK196690:UEK196706 UOG196690:UOG196706 UYC196690:UYC196706 VHY196690:VHY196706 VRU196690:VRU196706 WBQ196690:WBQ196706 WLM196690:WLM196706 WVI196690:WVI196706 IW262226:IW262242 SS262226:SS262242 ACO262226:ACO262242 AMK262226:AMK262242 AWG262226:AWG262242 BGC262226:BGC262242 BPY262226:BPY262242 BZU262226:BZU262242 CJQ262226:CJQ262242 CTM262226:CTM262242 DDI262226:DDI262242 DNE262226:DNE262242 DXA262226:DXA262242 EGW262226:EGW262242 EQS262226:EQS262242 FAO262226:FAO262242 FKK262226:FKK262242 FUG262226:FUG262242 GEC262226:GEC262242 GNY262226:GNY262242 GXU262226:GXU262242 HHQ262226:HHQ262242 HRM262226:HRM262242 IBI262226:IBI262242 ILE262226:ILE262242 IVA262226:IVA262242 JEW262226:JEW262242 JOS262226:JOS262242 JYO262226:JYO262242 KIK262226:KIK262242 KSG262226:KSG262242 LCC262226:LCC262242 LLY262226:LLY262242 LVU262226:LVU262242 MFQ262226:MFQ262242 MPM262226:MPM262242 MZI262226:MZI262242 NJE262226:NJE262242 NTA262226:NTA262242 OCW262226:OCW262242 OMS262226:OMS262242 OWO262226:OWO262242 PGK262226:PGK262242 PQG262226:PQG262242 QAC262226:QAC262242 QJY262226:QJY262242 QTU262226:QTU262242 RDQ262226:RDQ262242 RNM262226:RNM262242 RXI262226:RXI262242 SHE262226:SHE262242 SRA262226:SRA262242 TAW262226:TAW262242 TKS262226:TKS262242 TUO262226:TUO262242 UEK262226:UEK262242 UOG262226:UOG262242 UYC262226:UYC262242 VHY262226:VHY262242 VRU262226:VRU262242 WBQ262226:WBQ262242 WLM262226:WLM262242 WVI262226:WVI262242 IW327762:IW327778 SS327762:SS327778 ACO327762:ACO327778 AMK327762:AMK327778 AWG327762:AWG327778 BGC327762:BGC327778 BPY327762:BPY327778 BZU327762:BZU327778 CJQ327762:CJQ327778 CTM327762:CTM327778 DDI327762:DDI327778 DNE327762:DNE327778 DXA327762:DXA327778 EGW327762:EGW327778 EQS327762:EQS327778 FAO327762:FAO327778 FKK327762:FKK327778 FUG327762:FUG327778 GEC327762:GEC327778 GNY327762:GNY327778 GXU327762:GXU327778 HHQ327762:HHQ327778 HRM327762:HRM327778 IBI327762:IBI327778 ILE327762:ILE327778 IVA327762:IVA327778 JEW327762:JEW327778 JOS327762:JOS327778 JYO327762:JYO327778 KIK327762:KIK327778 KSG327762:KSG327778 LCC327762:LCC327778 LLY327762:LLY327778 LVU327762:LVU327778 MFQ327762:MFQ327778 MPM327762:MPM327778 MZI327762:MZI327778 NJE327762:NJE327778 NTA327762:NTA327778 OCW327762:OCW327778 OMS327762:OMS327778 OWO327762:OWO327778 PGK327762:PGK327778 PQG327762:PQG327778 QAC327762:QAC327778 QJY327762:QJY327778 QTU327762:QTU327778 RDQ327762:RDQ327778 RNM327762:RNM327778 RXI327762:RXI327778 SHE327762:SHE327778 SRA327762:SRA327778 TAW327762:TAW327778 TKS327762:TKS327778 TUO327762:TUO327778 UEK327762:UEK327778 UOG327762:UOG327778 UYC327762:UYC327778 VHY327762:VHY327778 VRU327762:VRU327778 WBQ327762:WBQ327778 WLM327762:WLM327778 WVI327762:WVI327778 IW393298:IW393314 SS393298:SS393314 ACO393298:ACO393314 AMK393298:AMK393314 AWG393298:AWG393314 BGC393298:BGC393314 BPY393298:BPY393314 BZU393298:BZU393314 CJQ393298:CJQ393314 CTM393298:CTM393314 DDI393298:DDI393314 DNE393298:DNE393314 DXA393298:DXA393314 EGW393298:EGW393314 EQS393298:EQS393314 FAO393298:FAO393314 FKK393298:FKK393314 FUG393298:FUG393314 GEC393298:GEC393314 GNY393298:GNY393314 GXU393298:GXU393314 HHQ393298:HHQ393314 HRM393298:HRM393314 IBI393298:IBI393314 ILE393298:ILE393314 IVA393298:IVA393314 JEW393298:JEW393314 JOS393298:JOS393314 JYO393298:JYO393314 KIK393298:KIK393314 KSG393298:KSG393314 LCC393298:LCC393314 LLY393298:LLY393314 LVU393298:LVU393314 MFQ393298:MFQ393314 MPM393298:MPM393314 MZI393298:MZI393314 NJE393298:NJE393314 NTA393298:NTA393314 OCW393298:OCW393314 OMS393298:OMS393314 OWO393298:OWO393314 PGK393298:PGK393314 PQG393298:PQG393314 QAC393298:QAC393314 QJY393298:QJY393314 QTU393298:QTU393314 RDQ393298:RDQ393314 RNM393298:RNM393314 RXI393298:RXI393314 SHE393298:SHE393314 SRA393298:SRA393314 TAW393298:TAW393314 TKS393298:TKS393314 TUO393298:TUO393314 UEK393298:UEK393314 UOG393298:UOG393314 UYC393298:UYC393314 VHY393298:VHY393314 VRU393298:VRU393314 WBQ393298:WBQ393314 WLM393298:WLM393314 WVI393298:WVI393314 IW458834:IW458850 SS458834:SS458850 ACO458834:ACO458850 AMK458834:AMK458850 AWG458834:AWG458850 BGC458834:BGC458850 BPY458834:BPY458850 BZU458834:BZU458850 CJQ458834:CJQ458850 CTM458834:CTM458850 DDI458834:DDI458850 DNE458834:DNE458850 DXA458834:DXA458850 EGW458834:EGW458850 EQS458834:EQS458850 FAO458834:FAO458850 FKK458834:FKK458850 FUG458834:FUG458850 GEC458834:GEC458850 GNY458834:GNY458850 GXU458834:GXU458850 HHQ458834:HHQ458850 HRM458834:HRM458850 IBI458834:IBI458850 ILE458834:ILE458850 IVA458834:IVA458850 JEW458834:JEW458850 JOS458834:JOS458850 JYO458834:JYO458850 KIK458834:KIK458850 KSG458834:KSG458850 LCC458834:LCC458850 LLY458834:LLY458850 LVU458834:LVU458850 MFQ458834:MFQ458850 MPM458834:MPM458850 MZI458834:MZI458850 NJE458834:NJE458850 NTA458834:NTA458850 OCW458834:OCW458850 OMS458834:OMS458850 OWO458834:OWO458850 PGK458834:PGK458850 PQG458834:PQG458850 QAC458834:QAC458850 QJY458834:QJY458850 QTU458834:QTU458850 RDQ458834:RDQ458850 RNM458834:RNM458850 RXI458834:RXI458850 SHE458834:SHE458850 SRA458834:SRA458850 TAW458834:TAW458850 TKS458834:TKS458850 TUO458834:TUO458850 UEK458834:UEK458850 UOG458834:UOG458850 UYC458834:UYC458850 VHY458834:VHY458850 VRU458834:VRU458850 WBQ458834:WBQ458850 WLM458834:WLM458850 WVI458834:WVI458850 IW524370:IW524386 SS524370:SS524386 ACO524370:ACO524386 AMK524370:AMK524386 AWG524370:AWG524386 BGC524370:BGC524386 BPY524370:BPY524386 BZU524370:BZU524386 CJQ524370:CJQ524386 CTM524370:CTM524386 DDI524370:DDI524386 DNE524370:DNE524386 DXA524370:DXA524386 EGW524370:EGW524386 EQS524370:EQS524386 FAO524370:FAO524386 FKK524370:FKK524386 FUG524370:FUG524386 GEC524370:GEC524386 GNY524370:GNY524386 GXU524370:GXU524386 HHQ524370:HHQ524386 HRM524370:HRM524386 IBI524370:IBI524386 ILE524370:ILE524386 IVA524370:IVA524386 JEW524370:JEW524386 JOS524370:JOS524386 JYO524370:JYO524386 KIK524370:KIK524386 KSG524370:KSG524386 LCC524370:LCC524386 LLY524370:LLY524386 LVU524370:LVU524386 MFQ524370:MFQ524386 MPM524370:MPM524386 MZI524370:MZI524386 NJE524370:NJE524386 NTA524370:NTA524386 OCW524370:OCW524386 OMS524370:OMS524386 OWO524370:OWO524386 PGK524370:PGK524386 PQG524370:PQG524386 QAC524370:QAC524386 QJY524370:QJY524386 QTU524370:QTU524386 RDQ524370:RDQ524386 RNM524370:RNM524386 RXI524370:RXI524386 SHE524370:SHE524386 SRA524370:SRA524386 TAW524370:TAW524386 TKS524370:TKS524386 TUO524370:TUO524386 UEK524370:UEK524386 UOG524370:UOG524386 UYC524370:UYC524386 VHY524370:VHY524386 VRU524370:VRU524386 WBQ524370:WBQ524386 WLM524370:WLM524386 WVI524370:WVI524386 IW589906:IW589922 SS589906:SS589922 ACO589906:ACO589922 AMK589906:AMK589922 AWG589906:AWG589922 BGC589906:BGC589922 BPY589906:BPY589922 BZU589906:BZU589922 CJQ589906:CJQ589922 CTM589906:CTM589922 DDI589906:DDI589922 DNE589906:DNE589922 DXA589906:DXA589922 EGW589906:EGW589922 EQS589906:EQS589922 FAO589906:FAO589922 FKK589906:FKK589922 FUG589906:FUG589922 GEC589906:GEC589922 GNY589906:GNY589922 GXU589906:GXU589922 HHQ589906:HHQ589922 HRM589906:HRM589922 IBI589906:IBI589922 ILE589906:ILE589922 IVA589906:IVA589922 JEW589906:JEW589922 JOS589906:JOS589922 JYO589906:JYO589922 KIK589906:KIK589922 KSG589906:KSG589922 LCC589906:LCC589922 LLY589906:LLY589922 LVU589906:LVU589922 MFQ589906:MFQ589922 MPM589906:MPM589922 MZI589906:MZI589922 NJE589906:NJE589922 NTA589906:NTA589922 OCW589906:OCW589922 OMS589906:OMS589922 OWO589906:OWO589922 PGK589906:PGK589922 PQG589906:PQG589922 QAC589906:QAC589922 QJY589906:QJY589922 QTU589906:QTU589922 RDQ589906:RDQ589922 RNM589906:RNM589922 RXI589906:RXI589922 SHE589906:SHE589922 SRA589906:SRA589922 TAW589906:TAW589922 TKS589906:TKS589922 TUO589906:TUO589922 UEK589906:UEK589922 UOG589906:UOG589922 UYC589906:UYC589922 VHY589906:VHY589922 VRU589906:VRU589922 WBQ589906:WBQ589922 WLM589906:WLM589922 WVI589906:WVI589922 IW655442:IW655458 SS655442:SS655458 ACO655442:ACO655458 AMK655442:AMK655458 AWG655442:AWG655458 BGC655442:BGC655458 BPY655442:BPY655458 BZU655442:BZU655458 CJQ655442:CJQ655458 CTM655442:CTM655458 DDI655442:DDI655458 DNE655442:DNE655458 DXA655442:DXA655458 EGW655442:EGW655458 EQS655442:EQS655458 FAO655442:FAO655458 FKK655442:FKK655458 FUG655442:FUG655458 GEC655442:GEC655458 GNY655442:GNY655458 GXU655442:GXU655458 HHQ655442:HHQ655458 HRM655442:HRM655458 IBI655442:IBI655458 ILE655442:ILE655458 IVA655442:IVA655458 JEW655442:JEW655458 JOS655442:JOS655458 JYO655442:JYO655458 KIK655442:KIK655458 KSG655442:KSG655458 LCC655442:LCC655458 LLY655442:LLY655458 LVU655442:LVU655458 MFQ655442:MFQ655458 MPM655442:MPM655458 MZI655442:MZI655458 NJE655442:NJE655458 NTA655442:NTA655458 OCW655442:OCW655458 OMS655442:OMS655458 OWO655442:OWO655458 PGK655442:PGK655458 PQG655442:PQG655458 QAC655442:QAC655458 QJY655442:QJY655458 QTU655442:QTU655458 RDQ655442:RDQ655458 RNM655442:RNM655458 RXI655442:RXI655458 SHE655442:SHE655458 SRA655442:SRA655458 TAW655442:TAW655458 TKS655442:TKS655458 TUO655442:TUO655458 UEK655442:UEK655458 UOG655442:UOG655458 UYC655442:UYC655458 VHY655442:VHY655458 VRU655442:VRU655458 WBQ655442:WBQ655458 WLM655442:WLM655458 WVI655442:WVI655458 IW720978:IW720994 SS720978:SS720994 ACO720978:ACO720994 AMK720978:AMK720994 AWG720978:AWG720994 BGC720978:BGC720994 BPY720978:BPY720994 BZU720978:BZU720994 CJQ720978:CJQ720994 CTM720978:CTM720994 DDI720978:DDI720994 DNE720978:DNE720994 DXA720978:DXA720994 EGW720978:EGW720994 EQS720978:EQS720994 FAO720978:FAO720994 FKK720978:FKK720994 FUG720978:FUG720994 GEC720978:GEC720994 GNY720978:GNY720994 GXU720978:GXU720994 HHQ720978:HHQ720994 HRM720978:HRM720994 IBI720978:IBI720994 ILE720978:ILE720994 IVA720978:IVA720994 JEW720978:JEW720994 JOS720978:JOS720994 JYO720978:JYO720994 KIK720978:KIK720994 KSG720978:KSG720994 LCC720978:LCC720994 LLY720978:LLY720994 LVU720978:LVU720994 MFQ720978:MFQ720994 MPM720978:MPM720994 MZI720978:MZI720994 NJE720978:NJE720994 NTA720978:NTA720994 OCW720978:OCW720994 OMS720978:OMS720994 OWO720978:OWO720994 PGK720978:PGK720994 PQG720978:PQG720994 QAC720978:QAC720994 QJY720978:QJY720994 QTU720978:QTU720994 RDQ720978:RDQ720994 RNM720978:RNM720994 RXI720978:RXI720994 SHE720978:SHE720994 SRA720978:SRA720994 TAW720978:TAW720994 TKS720978:TKS720994 TUO720978:TUO720994 UEK720978:UEK720994 UOG720978:UOG720994 UYC720978:UYC720994 VHY720978:VHY720994 VRU720978:VRU720994 WBQ720978:WBQ720994 WLM720978:WLM720994 WVI720978:WVI720994 IW786514:IW786530 SS786514:SS786530 ACO786514:ACO786530 AMK786514:AMK786530 AWG786514:AWG786530 BGC786514:BGC786530 BPY786514:BPY786530 BZU786514:BZU786530 CJQ786514:CJQ786530 CTM786514:CTM786530 DDI786514:DDI786530 DNE786514:DNE786530 DXA786514:DXA786530 EGW786514:EGW786530 EQS786514:EQS786530 FAO786514:FAO786530 FKK786514:FKK786530 FUG786514:FUG786530 GEC786514:GEC786530 GNY786514:GNY786530 GXU786514:GXU786530 HHQ786514:HHQ786530 HRM786514:HRM786530 IBI786514:IBI786530 ILE786514:ILE786530 IVA786514:IVA786530 JEW786514:JEW786530 JOS786514:JOS786530 JYO786514:JYO786530 KIK786514:KIK786530 KSG786514:KSG786530 LCC786514:LCC786530 LLY786514:LLY786530 LVU786514:LVU786530 MFQ786514:MFQ786530 MPM786514:MPM786530 MZI786514:MZI786530 NJE786514:NJE786530 NTA786514:NTA786530 OCW786514:OCW786530 OMS786514:OMS786530 OWO786514:OWO786530 PGK786514:PGK786530 PQG786514:PQG786530 QAC786514:QAC786530 QJY786514:QJY786530 QTU786514:QTU786530 RDQ786514:RDQ786530 RNM786514:RNM786530 RXI786514:RXI786530 SHE786514:SHE786530 SRA786514:SRA786530 TAW786514:TAW786530 TKS786514:TKS786530 TUO786514:TUO786530 UEK786514:UEK786530 UOG786514:UOG786530 UYC786514:UYC786530 VHY786514:VHY786530 VRU786514:VRU786530 WBQ786514:WBQ786530 WLM786514:WLM786530 WVI786514:WVI786530 IW852050:IW852066 SS852050:SS852066 ACO852050:ACO852066 AMK852050:AMK852066 AWG852050:AWG852066 BGC852050:BGC852066 BPY852050:BPY852066 BZU852050:BZU852066 CJQ852050:CJQ852066 CTM852050:CTM852066 DDI852050:DDI852066 DNE852050:DNE852066 DXA852050:DXA852066 EGW852050:EGW852066 EQS852050:EQS852066 FAO852050:FAO852066 FKK852050:FKK852066 FUG852050:FUG852066 GEC852050:GEC852066 GNY852050:GNY852066 GXU852050:GXU852066 HHQ852050:HHQ852066 HRM852050:HRM852066 IBI852050:IBI852066 ILE852050:ILE852066 IVA852050:IVA852066 JEW852050:JEW852066 JOS852050:JOS852066 JYO852050:JYO852066 KIK852050:KIK852066 KSG852050:KSG852066 LCC852050:LCC852066 LLY852050:LLY852066 LVU852050:LVU852066 MFQ852050:MFQ852066 MPM852050:MPM852066 MZI852050:MZI852066 NJE852050:NJE852066 NTA852050:NTA852066 OCW852050:OCW852066 OMS852050:OMS852066 OWO852050:OWO852066 PGK852050:PGK852066 PQG852050:PQG852066 QAC852050:QAC852066 QJY852050:QJY852066 QTU852050:QTU852066 RDQ852050:RDQ852066 RNM852050:RNM852066 RXI852050:RXI852066 SHE852050:SHE852066 SRA852050:SRA852066 TAW852050:TAW852066 TKS852050:TKS852066 TUO852050:TUO852066 UEK852050:UEK852066 UOG852050:UOG852066 UYC852050:UYC852066 VHY852050:VHY852066 VRU852050:VRU852066 WBQ852050:WBQ852066 WLM852050:WLM852066 WVI852050:WVI852066 IW917586:IW917602 SS917586:SS917602 ACO917586:ACO917602 AMK917586:AMK917602 AWG917586:AWG917602 BGC917586:BGC917602 BPY917586:BPY917602 BZU917586:BZU917602 CJQ917586:CJQ917602 CTM917586:CTM917602 DDI917586:DDI917602 DNE917586:DNE917602 DXA917586:DXA917602 EGW917586:EGW917602 EQS917586:EQS917602 FAO917586:FAO917602 FKK917586:FKK917602 FUG917586:FUG917602 GEC917586:GEC917602 GNY917586:GNY917602 GXU917586:GXU917602 HHQ917586:HHQ917602 HRM917586:HRM917602 IBI917586:IBI917602 ILE917586:ILE917602 IVA917586:IVA917602 JEW917586:JEW917602 JOS917586:JOS917602 JYO917586:JYO917602 KIK917586:KIK917602 KSG917586:KSG917602 LCC917586:LCC917602 LLY917586:LLY917602 LVU917586:LVU917602 MFQ917586:MFQ917602 MPM917586:MPM917602 MZI917586:MZI917602 NJE917586:NJE917602 NTA917586:NTA917602 OCW917586:OCW917602 OMS917586:OMS917602 OWO917586:OWO917602 PGK917586:PGK917602 PQG917586:PQG917602 QAC917586:QAC917602 QJY917586:QJY917602 QTU917586:QTU917602 RDQ917586:RDQ917602 RNM917586:RNM917602 RXI917586:RXI917602 SHE917586:SHE917602 SRA917586:SRA917602 TAW917586:TAW917602 TKS917586:TKS917602 TUO917586:TUO917602 UEK917586:UEK917602 UOG917586:UOG917602 UYC917586:UYC917602 VHY917586:VHY917602 VRU917586:VRU917602 WBQ917586:WBQ917602 WLM917586:WLM917602 WVI917586:WVI917602 IW983122:IW983138 SS983122:SS983138 ACO983122:ACO983138 AMK983122:AMK983138 AWG983122:AWG983138 BGC983122:BGC983138 BPY983122:BPY983138 BZU983122:BZU983138 CJQ983122:CJQ983138 CTM983122:CTM983138 DDI983122:DDI983138 DNE983122:DNE983138 DXA983122:DXA983138 EGW983122:EGW983138 EQS983122:EQS983138 FAO983122:FAO983138 FKK983122:FKK983138 FUG983122:FUG983138 GEC983122:GEC983138 GNY983122:GNY983138 GXU983122:GXU983138 HHQ983122:HHQ983138 HRM983122:HRM983138 IBI983122:IBI983138 ILE983122:ILE983138 IVA983122:IVA983138 JEW983122:JEW983138 JOS983122:JOS983138 JYO983122:JYO983138 KIK983122:KIK983138 KSG983122:KSG983138 LCC983122:LCC983138 LLY983122:LLY983138 LVU983122:LVU983138 MFQ983122:MFQ983138 MPM983122:MPM983138 MZI983122:MZI983138 NJE983122:NJE983138 NTA983122:NTA983138 OCW983122:OCW983138 OMS983122:OMS983138 OWO983122:OWO983138 PGK983122:PGK983138 PQG983122:PQG983138 QAC983122:QAC983138 QJY983122:QJY983138 QTU983122:QTU983138 RDQ983122:RDQ983138 RNM983122:RNM983138 RXI983122:RXI983138 SHE983122:SHE983138 SRA983122:SRA983138 TAW983122:TAW983138 TKS983122:TKS983138 TUO983122:TUO983138 UEK983122:UEK983138 UOG983122:UOG983138 UYC983122:UYC983138 VHY983122:VHY983138 VRU983122:VRU983138 WBQ983122:WBQ983138 WLM983122:WLM983138 WVI983122:WVI983138 CJQ109:CJQ123 IW45:IW50 SS45:SS50 ACO45:ACO50 AMK45:AMK50 AWG45:AWG50 BGC45:BGC50 BPY45:BPY50 BZU45:BZU50 CJQ45:CJQ50 CTM45:CTM50 DDI45:DDI50 DNE45:DNE50 DXA45:DXA50 EGW45:EGW50 EQS45:EQS50 FAO45:FAO50 FKK45:FKK50 FUG45:FUG50 GEC45:GEC50 GNY45:GNY50 GXU45:GXU50 HHQ45:HHQ50 HRM45:HRM50 IBI45:IBI50 ILE45:ILE50 IVA45:IVA50 JEW45:JEW50 JOS45:JOS50 JYO45:JYO50 KIK45:KIK50 KSG45:KSG50 LCC45:LCC50 LLY45:LLY50 LVU45:LVU50 MFQ45:MFQ50 MPM45:MPM50 MZI45:MZI50 NJE45:NJE50 NTA45:NTA50 OCW45:OCW50 OMS45:OMS50 OWO45:OWO50 PGK45:PGK50 PQG45:PQG50 QAC45:QAC50 QJY45:QJY50 QTU45:QTU50 RDQ45:RDQ50 RNM45:RNM50 RXI45:RXI50 SHE45:SHE50 SRA45:SRA50 TAW45:TAW50 TKS45:TKS50 TUO45:TUO50 UEK45:UEK50 UOG45:UOG50 UYC45:UYC50 VHY45:VHY50 VRU45:VRU50 WBQ45:WBQ50 WLM45:WLM50 WVI45:WVI50 IW65610:IW65611 SS65610:SS65611 ACO65610:ACO65611 AMK65610:AMK65611 AWG65610:AWG65611 BGC65610:BGC65611 BPY65610:BPY65611 BZU65610:BZU65611 CJQ65610:CJQ65611 CTM65610:CTM65611 DDI65610:DDI65611 DNE65610:DNE65611 DXA65610:DXA65611 EGW65610:EGW65611 EQS65610:EQS65611 FAO65610:FAO65611 FKK65610:FKK65611 FUG65610:FUG65611 GEC65610:GEC65611 GNY65610:GNY65611 GXU65610:GXU65611 HHQ65610:HHQ65611 HRM65610:HRM65611 IBI65610:IBI65611 ILE65610:ILE65611 IVA65610:IVA65611 JEW65610:JEW65611 JOS65610:JOS65611 JYO65610:JYO65611 KIK65610:KIK65611 KSG65610:KSG65611 LCC65610:LCC65611 LLY65610:LLY65611 LVU65610:LVU65611 MFQ65610:MFQ65611 MPM65610:MPM65611 MZI65610:MZI65611 NJE65610:NJE65611 NTA65610:NTA65611 OCW65610:OCW65611 OMS65610:OMS65611 OWO65610:OWO65611 PGK65610:PGK65611 PQG65610:PQG65611 QAC65610:QAC65611 QJY65610:QJY65611 QTU65610:QTU65611 RDQ65610:RDQ65611 RNM65610:RNM65611 RXI65610:RXI65611 SHE65610:SHE65611 SRA65610:SRA65611 TAW65610:TAW65611 TKS65610:TKS65611 TUO65610:TUO65611 UEK65610:UEK65611 UOG65610:UOG65611 UYC65610:UYC65611 VHY65610:VHY65611 VRU65610:VRU65611 WBQ65610:WBQ65611 WLM65610:WLM65611 WVI65610:WVI65611 IW131146:IW131147 SS131146:SS131147 ACO131146:ACO131147 AMK131146:AMK131147 AWG131146:AWG131147 BGC131146:BGC131147 BPY131146:BPY131147 BZU131146:BZU131147 CJQ131146:CJQ131147 CTM131146:CTM131147 DDI131146:DDI131147 DNE131146:DNE131147 DXA131146:DXA131147 EGW131146:EGW131147 EQS131146:EQS131147 FAO131146:FAO131147 FKK131146:FKK131147 FUG131146:FUG131147 GEC131146:GEC131147 GNY131146:GNY131147 GXU131146:GXU131147 HHQ131146:HHQ131147 HRM131146:HRM131147 IBI131146:IBI131147 ILE131146:ILE131147 IVA131146:IVA131147 JEW131146:JEW131147 JOS131146:JOS131147 JYO131146:JYO131147 KIK131146:KIK131147 KSG131146:KSG131147 LCC131146:LCC131147 LLY131146:LLY131147 LVU131146:LVU131147 MFQ131146:MFQ131147 MPM131146:MPM131147 MZI131146:MZI131147 NJE131146:NJE131147 NTA131146:NTA131147 OCW131146:OCW131147 OMS131146:OMS131147 OWO131146:OWO131147 PGK131146:PGK131147 PQG131146:PQG131147 QAC131146:QAC131147 QJY131146:QJY131147 QTU131146:QTU131147 RDQ131146:RDQ131147 RNM131146:RNM131147 RXI131146:RXI131147 SHE131146:SHE131147 SRA131146:SRA131147 TAW131146:TAW131147 TKS131146:TKS131147 TUO131146:TUO131147 UEK131146:UEK131147 UOG131146:UOG131147 UYC131146:UYC131147 VHY131146:VHY131147 VRU131146:VRU131147 WBQ131146:WBQ131147 WLM131146:WLM131147 WVI131146:WVI131147 IW196682:IW196683 SS196682:SS196683 ACO196682:ACO196683 AMK196682:AMK196683 AWG196682:AWG196683 BGC196682:BGC196683 BPY196682:BPY196683 BZU196682:BZU196683 CJQ196682:CJQ196683 CTM196682:CTM196683 DDI196682:DDI196683 DNE196682:DNE196683 DXA196682:DXA196683 EGW196682:EGW196683 EQS196682:EQS196683 FAO196682:FAO196683 FKK196682:FKK196683 FUG196682:FUG196683 GEC196682:GEC196683 GNY196682:GNY196683 GXU196682:GXU196683 HHQ196682:HHQ196683 HRM196682:HRM196683 IBI196682:IBI196683 ILE196682:ILE196683 IVA196682:IVA196683 JEW196682:JEW196683 JOS196682:JOS196683 JYO196682:JYO196683 KIK196682:KIK196683 KSG196682:KSG196683 LCC196682:LCC196683 LLY196682:LLY196683 LVU196682:LVU196683 MFQ196682:MFQ196683 MPM196682:MPM196683 MZI196682:MZI196683 NJE196682:NJE196683 NTA196682:NTA196683 OCW196682:OCW196683 OMS196682:OMS196683 OWO196682:OWO196683 PGK196682:PGK196683 PQG196682:PQG196683 QAC196682:QAC196683 QJY196682:QJY196683 QTU196682:QTU196683 RDQ196682:RDQ196683 RNM196682:RNM196683 RXI196682:RXI196683 SHE196682:SHE196683 SRA196682:SRA196683 TAW196682:TAW196683 TKS196682:TKS196683 TUO196682:TUO196683 UEK196682:UEK196683 UOG196682:UOG196683 UYC196682:UYC196683 VHY196682:VHY196683 VRU196682:VRU196683 WBQ196682:WBQ196683 WLM196682:WLM196683 WVI196682:WVI196683 IW262218:IW262219 SS262218:SS262219 ACO262218:ACO262219 AMK262218:AMK262219 AWG262218:AWG262219 BGC262218:BGC262219 BPY262218:BPY262219 BZU262218:BZU262219 CJQ262218:CJQ262219 CTM262218:CTM262219 DDI262218:DDI262219 DNE262218:DNE262219 DXA262218:DXA262219 EGW262218:EGW262219 EQS262218:EQS262219 FAO262218:FAO262219 FKK262218:FKK262219 FUG262218:FUG262219 GEC262218:GEC262219 GNY262218:GNY262219 GXU262218:GXU262219 HHQ262218:HHQ262219 HRM262218:HRM262219 IBI262218:IBI262219 ILE262218:ILE262219 IVA262218:IVA262219 JEW262218:JEW262219 JOS262218:JOS262219 JYO262218:JYO262219 KIK262218:KIK262219 KSG262218:KSG262219 LCC262218:LCC262219 LLY262218:LLY262219 LVU262218:LVU262219 MFQ262218:MFQ262219 MPM262218:MPM262219 MZI262218:MZI262219 NJE262218:NJE262219 NTA262218:NTA262219 OCW262218:OCW262219 OMS262218:OMS262219 OWO262218:OWO262219 PGK262218:PGK262219 PQG262218:PQG262219 QAC262218:QAC262219 QJY262218:QJY262219 QTU262218:QTU262219 RDQ262218:RDQ262219 RNM262218:RNM262219 RXI262218:RXI262219 SHE262218:SHE262219 SRA262218:SRA262219 TAW262218:TAW262219 TKS262218:TKS262219 TUO262218:TUO262219 UEK262218:UEK262219 UOG262218:UOG262219 UYC262218:UYC262219 VHY262218:VHY262219 VRU262218:VRU262219 WBQ262218:WBQ262219 WLM262218:WLM262219 WVI262218:WVI262219 IW327754:IW327755 SS327754:SS327755 ACO327754:ACO327755 AMK327754:AMK327755 AWG327754:AWG327755 BGC327754:BGC327755 BPY327754:BPY327755 BZU327754:BZU327755 CJQ327754:CJQ327755 CTM327754:CTM327755 DDI327754:DDI327755 DNE327754:DNE327755 DXA327754:DXA327755 EGW327754:EGW327755 EQS327754:EQS327755 FAO327754:FAO327755 FKK327754:FKK327755 FUG327754:FUG327755 GEC327754:GEC327755 GNY327754:GNY327755 GXU327754:GXU327755 HHQ327754:HHQ327755 HRM327754:HRM327755 IBI327754:IBI327755 ILE327754:ILE327755 IVA327754:IVA327755 JEW327754:JEW327755 JOS327754:JOS327755 JYO327754:JYO327755 KIK327754:KIK327755 KSG327754:KSG327755 LCC327754:LCC327755 LLY327754:LLY327755 LVU327754:LVU327755 MFQ327754:MFQ327755 MPM327754:MPM327755 MZI327754:MZI327755 NJE327754:NJE327755 NTA327754:NTA327755 OCW327754:OCW327755 OMS327754:OMS327755 OWO327754:OWO327755 PGK327754:PGK327755 PQG327754:PQG327755 QAC327754:QAC327755 QJY327754:QJY327755 QTU327754:QTU327755 RDQ327754:RDQ327755 RNM327754:RNM327755 RXI327754:RXI327755 SHE327754:SHE327755 SRA327754:SRA327755 TAW327754:TAW327755 TKS327754:TKS327755 TUO327754:TUO327755 UEK327754:UEK327755 UOG327754:UOG327755 UYC327754:UYC327755 VHY327754:VHY327755 VRU327754:VRU327755 WBQ327754:WBQ327755 WLM327754:WLM327755 WVI327754:WVI327755 IW393290:IW393291 SS393290:SS393291 ACO393290:ACO393291 AMK393290:AMK393291 AWG393290:AWG393291 BGC393290:BGC393291 BPY393290:BPY393291 BZU393290:BZU393291 CJQ393290:CJQ393291 CTM393290:CTM393291 DDI393290:DDI393291 DNE393290:DNE393291 DXA393290:DXA393291 EGW393290:EGW393291 EQS393290:EQS393291 FAO393290:FAO393291 FKK393290:FKK393291 FUG393290:FUG393291 GEC393290:GEC393291 GNY393290:GNY393291 GXU393290:GXU393291 HHQ393290:HHQ393291 HRM393290:HRM393291 IBI393290:IBI393291 ILE393290:ILE393291 IVA393290:IVA393291 JEW393290:JEW393291 JOS393290:JOS393291 JYO393290:JYO393291 KIK393290:KIK393291 KSG393290:KSG393291 LCC393290:LCC393291 LLY393290:LLY393291 LVU393290:LVU393291 MFQ393290:MFQ393291 MPM393290:MPM393291 MZI393290:MZI393291 NJE393290:NJE393291 NTA393290:NTA393291 OCW393290:OCW393291 OMS393290:OMS393291 OWO393290:OWO393291 PGK393290:PGK393291 PQG393290:PQG393291 QAC393290:QAC393291 QJY393290:QJY393291 QTU393290:QTU393291 RDQ393290:RDQ393291 RNM393290:RNM393291 RXI393290:RXI393291 SHE393290:SHE393291 SRA393290:SRA393291 TAW393290:TAW393291 TKS393290:TKS393291 TUO393290:TUO393291 UEK393290:UEK393291 UOG393290:UOG393291 UYC393290:UYC393291 VHY393290:VHY393291 VRU393290:VRU393291 WBQ393290:WBQ393291 WLM393290:WLM393291 WVI393290:WVI393291 IW458826:IW458827 SS458826:SS458827 ACO458826:ACO458827 AMK458826:AMK458827 AWG458826:AWG458827 BGC458826:BGC458827 BPY458826:BPY458827 BZU458826:BZU458827 CJQ458826:CJQ458827 CTM458826:CTM458827 DDI458826:DDI458827 DNE458826:DNE458827 DXA458826:DXA458827 EGW458826:EGW458827 EQS458826:EQS458827 FAO458826:FAO458827 FKK458826:FKK458827 FUG458826:FUG458827 GEC458826:GEC458827 GNY458826:GNY458827 GXU458826:GXU458827 HHQ458826:HHQ458827 HRM458826:HRM458827 IBI458826:IBI458827 ILE458826:ILE458827 IVA458826:IVA458827 JEW458826:JEW458827 JOS458826:JOS458827 JYO458826:JYO458827 KIK458826:KIK458827 KSG458826:KSG458827 LCC458826:LCC458827 LLY458826:LLY458827 LVU458826:LVU458827 MFQ458826:MFQ458827 MPM458826:MPM458827 MZI458826:MZI458827 NJE458826:NJE458827 NTA458826:NTA458827 OCW458826:OCW458827 OMS458826:OMS458827 OWO458826:OWO458827 PGK458826:PGK458827 PQG458826:PQG458827 QAC458826:QAC458827 QJY458826:QJY458827 QTU458826:QTU458827 RDQ458826:RDQ458827 RNM458826:RNM458827 RXI458826:RXI458827 SHE458826:SHE458827 SRA458826:SRA458827 TAW458826:TAW458827 TKS458826:TKS458827 TUO458826:TUO458827 UEK458826:UEK458827 UOG458826:UOG458827 UYC458826:UYC458827 VHY458826:VHY458827 VRU458826:VRU458827 WBQ458826:WBQ458827 WLM458826:WLM458827 WVI458826:WVI458827 IW524362:IW524363 SS524362:SS524363 ACO524362:ACO524363 AMK524362:AMK524363 AWG524362:AWG524363 BGC524362:BGC524363 BPY524362:BPY524363 BZU524362:BZU524363 CJQ524362:CJQ524363 CTM524362:CTM524363 DDI524362:DDI524363 DNE524362:DNE524363 DXA524362:DXA524363 EGW524362:EGW524363 EQS524362:EQS524363 FAO524362:FAO524363 FKK524362:FKK524363 FUG524362:FUG524363 GEC524362:GEC524363 GNY524362:GNY524363 GXU524362:GXU524363 HHQ524362:HHQ524363 HRM524362:HRM524363 IBI524362:IBI524363 ILE524362:ILE524363 IVA524362:IVA524363 JEW524362:JEW524363 JOS524362:JOS524363 JYO524362:JYO524363 KIK524362:KIK524363 KSG524362:KSG524363 LCC524362:LCC524363 LLY524362:LLY524363 LVU524362:LVU524363 MFQ524362:MFQ524363 MPM524362:MPM524363 MZI524362:MZI524363 NJE524362:NJE524363 NTA524362:NTA524363 OCW524362:OCW524363 OMS524362:OMS524363 OWO524362:OWO524363 PGK524362:PGK524363 PQG524362:PQG524363 QAC524362:QAC524363 QJY524362:QJY524363 QTU524362:QTU524363 RDQ524362:RDQ524363 RNM524362:RNM524363 RXI524362:RXI524363 SHE524362:SHE524363 SRA524362:SRA524363 TAW524362:TAW524363 TKS524362:TKS524363 TUO524362:TUO524363 UEK524362:UEK524363 UOG524362:UOG524363 UYC524362:UYC524363 VHY524362:VHY524363 VRU524362:VRU524363 WBQ524362:WBQ524363 WLM524362:WLM524363 WVI524362:WVI524363 IW589898:IW589899 SS589898:SS589899 ACO589898:ACO589899 AMK589898:AMK589899 AWG589898:AWG589899 BGC589898:BGC589899 BPY589898:BPY589899 BZU589898:BZU589899 CJQ589898:CJQ589899 CTM589898:CTM589899 DDI589898:DDI589899 DNE589898:DNE589899 DXA589898:DXA589899 EGW589898:EGW589899 EQS589898:EQS589899 FAO589898:FAO589899 FKK589898:FKK589899 FUG589898:FUG589899 GEC589898:GEC589899 GNY589898:GNY589899 GXU589898:GXU589899 HHQ589898:HHQ589899 HRM589898:HRM589899 IBI589898:IBI589899 ILE589898:ILE589899 IVA589898:IVA589899 JEW589898:JEW589899 JOS589898:JOS589899 JYO589898:JYO589899 KIK589898:KIK589899 KSG589898:KSG589899 LCC589898:LCC589899 LLY589898:LLY589899 LVU589898:LVU589899 MFQ589898:MFQ589899 MPM589898:MPM589899 MZI589898:MZI589899 NJE589898:NJE589899 NTA589898:NTA589899 OCW589898:OCW589899 OMS589898:OMS589899 OWO589898:OWO589899 PGK589898:PGK589899 PQG589898:PQG589899 QAC589898:QAC589899 QJY589898:QJY589899 QTU589898:QTU589899 RDQ589898:RDQ589899 RNM589898:RNM589899 RXI589898:RXI589899 SHE589898:SHE589899 SRA589898:SRA589899 TAW589898:TAW589899 TKS589898:TKS589899 TUO589898:TUO589899 UEK589898:UEK589899 UOG589898:UOG589899 UYC589898:UYC589899 VHY589898:VHY589899 VRU589898:VRU589899 WBQ589898:WBQ589899 WLM589898:WLM589899 WVI589898:WVI589899 IW655434:IW655435 SS655434:SS655435 ACO655434:ACO655435 AMK655434:AMK655435 AWG655434:AWG655435 BGC655434:BGC655435 BPY655434:BPY655435 BZU655434:BZU655435 CJQ655434:CJQ655435 CTM655434:CTM655435 DDI655434:DDI655435 DNE655434:DNE655435 DXA655434:DXA655435 EGW655434:EGW655435 EQS655434:EQS655435 FAO655434:FAO655435 FKK655434:FKK655435 FUG655434:FUG655435 GEC655434:GEC655435 GNY655434:GNY655435 GXU655434:GXU655435 HHQ655434:HHQ655435 HRM655434:HRM655435 IBI655434:IBI655435 ILE655434:ILE655435 IVA655434:IVA655435 JEW655434:JEW655435 JOS655434:JOS655435 JYO655434:JYO655435 KIK655434:KIK655435 KSG655434:KSG655435 LCC655434:LCC655435 LLY655434:LLY655435 LVU655434:LVU655435 MFQ655434:MFQ655435 MPM655434:MPM655435 MZI655434:MZI655435 NJE655434:NJE655435 NTA655434:NTA655435 OCW655434:OCW655435 OMS655434:OMS655435 OWO655434:OWO655435 PGK655434:PGK655435 PQG655434:PQG655435 QAC655434:QAC655435 QJY655434:QJY655435 QTU655434:QTU655435 RDQ655434:RDQ655435 RNM655434:RNM655435 RXI655434:RXI655435 SHE655434:SHE655435 SRA655434:SRA655435 TAW655434:TAW655435 TKS655434:TKS655435 TUO655434:TUO655435 UEK655434:UEK655435 UOG655434:UOG655435 UYC655434:UYC655435 VHY655434:VHY655435 VRU655434:VRU655435 WBQ655434:WBQ655435 WLM655434:WLM655435 WVI655434:WVI655435 IW720970:IW720971 SS720970:SS720971 ACO720970:ACO720971 AMK720970:AMK720971 AWG720970:AWG720971 BGC720970:BGC720971 BPY720970:BPY720971 BZU720970:BZU720971 CJQ720970:CJQ720971 CTM720970:CTM720971 DDI720970:DDI720971 DNE720970:DNE720971 DXA720970:DXA720971 EGW720970:EGW720971 EQS720970:EQS720971 FAO720970:FAO720971 FKK720970:FKK720971 FUG720970:FUG720971 GEC720970:GEC720971 GNY720970:GNY720971 GXU720970:GXU720971 HHQ720970:HHQ720971 HRM720970:HRM720971 IBI720970:IBI720971 ILE720970:ILE720971 IVA720970:IVA720971 JEW720970:JEW720971 JOS720970:JOS720971 JYO720970:JYO720971 KIK720970:KIK720971 KSG720970:KSG720971 LCC720970:LCC720971 LLY720970:LLY720971 LVU720970:LVU720971 MFQ720970:MFQ720971 MPM720970:MPM720971 MZI720970:MZI720971 NJE720970:NJE720971 NTA720970:NTA720971 OCW720970:OCW720971 OMS720970:OMS720971 OWO720970:OWO720971 PGK720970:PGK720971 PQG720970:PQG720971 QAC720970:QAC720971 QJY720970:QJY720971 QTU720970:QTU720971 RDQ720970:RDQ720971 RNM720970:RNM720971 RXI720970:RXI720971 SHE720970:SHE720971 SRA720970:SRA720971 TAW720970:TAW720971 TKS720970:TKS720971 TUO720970:TUO720971 UEK720970:UEK720971 UOG720970:UOG720971 UYC720970:UYC720971 VHY720970:VHY720971 VRU720970:VRU720971 WBQ720970:WBQ720971 WLM720970:WLM720971 WVI720970:WVI720971 IW786506:IW786507 SS786506:SS786507 ACO786506:ACO786507 AMK786506:AMK786507 AWG786506:AWG786507 BGC786506:BGC786507 BPY786506:BPY786507 BZU786506:BZU786507 CJQ786506:CJQ786507 CTM786506:CTM786507 DDI786506:DDI786507 DNE786506:DNE786507 DXA786506:DXA786507 EGW786506:EGW786507 EQS786506:EQS786507 FAO786506:FAO786507 FKK786506:FKK786507 FUG786506:FUG786507 GEC786506:GEC786507 GNY786506:GNY786507 GXU786506:GXU786507 HHQ786506:HHQ786507 HRM786506:HRM786507 IBI786506:IBI786507 ILE786506:ILE786507 IVA786506:IVA786507 JEW786506:JEW786507 JOS786506:JOS786507 JYO786506:JYO786507 KIK786506:KIK786507 KSG786506:KSG786507 LCC786506:LCC786507 LLY786506:LLY786507 LVU786506:LVU786507 MFQ786506:MFQ786507 MPM786506:MPM786507 MZI786506:MZI786507 NJE786506:NJE786507 NTA786506:NTA786507 OCW786506:OCW786507 OMS786506:OMS786507 OWO786506:OWO786507 PGK786506:PGK786507 PQG786506:PQG786507 QAC786506:QAC786507 QJY786506:QJY786507 QTU786506:QTU786507 RDQ786506:RDQ786507 RNM786506:RNM786507 RXI786506:RXI786507 SHE786506:SHE786507 SRA786506:SRA786507 TAW786506:TAW786507 TKS786506:TKS786507 TUO786506:TUO786507 UEK786506:UEK786507 UOG786506:UOG786507 UYC786506:UYC786507 VHY786506:VHY786507 VRU786506:VRU786507 WBQ786506:WBQ786507 WLM786506:WLM786507 WVI786506:WVI786507 IW852042:IW852043 SS852042:SS852043 ACO852042:ACO852043 AMK852042:AMK852043 AWG852042:AWG852043 BGC852042:BGC852043 BPY852042:BPY852043 BZU852042:BZU852043 CJQ852042:CJQ852043 CTM852042:CTM852043 DDI852042:DDI852043 DNE852042:DNE852043 DXA852042:DXA852043 EGW852042:EGW852043 EQS852042:EQS852043 FAO852042:FAO852043 FKK852042:FKK852043 FUG852042:FUG852043 GEC852042:GEC852043 GNY852042:GNY852043 GXU852042:GXU852043 HHQ852042:HHQ852043 HRM852042:HRM852043 IBI852042:IBI852043 ILE852042:ILE852043 IVA852042:IVA852043 JEW852042:JEW852043 JOS852042:JOS852043 JYO852042:JYO852043 KIK852042:KIK852043 KSG852042:KSG852043 LCC852042:LCC852043 LLY852042:LLY852043 LVU852042:LVU852043 MFQ852042:MFQ852043 MPM852042:MPM852043 MZI852042:MZI852043 NJE852042:NJE852043 NTA852042:NTA852043 OCW852042:OCW852043 OMS852042:OMS852043 OWO852042:OWO852043 PGK852042:PGK852043 PQG852042:PQG852043 QAC852042:QAC852043 QJY852042:QJY852043 QTU852042:QTU852043 RDQ852042:RDQ852043 RNM852042:RNM852043 RXI852042:RXI852043 SHE852042:SHE852043 SRA852042:SRA852043 TAW852042:TAW852043 TKS852042:TKS852043 TUO852042:TUO852043 UEK852042:UEK852043 UOG852042:UOG852043 UYC852042:UYC852043 VHY852042:VHY852043 VRU852042:VRU852043 WBQ852042:WBQ852043 WLM852042:WLM852043 WVI852042:WVI852043 IW917578:IW917579 SS917578:SS917579 ACO917578:ACO917579 AMK917578:AMK917579 AWG917578:AWG917579 BGC917578:BGC917579 BPY917578:BPY917579 BZU917578:BZU917579 CJQ917578:CJQ917579 CTM917578:CTM917579 DDI917578:DDI917579 DNE917578:DNE917579 DXA917578:DXA917579 EGW917578:EGW917579 EQS917578:EQS917579 FAO917578:FAO917579 FKK917578:FKK917579 FUG917578:FUG917579 GEC917578:GEC917579 GNY917578:GNY917579 GXU917578:GXU917579 HHQ917578:HHQ917579 HRM917578:HRM917579 IBI917578:IBI917579 ILE917578:ILE917579 IVA917578:IVA917579 JEW917578:JEW917579 JOS917578:JOS917579 JYO917578:JYO917579 KIK917578:KIK917579 KSG917578:KSG917579 LCC917578:LCC917579 LLY917578:LLY917579 LVU917578:LVU917579 MFQ917578:MFQ917579 MPM917578:MPM917579 MZI917578:MZI917579 NJE917578:NJE917579 NTA917578:NTA917579 OCW917578:OCW917579 OMS917578:OMS917579 OWO917578:OWO917579 PGK917578:PGK917579 PQG917578:PQG917579 QAC917578:QAC917579 QJY917578:QJY917579 QTU917578:QTU917579 RDQ917578:RDQ917579 RNM917578:RNM917579 RXI917578:RXI917579 SHE917578:SHE917579 SRA917578:SRA917579 TAW917578:TAW917579 TKS917578:TKS917579 TUO917578:TUO917579 UEK917578:UEK917579 UOG917578:UOG917579 UYC917578:UYC917579 VHY917578:VHY917579 VRU917578:VRU917579 WBQ917578:WBQ917579 WLM917578:WLM917579 WVI917578:WVI917579 IW983114:IW983115 SS983114:SS983115 ACO983114:ACO983115 AMK983114:AMK983115 AWG983114:AWG983115 BGC983114:BGC983115 BPY983114:BPY983115 BZU983114:BZU983115 CJQ983114:CJQ983115 CTM983114:CTM983115 DDI983114:DDI983115 DNE983114:DNE983115 DXA983114:DXA983115 EGW983114:EGW983115 EQS983114:EQS983115 FAO983114:FAO983115 FKK983114:FKK983115 FUG983114:FUG983115 GEC983114:GEC983115 GNY983114:GNY983115 GXU983114:GXU983115 HHQ983114:HHQ983115 HRM983114:HRM983115 IBI983114:IBI983115 ILE983114:ILE983115 IVA983114:IVA983115 JEW983114:JEW983115 JOS983114:JOS983115 JYO983114:JYO983115 KIK983114:KIK983115 KSG983114:KSG983115 LCC983114:LCC983115 LLY983114:LLY983115 LVU983114:LVU983115 MFQ983114:MFQ983115 MPM983114:MPM983115 MZI983114:MZI983115 NJE983114:NJE983115 NTA983114:NTA983115 OCW983114:OCW983115 OMS983114:OMS983115 OWO983114:OWO983115 PGK983114:PGK983115 PQG983114:PQG983115 QAC983114:QAC983115 QJY983114:QJY983115 QTU983114:QTU983115 RDQ983114:RDQ983115 RNM983114:RNM983115 RXI983114:RXI983115 SHE983114:SHE983115 SRA983114:SRA983115 TAW983114:TAW983115 TKS983114:TKS983115 TUO983114:TUO983115 UEK983114:UEK983115 UOG983114:UOG983115 UYC983114:UYC983115 VHY983114:VHY983115 VRU983114:VRU983115 WBQ983114:WBQ983115 WLM983114:WLM983115 WVI983114:WVI983115 BZU109:BZU123 IW81:IW85 SS81:SS85 ACO81:ACO85 AMK81:AMK85 AWG81:AWG85 BGC81:BGC85 BPY81:BPY85 BZU81:BZU85 CJQ81:CJQ85 CTM81:CTM85 DDI81:DDI85 DNE81:DNE85 DXA81:DXA85 EGW81:EGW85 EQS81:EQS85 FAO81:FAO85 FKK81:FKK85 FUG81:FUG85 GEC81:GEC85 GNY81:GNY85 GXU81:GXU85 HHQ81:HHQ85 HRM81:HRM85 IBI81:IBI85 ILE81:ILE85 IVA81:IVA85 JEW81:JEW85 JOS81:JOS85 JYO81:JYO85 KIK81:KIK85 KSG81:KSG85 LCC81:LCC85 LLY81:LLY85 LVU81:LVU85 MFQ81:MFQ85 MPM81:MPM85 MZI81:MZI85 NJE81:NJE85 NTA81:NTA85 OCW81:OCW85 OMS81:OMS85 OWO81:OWO85 PGK81:PGK85 PQG81:PQG85 QAC81:QAC85 QJY81:QJY85 QTU81:QTU85 RDQ81:RDQ85 RNM81:RNM85 RXI81:RXI85 SHE81:SHE85 SRA81:SRA85 TAW81:TAW85 TKS81:TKS85 TUO81:TUO85 UEK81:UEK85 UOG81:UOG85 UYC81:UYC85 VHY81:VHY85 VRU81:VRU85 WBQ81:WBQ85 WLM81:WLM85 WVI81:WVI85 IW65638:IW65641 SS65638:SS65641 ACO65638:ACO65641 AMK65638:AMK65641 AWG65638:AWG65641 BGC65638:BGC65641 BPY65638:BPY65641 BZU65638:BZU65641 CJQ65638:CJQ65641 CTM65638:CTM65641 DDI65638:DDI65641 DNE65638:DNE65641 DXA65638:DXA65641 EGW65638:EGW65641 EQS65638:EQS65641 FAO65638:FAO65641 FKK65638:FKK65641 FUG65638:FUG65641 GEC65638:GEC65641 GNY65638:GNY65641 GXU65638:GXU65641 HHQ65638:HHQ65641 HRM65638:HRM65641 IBI65638:IBI65641 ILE65638:ILE65641 IVA65638:IVA65641 JEW65638:JEW65641 JOS65638:JOS65641 JYO65638:JYO65641 KIK65638:KIK65641 KSG65638:KSG65641 LCC65638:LCC65641 LLY65638:LLY65641 LVU65638:LVU65641 MFQ65638:MFQ65641 MPM65638:MPM65641 MZI65638:MZI65641 NJE65638:NJE65641 NTA65638:NTA65641 OCW65638:OCW65641 OMS65638:OMS65641 OWO65638:OWO65641 PGK65638:PGK65641 PQG65638:PQG65641 QAC65638:QAC65641 QJY65638:QJY65641 QTU65638:QTU65641 RDQ65638:RDQ65641 RNM65638:RNM65641 RXI65638:RXI65641 SHE65638:SHE65641 SRA65638:SRA65641 TAW65638:TAW65641 TKS65638:TKS65641 TUO65638:TUO65641 UEK65638:UEK65641 UOG65638:UOG65641 UYC65638:UYC65641 VHY65638:VHY65641 VRU65638:VRU65641 WBQ65638:WBQ65641 WLM65638:WLM65641 WVI65638:WVI65641 IW131174:IW131177 SS131174:SS131177 ACO131174:ACO131177 AMK131174:AMK131177 AWG131174:AWG131177 BGC131174:BGC131177 BPY131174:BPY131177 BZU131174:BZU131177 CJQ131174:CJQ131177 CTM131174:CTM131177 DDI131174:DDI131177 DNE131174:DNE131177 DXA131174:DXA131177 EGW131174:EGW131177 EQS131174:EQS131177 FAO131174:FAO131177 FKK131174:FKK131177 FUG131174:FUG131177 GEC131174:GEC131177 GNY131174:GNY131177 GXU131174:GXU131177 HHQ131174:HHQ131177 HRM131174:HRM131177 IBI131174:IBI131177 ILE131174:ILE131177 IVA131174:IVA131177 JEW131174:JEW131177 JOS131174:JOS131177 JYO131174:JYO131177 KIK131174:KIK131177 KSG131174:KSG131177 LCC131174:LCC131177 LLY131174:LLY131177 LVU131174:LVU131177 MFQ131174:MFQ131177 MPM131174:MPM131177 MZI131174:MZI131177 NJE131174:NJE131177 NTA131174:NTA131177 OCW131174:OCW131177 OMS131174:OMS131177 OWO131174:OWO131177 PGK131174:PGK131177 PQG131174:PQG131177 QAC131174:QAC131177 QJY131174:QJY131177 QTU131174:QTU131177 RDQ131174:RDQ131177 RNM131174:RNM131177 RXI131174:RXI131177 SHE131174:SHE131177 SRA131174:SRA131177 TAW131174:TAW131177 TKS131174:TKS131177 TUO131174:TUO131177 UEK131174:UEK131177 UOG131174:UOG131177 UYC131174:UYC131177 VHY131174:VHY131177 VRU131174:VRU131177 WBQ131174:WBQ131177 WLM131174:WLM131177 WVI131174:WVI131177 IW196710:IW196713 SS196710:SS196713 ACO196710:ACO196713 AMK196710:AMK196713 AWG196710:AWG196713 BGC196710:BGC196713 BPY196710:BPY196713 BZU196710:BZU196713 CJQ196710:CJQ196713 CTM196710:CTM196713 DDI196710:DDI196713 DNE196710:DNE196713 DXA196710:DXA196713 EGW196710:EGW196713 EQS196710:EQS196713 FAO196710:FAO196713 FKK196710:FKK196713 FUG196710:FUG196713 GEC196710:GEC196713 GNY196710:GNY196713 GXU196710:GXU196713 HHQ196710:HHQ196713 HRM196710:HRM196713 IBI196710:IBI196713 ILE196710:ILE196713 IVA196710:IVA196713 JEW196710:JEW196713 JOS196710:JOS196713 JYO196710:JYO196713 KIK196710:KIK196713 KSG196710:KSG196713 LCC196710:LCC196713 LLY196710:LLY196713 LVU196710:LVU196713 MFQ196710:MFQ196713 MPM196710:MPM196713 MZI196710:MZI196713 NJE196710:NJE196713 NTA196710:NTA196713 OCW196710:OCW196713 OMS196710:OMS196713 OWO196710:OWO196713 PGK196710:PGK196713 PQG196710:PQG196713 QAC196710:QAC196713 QJY196710:QJY196713 QTU196710:QTU196713 RDQ196710:RDQ196713 RNM196710:RNM196713 RXI196710:RXI196713 SHE196710:SHE196713 SRA196710:SRA196713 TAW196710:TAW196713 TKS196710:TKS196713 TUO196710:TUO196713 UEK196710:UEK196713 UOG196710:UOG196713 UYC196710:UYC196713 VHY196710:VHY196713 VRU196710:VRU196713 WBQ196710:WBQ196713 WLM196710:WLM196713 WVI196710:WVI196713 IW262246:IW262249 SS262246:SS262249 ACO262246:ACO262249 AMK262246:AMK262249 AWG262246:AWG262249 BGC262246:BGC262249 BPY262246:BPY262249 BZU262246:BZU262249 CJQ262246:CJQ262249 CTM262246:CTM262249 DDI262246:DDI262249 DNE262246:DNE262249 DXA262246:DXA262249 EGW262246:EGW262249 EQS262246:EQS262249 FAO262246:FAO262249 FKK262246:FKK262249 FUG262246:FUG262249 GEC262246:GEC262249 GNY262246:GNY262249 GXU262246:GXU262249 HHQ262246:HHQ262249 HRM262246:HRM262249 IBI262246:IBI262249 ILE262246:ILE262249 IVA262246:IVA262249 JEW262246:JEW262249 JOS262246:JOS262249 JYO262246:JYO262249 KIK262246:KIK262249 KSG262246:KSG262249 LCC262246:LCC262249 LLY262246:LLY262249 LVU262246:LVU262249 MFQ262246:MFQ262249 MPM262246:MPM262249 MZI262246:MZI262249 NJE262246:NJE262249 NTA262246:NTA262249 OCW262246:OCW262249 OMS262246:OMS262249 OWO262246:OWO262249 PGK262246:PGK262249 PQG262246:PQG262249 QAC262246:QAC262249 QJY262246:QJY262249 QTU262246:QTU262249 RDQ262246:RDQ262249 RNM262246:RNM262249 RXI262246:RXI262249 SHE262246:SHE262249 SRA262246:SRA262249 TAW262246:TAW262249 TKS262246:TKS262249 TUO262246:TUO262249 UEK262246:UEK262249 UOG262246:UOG262249 UYC262246:UYC262249 VHY262246:VHY262249 VRU262246:VRU262249 WBQ262246:WBQ262249 WLM262246:WLM262249 WVI262246:WVI262249 IW327782:IW327785 SS327782:SS327785 ACO327782:ACO327785 AMK327782:AMK327785 AWG327782:AWG327785 BGC327782:BGC327785 BPY327782:BPY327785 BZU327782:BZU327785 CJQ327782:CJQ327785 CTM327782:CTM327785 DDI327782:DDI327785 DNE327782:DNE327785 DXA327782:DXA327785 EGW327782:EGW327785 EQS327782:EQS327785 FAO327782:FAO327785 FKK327782:FKK327785 FUG327782:FUG327785 GEC327782:GEC327785 GNY327782:GNY327785 GXU327782:GXU327785 HHQ327782:HHQ327785 HRM327782:HRM327785 IBI327782:IBI327785 ILE327782:ILE327785 IVA327782:IVA327785 JEW327782:JEW327785 JOS327782:JOS327785 JYO327782:JYO327785 KIK327782:KIK327785 KSG327782:KSG327785 LCC327782:LCC327785 LLY327782:LLY327785 LVU327782:LVU327785 MFQ327782:MFQ327785 MPM327782:MPM327785 MZI327782:MZI327785 NJE327782:NJE327785 NTA327782:NTA327785 OCW327782:OCW327785 OMS327782:OMS327785 OWO327782:OWO327785 PGK327782:PGK327785 PQG327782:PQG327785 QAC327782:QAC327785 QJY327782:QJY327785 QTU327782:QTU327785 RDQ327782:RDQ327785 RNM327782:RNM327785 RXI327782:RXI327785 SHE327782:SHE327785 SRA327782:SRA327785 TAW327782:TAW327785 TKS327782:TKS327785 TUO327782:TUO327785 UEK327782:UEK327785 UOG327782:UOG327785 UYC327782:UYC327785 VHY327782:VHY327785 VRU327782:VRU327785 WBQ327782:WBQ327785 WLM327782:WLM327785 WVI327782:WVI327785 IW393318:IW393321 SS393318:SS393321 ACO393318:ACO393321 AMK393318:AMK393321 AWG393318:AWG393321 BGC393318:BGC393321 BPY393318:BPY393321 BZU393318:BZU393321 CJQ393318:CJQ393321 CTM393318:CTM393321 DDI393318:DDI393321 DNE393318:DNE393321 DXA393318:DXA393321 EGW393318:EGW393321 EQS393318:EQS393321 FAO393318:FAO393321 FKK393318:FKK393321 FUG393318:FUG393321 GEC393318:GEC393321 GNY393318:GNY393321 GXU393318:GXU393321 HHQ393318:HHQ393321 HRM393318:HRM393321 IBI393318:IBI393321 ILE393318:ILE393321 IVA393318:IVA393321 JEW393318:JEW393321 JOS393318:JOS393321 JYO393318:JYO393321 KIK393318:KIK393321 KSG393318:KSG393321 LCC393318:LCC393321 LLY393318:LLY393321 LVU393318:LVU393321 MFQ393318:MFQ393321 MPM393318:MPM393321 MZI393318:MZI393321 NJE393318:NJE393321 NTA393318:NTA393321 OCW393318:OCW393321 OMS393318:OMS393321 OWO393318:OWO393321 PGK393318:PGK393321 PQG393318:PQG393321 QAC393318:QAC393321 QJY393318:QJY393321 QTU393318:QTU393321 RDQ393318:RDQ393321 RNM393318:RNM393321 RXI393318:RXI393321 SHE393318:SHE393321 SRA393318:SRA393321 TAW393318:TAW393321 TKS393318:TKS393321 TUO393318:TUO393321 UEK393318:UEK393321 UOG393318:UOG393321 UYC393318:UYC393321 VHY393318:VHY393321 VRU393318:VRU393321 WBQ393318:WBQ393321 WLM393318:WLM393321 WVI393318:WVI393321 IW458854:IW458857 SS458854:SS458857 ACO458854:ACO458857 AMK458854:AMK458857 AWG458854:AWG458857 BGC458854:BGC458857 BPY458854:BPY458857 BZU458854:BZU458857 CJQ458854:CJQ458857 CTM458854:CTM458857 DDI458854:DDI458857 DNE458854:DNE458857 DXA458854:DXA458857 EGW458854:EGW458857 EQS458854:EQS458857 FAO458854:FAO458857 FKK458854:FKK458857 FUG458854:FUG458857 GEC458854:GEC458857 GNY458854:GNY458857 GXU458854:GXU458857 HHQ458854:HHQ458857 HRM458854:HRM458857 IBI458854:IBI458857 ILE458854:ILE458857 IVA458854:IVA458857 JEW458854:JEW458857 JOS458854:JOS458857 JYO458854:JYO458857 KIK458854:KIK458857 KSG458854:KSG458857 LCC458854:LCC458857 LLY458854:LLY458857 LVU458854:LVU458857 MFQ458854:MFQ458857 MPM458854:MPM458857 MZI458854:MZI458857 NJE458854:NJE458857 NTA458854:NTA458857 OCW458854:OCW458857 OMS458854:OMS458857 OWO458854:OWO458857 PGK458854:PGK458857 PQG458854:PQG458857 QAC458854:QAC458857 QJY458854:QJY458857 QTU458854:QTU458857 RDQ458854:RDQ458857 RNM458854:RNM458857 RXI458854:RXI458857 SHE458854:SHE458857 SRA458854:SRA458857 TAW458854:TAW458857 TKS458854:TKS458857 TUO458854:TUO458857 UEK458854:UEK458857 UOG458854:UOG458857 UYC458854:UYC458857 VHY458854:VHY458857 VRU458854:VRU458857 WBQ458854:WBQ458857 WLM458854:WLM458857 WVI458854:WVI458857 IW524390:IW524393 SS524390:SS524393 ACO524390:ACO524393 AMK524390:AMK524393 AWG524390:AWG524393 BGC524390:BGC524393 BPY524390:BPY524393 BZU524390:BZU524393 CJQ524390:CJQ524393 CTM524390:CTM524393 DDI524390:DDI524393 DNE524390:DNE524393 DXA524390:DXA524393 EGW524390:EGW524393 EQS524390:EQS524393 FAO524390:FAO524393 FKK524390:FKK524393 FUG524390:FUG524393 GEC524390:GEC524393 GNY524390:GNY524393 GXU524390:GXU524393 HHQ524390:HHQ524393 HRM524390:HRM524393 IBI524390:IBI524393 ILE524390:ILE524393 IVA524390:IVA524393 JEW524390:JEW524393 JOS524390:JOS524393 JYO524390:JYO524393 KIK524390:KIK524393 KSG524390:KSG524393 LCC524390:LCC524393 LLY524390:LLY524393 LVU524390:LVU524393 MFQ524390:MFQ524393 MPM524390:MPM524393 MZI524390:MZI524393 NJE524390:NJE524393 NTA524390:NTA524393 OCW524390:OCW524393 OMS524390:OMS524393 OWO524390:OWO524393 PGK524390:PGK524393 PQG524390:PQG524393 QAC524390:QAC524393 QJY524390:QJY524393 QTU524390:QTU524393 RDQ524390:RDQ524393 RNM524390:RNM524393 RXI524390:RXI524393 SHE524390:SHE524393 SRA524390:SRA524393 TAW524390:TAW524393 TKS524390:TKS524393 TUO524390:TUO524393 UEK524390:UEK524393 UOG524390:UOG524393 UYC524390:UYC524393 VHY524390:VHY524393 VRU524390:VRU524393 WBQ524390:WBQ524393 WLM524390:WLM524393 WVI524390:WVI524393 IW589926:IW589929 SS589926:SS589929 ACO589926:ACO589929 AMK589926:AMK589929 AWG589926:AWG589929 BGC589926:BGC589929 BPY589926:BPY589929 BZU589926:BZU589929 CJQ589926:CJQ589929 CTM589926:CTM589929 DDI589926:DDI589929 DNE589926:DNE589929 DXA589926:DXA589929 EGW589926:EGW589929 EQS589926:EQS589929 FAO589926:FAO589929 FKK589926:FKK589929 FUG589926:FUG589929 GEC589926:GEC589929 GNY589926:GNY589929 GXU589926:GXU589929 HHQ589926:HHQ589929 HRM589926:HRM589929 IBI589926:IBI589929 ILE589926:ILE589929 IVA589926:IVA589929 JEW589926:JEW589929 JOS589926:JOS589929 JYO589926:JYO589929 KIK589926:KIK589929 KSG589926:KSG589929 LCC589926:LCC589929 LLY589926:LLY589929 LVU589926:LVU589929 MFQ589926:MFQ589929 MPM589926:MPM589929 MZI589926:MZI589929 NJE589926:NJE589929 NTA589926:NTA589929 OCW589926:OCW589929 OMS589926:OMS589929 OWO589926:OWO589929 PGK589926:PGK589929 PQG589926:PQG589929 QAC589926:QAC589929 QJY589926:QJY589929 QTU589926:QTU589929 RDQ589926:RDQ589929 RNM589926:RNM589929 RXI589926:RXI589929 SHE589926:SHE589929 SRA589926:SRA589929 TAW589926:TAW589929 TKS589926:TKS589929 TUO589926:TUO589929 UEK589926:UEK589929 UOG589926:UOG589929 UYC589926:UYC589929 VHY589926:VHY589929 VRU589926:VRU589929 WBQ589926:WBQ589929 WLM589926:WLM589929 WVI589926:WVI589929 IW655462:IW655465 SS655462:SS655465 ACO655462:ACO655465 AMK655462:AMK655465 AWG655462:AWG655465 BGC655462:BGC655465 BPY655462:BPY655465 BZU655462:BZU655465 CJQ655462:CJQ655465 CTM655462:CTM655465 DDI655462:DDI655465 DNE655462:DNE655465 DXA655462:DXA655465 EGW655462:EGW655465 EQS655462:EQS655465 FAO655462:FAO655465 FKK655462:FKK655465 FUG655462:FUG655465 GEC655462:GEC655465 GNY655462:GNY655465 GXU655462:GXU655465 HHQ655462:HHQ655465 HRM655462:HRM655465 IBI655462:IBI655465 ILE655462:ILE655465 IVA655462:IVA655465 JEW655462:JEW655465 JOS655462:JOS655465 JYO655462:JYO655465 KIK655462:KIK655465 KSG655462:KSG655465 LCC655462:LCC655465 LLY655462:LLY655465 LVU655462:LVU655465 MFQ655462:MFQ655465 MPM655462:MPM655465 MZI655462:MZI655465 NJE655462:NJE655465 NTA655462:NTA655465 OCW655462:OCW655465 OMS655462:OMS655465 OWO655462:OWO655465 PGK655462:PGK655465 PQG655462:PQG655465 QAC655462:QAC655465 QJY655462:QJY655465 QTU655462:QTU655465 RDQ655462:RDQ655465 RNM655462:RNM655465 RXI655462:RXI655465 SHE655462:SHE655465 SRA655462:SRA655465 TAW655462:TAW655465 TKS655462:TKS655465 TUO655462:TUO655465 UEK655462:UEK655465 UOG655462:UOG655465 UYC655462:UYC655465 VHY655462:VHY655465 VRU655462:VRU655465 WBQ655462:WBQ655465 WLM655462:WLM655465 WVI655462:WVI655465 IW720998:IW721001 SS720998:SS721001 ACO720998:ACO721001 AMK720998:AMK721001 AWG720998:AWG721001 BGC720998:BGC721001 BPY720998:BPY721001 BZU720998:BZU721001 CJQ720998:CJQ721001 CTM720998:CTM721001 DDI720998:DDI721001 DNE720998:DNE721001 DXA720998:DXA721001 EGW720998:EGW721001 EQS720998:EQS721001 FAO720998:FAO721001 FKK720998:FKK721001 FUG720998:FUG721001 GEC720998:GEC721001 GNY720998:GNY721001 GXU720998:GXU721001 HHQ720998:HHQ721001 HRM720998:HRM721001 IBI720998:IBI721001 ILE720998:ILE721001 IVA720998:IVA721001 JEW720998:JEW721001 JOS720998:JOS721001 JYO720998:JYO721001 KIK720998:KIK721001 KSG720998:KSG721001 LCC720998:LCC721001 LLY720998:LLY721001 LVU720998:LVU721001 MFQ720998:MFQ721001 MPM720998:MPM721001 MZI720998:MZI721001 NJE720998:NJE721001 NTA720998:NTA721001 OCW720998:OCW721001 OMS720998:OMS721001 OWO720998:OWO721001 PGK720998:PGK721001 PQG720998:PQG721001 QAC720998:QAC721001 QJY720998:QJY721001 QTU720998:QTU721001 RDQ720998:RDQ721001 RNM720998:RNM721001 RXI720998:RXI721001 SHE720998:SHE721001 SRA720998:SRA721001 TAW720998:TAW721001 TKS720998:TKS721001 TUO720998:TUO721001 UEK720998:UEK721001 UOG720998:UOG721001 UYC720998:UYC721001 VHY720998:VHY721001 VRU720998:VRU721001 WBQ720998:WBQ721001 WLM720998:WLM721001 WVI720998:WVI721001 IW786534:IW786537 SS786534:SS786537 ACO786534:ACO786537 AMK786534:AMK786537 AWG786534:AWG786537 BGC786534:BGC786537 BPY786534:BPY786537 BZU786534:BZU786537 CJQ786534:CJQ786537 CTM786534:CTM786537 DDI786534:DDI786537 DNE786534:DNE786537 DXA786534:DXA786537 EGW786534:EGW786537 EQS786534:EQS786537 FAO786534:FAO786537 FKK786534:FKK786537 FUG786534:FUG786537 GEC786534:GEC786537 GNY786534:GNY786537 GXU786534:GXU786537 HHQ786534:HHQ786537 HRM786534:HRM786537 IBI786534:IBI786537 ILE786534:ILE786537 IVA786534:IVA786537 JEW786534:JEW786537 JOS786534:JOS786537 JYO786534:JYO786537 KIK786534:KIK786537 KSG786534:KSG786537 LCC786534:LCC786537 LLY786534:LLY786537 LVU786534:LVU786537 MFQ786534:MFQ786537 MPM786534:MPM786537 MZI786534:MZI786537 NJE786534:NJE786537 NTA786534:NTA786537 OCW786534:OCW786537 OMS786534:OMS786537 OWO786534:OWO786537 PGK786534:PGK786537 PQG786534:PQG786537 QAC786534:QAC786537 QJY786534:QJY786537 QTU786534:QTU786537 RDQ786534:RDQ786537 RNM786534:RNM786537 RXI786534:RXI786537 SHE786534:SHE786537 SRA786534:SRA786537 TAW786534:TAW786537 TKS786534:TKS786537 TUO786534:TUO786537 UEK786534:UEK786537 UOG786534:UOG786537 UYC786534:UYC786537 VHY786534:VHY786537 VRU786534:VRU786537 WBQ786534:WBQ786537 WLM786534:WLM786537 WVI786534:WVI786537 IW852070:IW852073 SS852070:SS852073 ACO852070:ACO852073 AMK852070:AMK852073 AWG852070:AWG852073 BGC852070:BGC852073 BPY852070:BPY852073 BZU852070:BZU852073 CJQ852070:CJQ852073 CTM852070:CTM852073 DDI852070:DDI852073 DNE852070:DNE852073 DXA852070:DXA852073 EGW852070:EGW852073 EQS852070:EQS852073 FAO852070:FAO852073 FKK852070:FKK852073 FUG852070:FUG852073 GEC852070:GEC852073 GNY852070:GNY852073 GXU852070:GXU852073 HHQ852070:HHQ852073 HRM852070:HRM852073 IBI852070:IBI852073 ILE852070:ILE852073 IVA852070:IVA852073 JEW852070:JEW852073 JOS852070:JOS852073 JYO852070:JYO852073 KIK852070:KIK852073 KSG852070:KSG852073 LCC852070:LCC852073 LLY852070:LLY852073 LVU852070:LVU852073 MFQ852070:MFQ852073 MPM852070:MPM852073 MZI852070:MZI852073 NJE852070:NJE852073 NTA852070:NTA852073 OCW852070:OCW852073 OMS852070:OMS852073 OWO852070:OWO852073 PGK852070:PGK852073 PQG852070:PQG852073 QAC852070:QAC852073 QJY852070:QJY852073 QTU852070:QTU852073 RDQ852070:RDQ852073 RNM852070:RNM852073 RXI852070:RXI852073 SHE852070:SHE852073 SRA852070:SRA852073 TAW852070:TAW852073 TKS852070:TKS852073 TUO852070:TUO852073 UEK852070:UEK852073 UOG852070:UOG852073 UYC852070:UYC852073 VHY852070:VHY852073 VRU852070:VRU852073 WBQ852070:WBQ852073 WLM852070:WLM852073 WVI852070:WVI852073 IW917606:IW917609 SS917606:SS917609 ACO917606:ACO917609 AMK917606:AMK917609 AWG917606:AWG917609 BGC917606:BGC917609 BPY917606:BPY917609 BZU917606:BZU917609 CJQ917606:CJQ917609 CTM917606:CTM917609 DDI917606:DDI917609 DNE917606:DNE917609 DXA917606:DXA917609 EGW917606:EGW917609 EQS917606:EQS917609 FAO917606:FAO917609 FKK917606:FKK917609 FUG917606:FUG917609 GEC917606:GEC917609 GNY917606:GNY917609 GXU917606:GXU917609 HHQ917606:HHQ917609 HRM917606:HRM917609 IBI917606:IBI917609 ILE917606:ILE917609 IVA917606:IVA917609 JEW917606:JEW917609 JOS917606:JOS917609 JYO917606:JYO917609 KIK917606:KIK917609 KSG917606:KSG917609 LCC917606:LCC917609 LLY917606:LLY917609 LVU917606:LVU917609 MFQ917606:MFQ917609 MPM917606:MPM917609 MZI917606:MZI917609 NJE917606:NJE917609 NTA917606:NTA917609 OCW917606:OCW917609 OMS917606:OMS917609 OWO917606:OWO917609 PGK917606:PGK917609 PQG917606:PQG917609 QAC917606:QAC917609 QJY917606:QJY917609 QTU917606:QTU917609 RDQ917606:RDQ917609 RNM917606:RNM917609 RXI917606:RXI917609 SHE917606:SHE917609 SRA917606:SRA917609 TAW917606:TAW917609 TKS917606:TKS917609 TUO917606:TUO917609 UEK917606:UEK917609 UOG917606:UOG917609 UYC917606:UYC917609 VHY917606:VHY917609 VRU917606:VRU917609 WBQ917606:WBQ917609 WLM917606:WLM917609 WVI917606:WVI917609 IW983142:IW983145 SS983142:SS983145 ACO983142:ACO983145 AMK983142:AMK983145 AWG983142:AWG983145 BGC983142:BGC983145 BPY983142:BPY983145 BZU983142:BZU983145 CJQ983142:CJQ983145 CTM983142:CTM983145 DDI983142:DDI983145 DNE983142:DNE983145 DXA983142:DXA983145 EGW983142:EGW983145 EQS983142:EQS983145 FAO983142:FAO983145 FKK983142:FKK983145 FUG983142:FUG983145 GEC983142:GEC983145 GNY983142:GNY983145 GXU983142:GXU983145 HHQ983142:HHQ983145 HRM983142:HRM983145 IBI983142:IBI983145 ILE983142:ILE983145 IVA983142:IVA983145 JEW983142:JEW983145 JOS983142:JOS983145 JYO983142:JYO983145 KIK983142:KIK983145 KSG983142:KSG983145 LCC983142:LCC983145 LLY983142:LLY983145 LVU983142:LVU983145 MFQ983142:MFQ983145 MPM983142:MPM983145 MZI983142:MZI983145 NJE983142:NJE983145 NTA983142:NTA983145 OCW983142:OCW983145 OMS983142:OMS983145 OWO983142:OWO983145 PGK983142:PGK983145 PQG983142:PQG983145 QAC983142:QAC983145 QJY983142:QJY983145 QTU983142:QTU983145 RDQ983142:RDQ983145 RNM983142:RNM983145 RXI983142:RXI983145 SHE983142:SHE983145 SRA983142:SRA983145 TAW983142:TAW983145 TKS983142:TKS983145 TUO983142:TUO983145 UEK983142:UEK983145 UOG983142:UOG983145 UYC983142:UYC983145 VHY983142:VHY983145 VRU983142:VRU983145 WBQ983142:WBQ983145 WLM983142:WLM983145 WVI983142:WVI983145 BPY109:BPY123 IW88:IW92 SS88:SS92 ACO88:ACO92 AMK88:AMK92 AWG88:AWG92 BGC88:BGC92 BPY88:BPY92 BZU88:BZU92 CJQ88:CJQ92 CTM88:CTM92 DDI88:DDI92 DNE88:DNE92 DXA88:DXA92 EGW88:EGW92 EQS88:EQS92 FAO88:FAO92 FKK88:FKK92 FUG88:FUG92 GEC88:GEC92 GNY88:GNY92 GXU88:GXU92 HHQ88:HHQ92 HRM88:HRM92 IBI88:IBI92 ILE88:ILE92 IVA88:IVA92 JEW88:JEW92 JOS88:JOS92 JYO88:JYO92 KIK88:KIK92 KSG88:KSG92 LCC88:LCC92 LLY88:LLY92 LVU88:LVU92 MFQ88:MFQ92 MPM88:MPM92 MZI88:MZI92 NJE88:NJE92 NTA88:NTA92 OCW88:OCW92 OMS88:OMS92 OWO88:OWO92 PGK88:PGK92 PQG88:PQG92 QAC88:QAC92 QJY88:QJY92 QTU88:QTU92 RDQ88:RDQ92 RNM88:RNM92 RXI88:RXI92 SHE88:SHE92 SRA88:SRA92 TAW88:TAW92 TKS88:TKS92 TUO88:TUO92 UEK88:UEK92 UOG88:UOG92 UYC88:UYC92 VHY88:VHY92 VRU88:VRU92 WBQ88:WBQ92 WLM88:WLM92 WVI88:WVI92 IW65645:IW65648 SS65645:SS65648 ACO65645:ACO65648 AMK65645:AMK65648 AWG65645:AWG65648 BGC65645:BGC65648 BPY65645:BPY65648 BZU65645:BZU65648 CJQ65645:CJQ65648 CTM65645:CTM65648 DDI65645:DDI65648 DNE65645:DNE65648 DXA65645:DXA65648 EGW65645:EGW65648 EQS65645:EQS65648 FAO65645:FAO65648 FKK65645:FKK65648 FUG65645:FUG65648 GEC65645:GEC65648 GNY65645:GNY65648 GXU65645:GXU65648 HHQ65645:HHQ65648 HRM65645:HRM65648 IBI65645:IBI65648 ILE65645:ILE65648 IVA65645:IVA65648 JEW65645:JEW65648 JOS65645:JOS65648 JYO65645:JYO65648 KIK65645:KIK65648 KSG65645:KSG65648 LCC65645:LCC65648 LLY65645:LLY65648 LVU65645:LVU65648 MFQ65645:MFQ65648 MPM65645:MPM65648 MZI65645:MZI65648 NJE65645:NJE65648 NTA65645:NTA65648 OCW65645:OCW65648 OMS65645:OMS65648 OWO65645:OWO65648 PGK65645:PGK65648 PQG65645:PQG65648 QAC65645:QAC65648 QJY65645:QJY65648 QTU65645:QTU65648 RDQ65645:RDQ65648 RNM65645:RNM65648 RXI65645:RXI65648 SHE65645:SHE65648 SRA65645:SRA65648 TAW65645:TAW65648 TKS65645:TKS65648 TUO65645:TUO65648 UEK65645:UEK65648 UOG65645:UOG65648 UYC65645:UYC65648 VHY65645:VHY65648 VRU65645:VRU65648 WBQ65645:WBQ65648 WLM65645:WLM65648 WVI65645:WVI65648 IW131181:IW131184 SS131181:SS131184 ACO131181:ACO131184 AMK131181:AMK131184 AWG131181:AWG131184 BGC131181:BGC131184 BPY131181:BPY131184 BZU131181:BZU131184 CJQ131181:CJQ131184 CTM131181:CTM131184 DDI131181:DDI131184 DNE131181:DNE131184 DXA131181:DXA131184 EGW131181:EGW131184 EQS131181:EQS131184 FAO131181:FAO131184 FKK131181:FKK131184 FUG131181:FUG131184 GEC131181:GEC131184 GNY131181:GNY131184 GXU131181:GXU131184 HHQ131181:HHQ131184 HRM131181:HRM131184 IBI131181:IBI131184 ILE131181:ILE131184 IVA131181:IVA131184 JEW131181:JEW131184 JOS131181:JOS131184 JYO131181:JYO131184 KIK131181:KIK131184 KSG131181:KSG131184 LCC131181:LCC131184 LLY131181:LLY131184 LVU131181:LVU131184 MFQ131181:MFQ131184 MPM131181:MPM131184 MZI131181:MZI131184 NJE131181:NJE131184 NTA131181:NTA131184 OCW131181:OCW131184 OMS131181:OMS131184 OWO131181:OWO131184 PGK131181:PGK131184 PQG131181:PQG131184 QAC131181:QAC131184 QJY131181:QJY131184 QTU131181:QTU131184 RDQ131181:RDQ131184 RNM131181:RNM131184 RXI131181:RXI131184 SHE131181:SHE131184 SRA131181:SRA131184 TAW131181:TAW131184 TKS131181:TKS131184 TUO131181:TUO131184 UEK131181:UEK131184 UOG131181:UOG131184 UYC131181:UYC131184 VHY131181:VHY131184 VRU131181:VRU131184 WBQ131181:WBQ131184 WLM131181:WLM131184 WVI131181:WVI131184 IW196717:IW196720 SS196717:SS196720 ACO196717:ACO196720 AMK196717:AMK196720 AWG196717:AWG196720 BGC196717:BGC196720 BPY196717:BPY196720 BZU196717:BZU196720 CJQ196717:CJQ196720 CTM196717:CTM196720 DDI196717:DDI196720 DNE196717:DNE196720 DXA196717:DXA196720 EGW196717:EGW196720 EQS196717:EQS196720 FAO196717:FAO196720 FKK196717:FKK196720 FUG196717:FUG196720 GEC196717:GEC196720 GNY196717:GNY196720 GXU196717:GXU196720 HHQ196717:HHQ196720 HRM196717:HRM196720 IBI196717:IBI196720 ILE196717:ILE196720 IVA196717:IVA196720 JEW196717:JEW196720 JOS196717:JOS196720 JYO196717:JYO196720 KIK196717:KIK196720 KSG196717:KSG196720 LCC196717:LCC196720 LLY196717:LLY196720 LVU196717:LVU196720 MFQ196717:MFQ196720 MPM196717:MPM196720 MZI196717:MZI196720 NJE196717:NJE196720 NTA196717:NTA196720 OCW196717:OCW196720 OMS196717:OMS196720 OWO196717:OWO196720 PGK196717:PGK196720 PQG196717:PQG196720 QAC196717:QAC196720 QJY196717:QJY196720 QTU196717:QTU196720 RDQ196717:RDQ196720 RNM196717:RNM196720 RXI196717:RXI196720 SHE196717:SHE196720 SRA196717:SRA196720 TAW196717:TAW196720 TKS196717:TKS196720 TUO196717:TUO196720 UEK196717:UEK196720 UOG196717:UOG196720 UYC196717:UYC196720 VHY196717:VHY196720 VRU196717:VRU196720 WBQ196717:WBQ196720 WLM196717:WLM196720 WVI196717:WVI196720 IW262253:IW262256 SS262253:SS262256 ACO262253:ACO262256 AMK262253:AMK262256 AWG262253:AWG262256 BGC262253:BGC262256 BPY262253:BPY262256 BZU262253:BZU262256 CJQ262253:CJQ262256 CTM262253:CTM262256 DDI262253:DDI262256 DNE262253:DNE262256 DXA262253:DXA262256 EGW262253:EGW262256 EQS262253:EQS262256 FAO262253:FAO262256 FKK262253:FKK262256 FUG262253:FUG262256 GEC262253:GEC262256 GNY262253:GNY262256 GXU262253:GXU262256 HHQ262253:HHQ262256 HRM262253:HRM262256 IBI262253:IBI262256 ILE262253:ILE262256 IVA262253:IVA262256 JEW262253:JEW262256 JOS262253:JOS262256 JYO262253:JYO262256 KIK262253:KIK262256 KSG262253:KSG262256 LCC262253:LCC262256 LLY262253:LLY262256 LVU262253:LVU262256 MFQ262253:MFQ262256 MPM262253:MPM262256 MZI262253:MZI262256 NJE262253:NJE262256 NTA262253:NTA262256 OCW262253:OCW262256 OMS262253:OMS262256 OWO262253:OWO262256 PGK262253:PGK262256 PQG262253:PQG262256 QAC262253:QAC262256 QJY262253:QJY262256 QTU262253:QTU262256 RDQ262253:RDQ262256 RNM262253:RNM262256 RXI262253:RXI262256 SHE262253:SHE262256 SRA262253:SRA262256 TAW262253:TAW262256 TKS262253:TKS262256 TUO262253:TUO262256 UEK262253:UEK262256 UOG262253:UOG262256 UYC262253:UYC262256 VHY262253:VHY262256 VRU262253:VRU262256 WBQ262253:WBQ262256 WLM262253:WLM262256 WVI262253:WVI262256 IW327789:IW327792 SS327789:SS327792 ACO327789:ACO327792 AMK327789:AMK327792 AWG327789:AWG327792 BGC327789:BGC327792 BPY327789:BPY327792 BZU327789:BZU327792 CJQ327789:CJQ327792 CTM327789:CTM327792 DDI327789:DDI327792 DNE327789:DNE327792 DXA327789:DXA327792 EGW327789:EGW327792 EQS327789:EQS327792 FAO327789:FAO327792 FKK327789:FKK327792 FUG327789:FUG327792 GEC327789:GEC327792 GNY327789:GNY327792 GXU327789:GXU327792 HHQ327789:HHQ327792 HRM327789:HRM327792 IBI327789:IBI327792 ILE327789:ILE327792 IVA327789:IVA327792 JEW327789:JEW327792 JOS327789:JOS327792 JYO327789:JYO327792 KIK327789:KIK327792 KSG327789:KSG327792 LCC327789:LCC327792 LLY327789:LLY327792 LVU327789:LVU327792 MFQ327789:MFQ327792 MPM327789:MPM327792 MZI327789:MZI327792 NJE327789:NJE327792 NTA327789:NTA327792 OCW327789:OCW327792 OMS327789:OMS327792 OWO327789:OWO327792 PGK327789:PGK327792 PQG327789:PQG327792 QAC327789:QAC327792 QJY327789:QJY327792 QTU327789:QTU327792 RDQ327789:RDQ327792 RNM327789:RNM327792 RXI327789:RXI327792 SHE327789:SHE327792 SRA327789:SRA327792 TAW327789:TAW327792 TKS327789:TKS327792 TUO327789:TUO327792 UEK327789:UEK327792 UOG327789:UOG327792 UYC327789:UYC327792 VHY327789:VHY327792 VRU327789:VRU327792 WBQ327789:WBQ327792 WLM327789:WLM327792 WVI327789:WVI327792 IW393325:IW393328 SS393325:SS393328 ACO393325:ACO393328 AMK393325:AMK393328 AWG393325:AWG393328 BGC393325:BGC393328 BPY393325:BPY393328 BZU393325:BZU393328 CJQ393325:CJQ393328 CTM393325:CTM393328 DDI393325:DDI393328 DNE393325:DNE393328 DXA393325:DXA393328 EGW393325:EGW393328 EQS393325:EQS393328 FAO393325:FAO393328 FKK393325:FKK393328 FUG393325:FUG393328 GEC393325:GEC393328 GNY393325:GNY393328 GXU393325:GXU393328 HHQ393325:HHQ393328 HRM393325:HRM393328 IBI393325:IBI393328 ILE393325:ILE393328 IVA393325:IVA393328 JEW393325:JEW393328 JOS393325:JOS393328 JYO393325:JYO393328 KIK393325:KIK393328 KSG393325:KSG393328 LCC393325:LCC393328 LLY393325:LLY393328 LVU393325:LVU393328 MFQ393325:MFQ393328 MPM393325:MPM393328 MZI393325:MZI393328 NJE393325:NJE393328 NTA393325:NTA393328 OCW393325:OCW393328 OMS393325:OMS393328 OWO393325:OWO393328 PGK393325:PGK393328 PQG393325:PQG393328 QAC393325:QAC393328 QJY393325:QJY393328 QTU393325:QTU393328 RDQ393325:RDQ393328 RNM393325:RNM393328 RXI393325:RXI393328 SHE393325:SHE393328 SRA393325:SRA393328 TAW393325:TAW393328 TKS393325:TKS393328 TUO393325:TUO393328 UEK393325:UEK393328 UOG393325:UOG393328 UYC393325:UYC393328 VHY393325:VHY393328 VRU393325:VRU393328 WBQ393325:WBQ393328 WLM393325:WLM393328 WVI393325:WVI393328 IW458861:IW458864 SS458861:SS458864 ACO458861:ACO458864 AMK458861:AMK458864 AWG458861:AWG458864 BGC458861:BGC458864 BPY458861:BPY458864 BZU458861:BZU458864 CJQ458861:CJQ458864 CTM458861:CTM458864 DDI458861:DDI458864 DNE458861:DNE458864 DXA458861:DXA458864 EGW458861:EGW458864 EQS458861:EQS458864 FAO458861:FAO458864 FKK458861:FKK458864 FUG458861:FUG458864 GEC458861:GEC458864 GNY458861:GNY458864 GXU458861:GXU458864 HHQ458861:HHQ458864 HRM458861:HRM458864 IBI458861:IBI458864 ILE458861:ILE458864 IVA458861:IVA458864 JEW458861:JEW458864 JOS458861:JOS458864 JYO458861:JYO458864 KIK458861:KIK458864 KSG458861:KSG458864 LCC458861:LCC458864 LLY458861:LLY458864 LVU458861:LVU458864 MFQ458861:MFQ458864 MPM458861:MPM458864 MZI458861:MZI458864 NJE458861:NJE458864 NTA458861:NTA458864 OCW458861:OCW458864 OMS458861:OMS458864 OWO458861:OWO458864 PGK458861:PGK458864 PQG458861:PQG458864 QAC458861:QAC458864 QJY458861:QJY458864 QTU458861:QTU458864 RDQ458861:RDQ458864 RNM458861:RNM458864 RXI458861:RXI458864 SHE458861:SHE458864 SRA458861:SRA458864 TAW458861:TAW458864 TKS458861:TKS458864 TUO458861:TUO458864 UEK458861:UEK458864 UOG458861:UOG458864 UYC458861:UYC458864 VHY458861:VHY458864 VRU458861:VRU458864 WBQ458861:WBQ458864 WLM458861:WLM458864 WVI458861:WVI458864 IW524397:IW524400 SS524397:SS524400 ACO524397:ACO524400 AMK524397:AMK524400 AWG524397:AWG524400 BGC524397:BGC524400 BPY524397:BPY524400 BZU524397:BZU524400 CJQ524397:CJQ524400 CTM524397:CTM524400 DDI524397:DDI524400 DNE524397:DNE524400 DXA524397:DXA524400 EGW524397:EGW524400 EQS524397:EQS524400 FAO524397:FAO524400 FKK524397:FKK524400 FUG524397:FUG524400 GEC524397:GEC524400 GNY524397:GNY524400 GXU524397:GXU524400 HHQ524397:HHQ524400 HRM524397:HRM524400 IBI524397:IBI524400 ILE524397:ILE524400 IVA524397:IVA524400 JEW524397:JEW524400 JOS524397:JOS524400 JYO524397:JYO524400 KIK524397:KIK524400 KSG524397:KSG524400 LCC524397:LCC524400 LLY524397:LLY524400 LVU524397:LVU524400 MFQ524397:MFQ524400 MPM524397:MPM524400 MZI524397:MZI524400 NJE524397:NJE524400 NTA524397:NTA524400 OCW524397:OCW524400 OMS524397:OMS524400 OWO524397:OWO524400 PGK524397:PGK524400 PQG524397:PQG524400 QAC524397:QAC524400 QJY524397:QJY524400 QTU524397:QTU524400 RDQ524397:RDQ524400 RNM524397:RNM524400 RXI524397:RXI524400 SHE524397:SHE524400 SRA524397:SRA524400 TAW524397:TAW524400 TKS524397:TKS524400 TUO524397:TUO524400 UEK524397:UEK524400 UOG524397:UOG524400 UYC524397:UYC524400 VHY524397:VHY524400 VRU524397:VRU524400 WBQ524397:WBQ524400 WLM524397:WLM524400 WVI524397:WVI524400 IW589933:IW589936 SS589933:SS589936 ACO589933:ACO589936 AMK589933:AMK589936 AWG589933:AWG589936 BGC589933:BGC589936 BPY589933:BPY589936 BZU589933:BZU589936 CJQ589933:CJQ589936 CTM589933:CTM589936 DDI589933:DDI589936 DNE589933:DNE589936 DXA589933:DXA589936 EGW589933:EGW589936 EQS589933:EQS589936 FAO589933:FAO589936 FKK589933:FKK589936 FUG589933:FUG589936 GEC589933:GEC589936 GNY589933:GNY589936 GXU589933:GXU589936 HHQ589933:HHQ589936 HRM589933:HRM589936 IBI589933:IBI589936 ILE589933:ILE589936 IVA589933:IVA589936 JEW589933:JEW589936 JOS589933:JOS589936 JYO589933:JYO589936 KIK589933:KIK589936 KSG589933:KSG589936 LCC589933:LCC589936 LLY589933:LLY589936 LVU589933:LVU589936 MFQ589933:MFQ589936 MPM589933:MPM589936 MZI589933:MZI589936 NJE589933:NJE589936 NTA589933:NTA589936 OCW589933:OCW589936 OMS589933:OMS589936 OWO589933:OWO589936 PGK589933:PGK589936 PQG589933:PQG589936 QAC589933:QAC589936 QJY589933:QJY589936 QTU589933:QTU589936 RDQ589933:RDQ589936 RNM589933:RNM589936 RXI589933:RXI589936 SHE589933:SHE589936 SRA589933:SRA589936 TAW589933:TAW589936 TKS589933:TKS589936 TUO589933:TUO589936 UEK589933:UEK589936 UOG589933:UOG589936 UYC589933:UYC589936 VHY589933:VHY589936 VRU589933:VRU589936 WBQ589933:WBQ589936 WLM589933:WLM589936 WVI589933:WVI589936 IW655469:IW655472 SS655469:SS655472 ACO655469:ACO655472 AMK655469:AMK655472 AWG655469:AWG655472 BGC655469:BGC655472 BPY655469:BPY655472 BZU655469:BZU655472 CJQ655469:CJQ655472 CTM655469:CTM655472 DDI655469:DDI655472 DNE655469:DNE655472 DXA655469:DXA655472 EGW655469:EGW655472 EQS655469:EQS655472 FAO655469:FAO655472 FKK655469:FKK655472 FUG655469:FUG655472 GEC655469:GEC655472 GNY655469:GNY655472 GXU655469:GXU655472 HHQ655469:HHQ655472 HRM655469:HRM655472 IBI655469:IBI655472 ILE655469:ILE655472 IVA655469:IVA655472 JEW655469:JEW655472 JOS655469:JOS655472 JYO655469:JYO655472 KIK655469:KIK655472 KSG655469:KSG655472 LCC655469:LCC655472 LLY655469:LLY655472 LVU655469:LVU655472 MFQ655469:MFQ655472 MPM655469:MPM655472 MZI655469:MZI655472 NJE655469:NJE655472 NTA655469:NTA655472 OCW655469:OCW655472 OMS655469:OMS655472 OWO655469:OWO655472 PGK655469:PGK655472 PQG655469:PQG655472 QAC655469:QAC655472 QJY655469:QJY655472 QTU655469:QTU655472 RDQ655469:RDQ655472 RNM655469:RNM655472 RXI655469:RXI655472 SHE655469:SHE655472 SRA655469:SRA655472 TAW655469:TAW655472 TKS655469:TKS655472 TUO655469:TUO655472 UEK655469:UEK655472 UOG655469:UOG655472 UYC655469:UYC655472 VHY655469:VHY655472 VRU655469:VRU655472 WBQ655469:WBQ655472 WLM655469:WLM655472 WVI655469:WVI655472 IW721005:IW721008 SS721005:SS721008 ACO721005:ACO721008 AMK721005:AMK721008 AWG721005:AWG721008 BGC721005:BGC721008 BPY721005:BPY721008 BZU721005:BZU721008 CJQ721005:CJQ721008 CTM721005:CTM721008 DDI721005:DDI721008 DNE721005:DNE721008 DXA721005:DXA721008 EGW721005:EGW721008 EQS721005:EQS721008 FAO721005:FAO721008 FKK721005:FKK721008 FUG721005:FUG721008 GEC721005:GEC721008 GNY721005:GNY721008 GXU721005:GXU721008 HHQ721005:HHQ721008 HRM721005:HRM721008 IBI721005:IBI721008 ILE721005:ILE721008 IVA721005:IVA721008 JEW721005:JEW721008 JOS721005:JOS721008 JYO721005:JYO721008 KIK721005:KIK721008 KSG721005:KSG721008 LCC721005:LCC721008 LLY721005:LLY721008 LVU721005:LVU721008 MFQ721005:MFQ721008 MPM721005:MPM721008 MZI721005:MZI721008 NJE721005:NJE721008 NTA721005:NTA721008 OCW721005:OCW721008 OMS721005:OMS721008 OWO721005:OWO721008 PGK721005:PGK721008 PQG721005:PQG721008 QAC721005:QAC721008 QJY721005:QJY721008 QTU721005:QTU721008 RDQ721005:RDQ721008 RNM721005:RNM721008 RXI721005:RXI721008 SHE721005:SHE721008 SRA721005:SRA721008 TAW721005:TAW721008 TKS721005:TKS721008 TUO721005:TUO721008 UEK721005:UEK721008 UOG721005:UOG721008 UYC721005:UYC721008 VHY721005:VHY721008 VRU721005:VRU721008 WBQ721005:WBQ721008 WLM721005:WLM721008 WVI721005:WVI721008 IW786541:IW786544 SS786541:SS786544 ACO786541:ACO786544 AMK786541:AMK786544 AWG786541:AWG786544 BGC786541:BGC786544 BPY786541:BPY786544 BZU786541:BZU786544 CJQ786541:CJQ786544 CTM786541:CTM786544 DDI786541:DDI786544 DNE786541:DNE786544 DXA786541:DXA786544 EGW786541:EGW786544 EQS786541:EQS786544 FAO786541:FAO786544 FKK786541:FKK786544 FUG786541:FUG786544 GEC786541:GEC786544 GNY786541:GNY786544 GXU786541:GXU786544 HHQ786541:HHQ786544 HRM786541:HRM786544 IBI786541:IBI786544 ILE786541:ILE786544 IVA786541:IVA786544 JEW786541:JEW786544 JOS786541:JOS786544 JYO786541:JYO786544 KIK786541:KIK786544 KSG786541:KSG786544 LCC786541:LCC786544 LLY786541:LLY786544 LVU786541:LVU786544 MFQ786541:MFQ786544 MPM786541:MPM786544 MZI786541:MZI786544 NJE786541:NJE786544 NTA786541:NTA786544 OCW786541:OCW786544 OMS786541:OMS786544 OWO786541:OWO786544 PGK786541:PGK786544 PQG786541:PQG786544 QAC786541:QAC786544 QJY786541:QJY786544 QTU786541:QTU786544 RDQ786541:RDQ786544 RNM786541:RNM786544 RXI786541:RXI786544 SHE786541:SHE786544 SRA786541:SRA786544 TAW786541:TAW786544 TKS786541:TKS786544 TUO786541:TUO786544 UEK786541:UEK786544 UOG786541:UOG786544 UYC786541:UYC786544 VHY786541:VHY786544 VRU786541:VRU786544 WBQ786541:WBQ786544 WLM786541:WLM786544 WVI786541:WVI786544 IW852077:IW852080 SS852077:SS852080 ACO852077:ACO852080 AMK852077:AMK852080 AWG852077:AWG852080 BGC852077:BGC852080 BPY852077:BPY852080 BZU852077:BZU852080 CJQ852077:CJQ852080 CTM852077:CTM852080 DDI852077:DDI852080 DNE852077:DNE852080 DXA852077:DXA852080 EGW852077:EGW852080 EQS852077:EQS852080 FAO852077:FAO852080 FKK852077:FKK852080 FUG852077:FUG852080 GEC852077:GEC852080 GNY852077:GNY852080 GXU852077:GXU852080 HHQ852077:HHQ852080 HRM852077:HRM852080 IBI852077:IBI852080 ILE852077:ILE852080 IVA852077:IVA852080 JEW852077:JEW852080 JOS852077:JOS852080 JYO852077:JYO852080 KIK852077:KIK852080 KSG852077:KSG852080 LCC852077:LCC852080 LLY852077:LLY852080 LVU852077:LVU852080 MFQ852077:MFQ852080 MPM852077:MPM852080 MZI852077:MZI852080 NJE852077:NJE852080 NTA852077:NTA852080 OCW852077:OCW852080 OMS852077:OMS852080 OWO852077:OWO852080 PGK852077:PGK852080 PQG852077:PQG852080 QAC852077:QAC852080 QJY852077:QJY852080 QTU852077:QTU852080 RDQ852077:RDQ852080 RNM852077:RNM852080 RXI852077:RXI852080 SHE852077:SHE852080 SRA852077:SRA852080 TAW852077:TAW852080 TKS852077:TKS852080 TUO852077:TUO852080 UEK852077:UEK852080 UOG852077:UOG852080 UYC852077:UYC852080 VHY852077:VHY852080 VRU852077:VRU852080 WBQ852077:WBQ852080 WLM852077:WLM852080 WVI852077:WVI852080 IW917613:IW917616 SS917613:SS917616 ACO917613:ACO917616 AMK917613:AMK917616 AWG917613:AWG917616 BGC917613:BGC917616 BPY917613:BPY917616 BZU917613:BZU917616 CJQ917613:CJQ917616 CTM917613:CTM917616 DDI917613:DDI917616 DNE917613:DNE917616 DXA917613:DXA917616 EGW917613:EGW917616 EQS917613:EQS917616 FAO917613:FAO917616 FKK917613:FKK917616 FUG917613:FUG917616 GEC917613:GEC917616 GNY917613:GNY917616 GXU917613:GXU917616 HHQ917613:HHQ917616 HRM917613:HRM917616 IBI917613:IBI917616 ILE917613:ILE917616 IVA917613:IVA917616 JEW917613:JEW917616 JOS917613:JOS917616 JYO917613:JYO917616 KIK917613:KIK917616 KSG917613:KSG917616 LCC917613:LCC917616 LLY917613:LLY917616 LVU917613:LVU917616 MFQ917613:MFQ917616 MPM917613:MPM917616 MZI917613:MZI917616 NJE917613:NJE917616 NTA917613:NTA917616 OCW917613:OCW917616 OMS917613:OMS917616 OWO917613:OWO917616 PGK917613:PGK917616 PQG917613:PQG917616 QAC917613:QAC917616 QJY917613:QJY917616 QTU917613:QTU917616 RDQ917613:RDQ917616 RNM917613:RNM917616 RXI917613:RXI917616 SHE917613:SHE917616 SRA917613:SRA917616 TAW917613:TAW917616 TKS917613:TKS917616 TUO917613:TUO917616 UEK917613:UEK917616 UOG917613:UOG917616 UYC917613:UYC917616 VHY917613:VHY917616 VRU917613:VRU917616 WBQ917613:WBQ917616 WLM917613:WLM917616 WVI917613:WVI917616 IW983149:IW983152 SS983149:SS983152 ACO983149:ACO983152 AMK983149:AMK983152 AWG983149:AWG983152 BGC983149:BGC983152 BPY983149:BPY983152 BZU983149:BZU983152 CJQ983149:CJQ983152 CTM983149:CTM983152 DDI983149:DDI983152 DNE983149:DNE983152 DXA983149:DXA983152 EGW983149:EGW983152 EQS983149:EQS983152 FAO983149:FAO983152 FKK983149:FKK983152 FUG983149:FUG983152 GEC983149:GEC983152 GNY983149:GNY983152 GXU983149:GXU983152 HHQ983149:HHQ983152 HRM983149:HRM983152 IBI983149:IBI983152 ILE983149:ILE983152 IVA983149:IVA983152 JEW983149:JEW983152 JOS983149:JOS983152 JYO983149:JYO983152 KIK983149:KIK983152 KSG983149:KSG983152 LCC983149:LCC983152 LLY983149:LLY983152 LVU983149:LVU983152 MFQ983149:MFQ983152 MPM983149:MPM983152 MZI983149:MZI983152 NJE983149:NJE983152 NTA983149:NTA983152 OCW983149:OCW983152 OMS983149:OMS983152 OWO983149:OWO983152 PGK983149:PGK983152 PQG983149:PQG983152 QAC983149:QAC983152 QJY983149:QJY983152 QTU983149:QTU983152 RDQ983149:RDQ983152 RNM983149:RNM983152 RXI983149:RXI983152 SHE983149:SHE983152 SRA983149:SRA983152 TAW983149:TAW983152 TKS983149:TKS983152 TUO983149:TUO983152 UEK983149:UEK983152 UOG983149:UOG983152 UYC983149:UYC983152 VHY983149:VHY983152 VRU983149:VRU983152 WBQ983149:WBQ983152 WLM983149:WLM983152 WVI983149:WVI983152 BGC109:BGC123 IW96:IW101 SS96:SS101 ACO96:ACO101 AMK96:AMK101 AWG96:AWG101 BGC96:BGC101 BPY96:BPY101 BZU96:BZU101 CJQ96:CJQ101 CTM96:CTM101 DDI96:DDI101 DNE96:DNE101 DXA96:DXA101 EGW96:EGW101 EQS96:EQS101 FAO96:FAO101 FKK96:FKK101 FUG96:FUG101 GEC96:GEC101 GNY96:GNY101 GXU96:GXU101 HHQ96:HHQ101 HRM96:HRM101 IBI96:IBI101 ILE96:ILE101 IVA96:IVA101 JEW96:JEW101 JOS96:JOS101 JYO96:JYO101 KIK96:KIK101 KSG96:KSG101 LCC96:LCC101 LLY96:LLY101 LVU96:LVU101 MFQ96:MFQ101 MPM96:MPM101 MZI96:MZI101 NJE96:NJE101 NTA96:NTA101 OCW96:OCW101 OMS96:OMS101 OWO96:OWO101 PGK96:PGK101 PQG96:PQG101 QAC96:QAC101 QJY96:QJY101 QTU96:QTU101 RDQ96:RDQ101 RNM96:RNM101 RXI96:RXI101 SHE96:SHE101 SRA96:SRA101 TAW96:TAW101 TKS96:TKS101 TUO96:TUO101 UEK96:UEK101 UOG96:UOG101 UYC96:UYC101 VHY96:VHY101 VRU96:VRU101 WBQ96:WBQ101 WLM96:WLM101 WVI96:WVI101 IW65652:IW65654 SS65652:SS65654 ACO65652:ACO65654 AMK65652:AMK65654 AWG65652:AWG65654 BGC65652:BGC65654 BPY65652:BPY65654 BZU65652:BZU65654 CJQ65652:CJQ65654 CTM65652:CTM65654 DDI65652:DDI65654 DNE65652:DNE65654 DXA65652:DXA65654 EGW65652:EGW65654 EQS65652:EQS65654 FAO65652:FAO65654 FKK65652:FKK65654 FUG65652:FUG65654 GEC65652:GEC65654 GNY65652:GNY65654 GXU65652:GXU65654 HHQ65652:HHQ65654 HRM65652:HRM65654 IBI65652:IBI65654 ILE65652:ILE65654 IVA65652:IVA65654 JEW65652:JEW65654 JOS65652:JOS65654 JYO65652:JYO65654 KIK65652:KIK65654 KSG65652:KSG65654 LCC65652:LCC65654 LLY65652:LLY65654 LVU65652:LVU65654 MFQ65652:MFQ65654 MPM65652:MPM65654 MZI65652:MZI65654 NJE65652:NJE65654 NTA65652:NTA65654 OCW65652:OCW65654 OMS65652:OMS65654 OWO65652:OWO65654 PGK65652:PGK65654 PQG65652:PQG65654 QAC65652:QAC65654 QJY65652:QJY65654 QTU65652:QTU65654 RDQ65652:RDQ65654 RNM65652:RNM65654 RXI65652:RXI65654 SHE65652:SHE65654 SRA65652:SRA65654 TAW65652:TAW65654 TKS65652:TKS65654 TUO65652:TUO65654 UEK65652:UEK65654 UOG65652:UOG65654 UYC65652:UYC65654 VHY65652:VHY65654 VRU65652:VRU65654 WBQ65652:WBQ65654 WLM65652:WLM65654 WVI65652:WVI65654 IW131188:IW131190 SS131188:SS131190 ACO131188:ACO131190 AMK131188:AMK131190 AWG131188:AWG131190 BGC131188:BGC131190 BPY131188:BPY131190 BZU131188:BZU131190 CJQ131188:CJQ131190 CTM131188:CTM131190 DDI131188:DDI131190 DNE131188:DNE131190 DXA131188:DXA131190 EGW131188:EGW131190 EQS131188:EQS131190 FAO131188:FAO131190 FKK131188:FKK131190 FUG131188:FUG131190 GEC131188:GEC131190 GNY131188:GNY131190 GXU131188:GXU131190 HHQ131188:HHQ131190 HRM131188:HRM131190 IBI131188:IBI131190 ILE131188:ILE131190 IVA131188:IVA131190 JEW131188:JEW131190 JOS131188:JOS131190 JYO131188:JYO131190 KIK131188:KIK131190 KSG131188:KSG131190 LCC131188:LCC131190 LLY131188:LLY131190 LVU131188:LVU131190 MFQ131188:MFQ131190 MPM131188:MPM131190 MZI131188:MZI131190 NJE131188:NJE131190 NTA131188:NTA131190 OCW131188:OCW131190 OMS131188:OMS131190 OWO131188:OWO131190 PGK131188:PGK131190 PQG131188:PQG131190 QAC131188:QAC131190 QJY131188:QJY131190 QTU131188:QTU131190 RDQ131188:RDQ131190 RNM131188:RNM131190 RXI131188:RXI131190 SHE131188:SHE131190 SRA131188:SRA131190 TAW131188:TAW131190 TKS131188:TKS131190 TUO131188:TUO131190 UEK131188:UEK131190 UOG131188:UOG131190 UYC131188:UYC131190 VHY131188:VHY131190 VRU131188:VRU131190 WBQ131188:WBQ131190 WLM131188:WLM131190 WVI131188:WVI131190 IW196724:IW196726 SS196724:SS196726 ACO196724:ACO196726 AMK196724:AMK196726 AWG196724:AWG196726 BGC196724:BGC196726 BPY196724:BPY196726 BZU196724:BZU196726 CJQ196724:CJQ196726 CTM196724:CTM196726 DDI196724:DDI196726 DNE196724:DNE196726 DXA196724:DXA196726 EGW196724:EGW196726 EQS196724:EQS196726 FAO196724:FAO196726 FKK196724:FKK196726 FUG196724:FUG196726 GEC196724:GEC196726 GNY196724:GNY196726 GXU196724:GXU196726 HHQ196724:HHQ196726 HRM196724:HRM196726 IBI196724:IBI196726 ILE196724:ILE196726 IVA196724:IVA196726 JEW196724:JEW196726 JOS196724:JOS196726 JYO196724:JYO196726 KIK196724:KIK196726 KSG196724:KSG196726 LCC196724:LCC196726 LLY196724:LLY196726 LVU196724:LVU196726 MFQ196724:MFQ196726 MPM196724:MPM196726 MZI196724:MZI196726 NJE196724:NJE196726 NTA196724:NTA196726 OCW196724:OCW196726 OMS196724:OMS196726 OWO196724:OWO196726 PGK196724:PGK196726 PQG196724:PQG196726 QAC196724:QAC196726 QJY196724:QJY196726 QTU196724:QTU196726 RDQ196724:RDQ196726 RNM196724:RNM196726 RXI196724:RXI196726 SHE196724:SHE196726 SRA196724:SRA196726 TAW196724:TAW196726 TKS196724:TKS196726 TUO196724:TUO196726 UEK196724:UEK196726 UOG196724:UOG196726 UYC196724:UYC196726 VHY196724:VHY196726 VRU196724:VRU196726 WBQ196724:WBQ196726 WLM196724:WLM196726 WVI196724:WVI196726 IW262260:IW262262 SS262260:SS262262 ACO262260:ACO262262 AMK262260:AMK262262 AWG262260:AWG262262 BGC262260:BGC262262 BPY262260:BPY262262 BZU262260:BZU262262 CJQ262260:CJQ262262 CTM262260:CTM262262 DDI262260:DDI262262 DNE262260:DNE262262 DXA262260:DXA262262 EGW262260:EGW262262 EQS262260:EQS262262 FAO262260:FAO262262 FKK262260:FKK262262 FUG262260:FUG262262 GEC262260:GEC262262 GNY262260:GNY262262 GXU262260:GXU262262 HHQ262260:HHQ262262 HRM262260:HRM262262 IBI262260:IBI262262 ILE262260:ILE262262 IVA262260:IVA262262 JEW262260:JEW262262 JOS262260:JOS262262 JYO262260:JYO262262 KIK262260:KIK262262 KSG262260:KSG262262 LCC262260:LCC262262 LLY262260:LLY262262 LVU262260:LVU262262 MFQ262260:MFQ262262 MPM262260:MPM262262 MZI262260:MZI262262 NJE262260:NJE262262 NTA262260:NTA262262 OCW262260:OCW262262 OMS262260:OMS262262 OWO262260:OWO262262 PGK262260:PGK262262 PQG262260:PQG262262 QAC262260:QAC262262 QJY262260:QJY262262 QTU262260:QTU262262 RDQ262260:RDQ262262 RNM262260:RNM262262 RXI262260:RXI262262 SHE262260:SHE262262 SRA262260:SRA262262 TAW262260:TAW262262 TKS262260:TKS262262 TUO262260:TUO262262 UEK262260:UEK262262 UOG262260:UOG262262 UYC262260:UYC262262 VHY262260:VHY262262 VRU262260:VRU262262 WBQ262260:WBQ262262 WLM262260:WLM262262 WVI262260:WVI262262 IW327796:IW327798 SS327796:SS327798 ACO327796:ACO327798 AMK327796:AMK327798 AWG327796:AWG327798 BGC327796:BGC327798 BPY327796:BPY327798 BZU327796:BZU327798 CJQ327796:CJQ327798 CTM327796:CTM327798 DDI327796:DDI327798 DNE327796:DNE327798 DXA327796:DXA327798 EGW327796:EGW327798 EQS327796:EQS327798 FAO327796:FAO327798 FKK327796:FKK327798 FUG327796:FUG327798 GEC327796:GEC327798 GNY327796:GNY327798 GXU327796:GXU327798 HHQ327796:HHQ327798 HRM327796:HRM327798 IBI327796:IBI327798 ILE327796:ILE327798 IVA327796:IVA327798 JEW327796:JEW327798 JOS327796:JOS327798 JYO327796:JYO327798 KIK327796:KIK327798 KSG327796:KSG327798 LCC327796:LCC327798 LLY327796:LLY327798 LVU327796:LVU327798 MFQ327796:MFQ327798 MPM327796:MPM327798 MZI327796:MZI327798 NJE327796:NJE327798 NTA327796:NTA327798 OCW327796:OCW327798 OMS327796:OMS327798 OWO327796:OWO327798 PGK327796:PGK327798 PQG327796:PQG327798 QAC327796:QAC327798 QJY327796:QJY327798 QTU327796:QTU327798 RDQ327796:RDQ327798 RNM327796:RNM327798 RXI327796:RXI327798 SHE327796:SHE327798 SRA327796:SRA327798 TAW327796:TAW327798 TKS327796:TKS327798 TUO327796:TUO327798 UEK327796:UEK327798 UOG327796:UOG327798 UYC327796:UYC327798 VHY327796:VHY327798 VRU327796:VRU327798 WBQ327796:WBQ327798 WLM327796:WLM327798 WVI327796:WVI327798 IW393332:IW393334 SS393332:SS393334 ACO393332:ACO393334 AMK393332:AMK393334 AWG393332:AWG393334 BGC393332:BGC393334 BPY393332:BPY393334 BZU393332:BZU393334 CJQ393332:CJQ393334 CTM393332:CTM393334 DDI393332:DDI393334 DNE393332:DNE393334 DXA393332:DXA393334 EGW393332:EGW393334 EQS393332:EQS393334 FAO393332:FAO393334 FKK393332:FKK393334 FUG393332:FUG393334 GEC393332:GEC393334 GNY393332:GNY393334 GXU393332:GXU393334 HHQ393332:HHQ393334 HRM393332:HRM393334 IBI393332:IBI393334 ILE393332:ILE393334 IVA393332:IVA393334 JEW393332:JEW393334 JOS393332:JOS393334 JYO393332:JYO393334 KIK393332:KIK393334 KSG393332:KSG393334 LCC393332:LCC393334 LLY393332:LLY393334 LVU393332:LVU393334 MFQ393332:MFQ393334 MPM393332:MPM393334 MZI393332:MZI393334 NJE393332:NJE393334 NTA393332:NTA393334 OCW393332:OCW393334 OMS393332:OMS393334 OWO393332:OWO393334 PGK393332:PGK393334 PQG393332:PQG393334 QAC393332:QAC393334 QJY393332:QJY393334 QTU393332:QTU393334 RDQ393332:RDQ393334 RNM393332:RNM393334 RXI393332:RXI393334 SHE393332:SHE393334 SRA393332:SRA393334 TAW393332:TAW393334 TKS393332:TKS393334 TUO393332:TUO393334 UEK393332:UEK393334 UOG393332:UOG393334 UYC393332:UYC393334 VHY393332:VHY393334 VRU393332:VRU393334 WBQ393332:WBQ393334 WLM393332:WLM393334 WVI393332:WVI393334 IW458868:IW458870 SS458868:SS458870 ACO458868:ACO458870 AMK458868:AMK458870 AWG458868:AWG458870 BGC458868:BGC458870 BPY458868:BPY458870 BZU458868:BZU458870 CJQ458868:CJQ458870 CTM458868:CTM458870 DDI458868:DDI458870 DNE458868:DNE458870 DXA458868:DXA458870 EGW458868:EGW458870 EQS458868:EQS458870 FAO458868:FAO458870 FKK458868:FKK458870 FUG458868:FUG458870 GEC458868:GEC458870 GNY458868:GNY458870 GXU458868:GXU458870 HHQ458868:HHQ458870 HRM458868:HRM458870 IBI458868:IBI458870 ILE458868:ILE458870 IVA458868:IVA458870 JEW458868:JEW458870 JOS458868:JOS458870 JYO458868:JYO458870 KIK458868:KIK458870 KSG458868:KSG458870 LCC458868:LCC458870 LLY458868:LLY458870 LVU458868:LVU458870 MFQ458868:MFQ458870 MPM458868:MPM458870 MZI458868:MZI458870 NJE458868:NJE458870 NTA458868:NTA458870 OCW458868:OCW458870 OMS458868:OMS458870 OWO458868:OWO458870 PGK458868:PGK458870 PQG458868:PQG458870 QAC458868:QAC458870 QJY458868:QJY458870 QTU458868:QTU458870 RDQ458868:RDQ458870 RNM458868:RNM458870 RXI458868:RXI458870 SHE458868:SHE458870 SRA458868:SRA458870 TAW458868:TAW458870 TKS458868:TKS458870 TUO458868:TUO458870 UEK458868:UEK458870 UOG458868:UOG458870 UYC458868:UYC458870 VHY458868:VHY458870 VRU458868:VRU458870 WBQ458868:WBQ458870 WLM458868:WLM458870 WVI458868:WVI458870 IW524404:IW524406 SS524404:SS524406 ACO524404:ACO524406 AMK524404:AMK524406 AWG524404:AWG524406 BGC524404:BGC524406 BPY524404:BPY524406 BZU524404:BZU524406 CJQ524404:CJQ524406 CTM524404:CTM524406 DDI524404:DDI524406 DNE524404:DNE524406 DXA524404:DXA524406 EGW524404:EGW524406 EQS524404:EQS524406 FAO524404:FAO524406 FKK524404:FKK524406 FUG524404:FUG524406 GEC524404:GEC524406 GNY524404:GNY524406 GXU524404:GXU524406 HHQ524404:HHQ524406 HRM524404:HRM524406 IBI524404:IBI524406 ILE524404:ILE524406 IVA524404:IVA524406 JEW524404:JEW524406 JOS524404:JOS524406 JYO524404:JYO524406 KIK524404:KIK524406 KSG524404:KSG524406 LCC524404:LCC524406 LLY524404:LLY524406 LVU524404:LVU524406 MFQ524404:MFQ524406 MPM524404:MPM524406 MZI524404:MZI524406 NJE524404:NJE524406 NTA524404:NTA524406 OCW524404:OCW524406 OMS524404:OMS524406 OWO524404:OWO524406 PGK524404:PGK524406 PQG524404:PQG524406 QAC524404:QAC524406 QJY524404:QJY524406 QTU524404:QTU524406 RDQ524404:RDQ524406 RNM524404:RNM524406 RXI524404:RXI524406 SHE524404:SHE524406 SRA524404:SRA524406 TAW524404:TAW524406 TKS524404:TKS524406 TUO524404:TUO524406 UEK524404:UEK524406 UOG524404:UOG524406 UYC524404:UYC524406 VHY524404:VHY524406 VRU524404:VRU524406 WBQ524404:WBQ524406 WLM524404:WLM524406 WVI524404:WVI524406 IW589940:IW589942 SS589940:SS589942 ACO589940:ACO589942 AMK589940:AMK589942 AWG589940:AWG589942 BGC589940:BGC589942 BPY589940:BPY589942 BZU589940:BZU589942 CJQ589940:CJQ589942 CTM589940:CTM589942 DDI589940:DDI589942 DNE589940:DNE589942 DXA589940:DXA589942 EGW589940:EGW589942 EQS589940:EQS589942 FAO589940:FAO589942 FKK589940:FKK589942 FUG589940:FUG589942 GEC589940:GEC589942 GNY589940:GNY589942 GXU589940:GXU589942 HHQ589940:HHQ589942 HRM589940:HRM589942 IBI589940:IBI589942 ILE589940:ILE589942 IVA589940:IVA589942 JEW589940:JEW589942 JOS589940:JOS589942 JYO589940:JYO589942 KIK589940:KIK589942 KSG589940:KSG589942 LCC589940:LCC589942 LLY589940:LLY589942 LVU589940:LVU589942 MFQ589940:MFQ589942 MPM589940:MPM589942 MZI589940:MZI589942 NJE589940:NJE589942 NTA589940:NTA589942 OCW589940:OCW589942 OMS589940:OMS589942 OWO589940:OWO589942 PGK589940:PGK589942 PQG589940:PQG589942 QAC589940:QAC589942 QJY589940:QJY589942 QTU589940:QTU589942 RDQ589940:RDQ589942 RNM589940:RNM589942 RXI589940:RXI589942 SHE589940:SHE589942 SRA589940:SRA589942 TAW589940:TAW589942 TKS589940:TKS589942 TUO589940:TUO589942 UEK589940:UEK589942 UOG589940:UOG589942 UYC589940:UYC589942 VHY589940:VHY589942 VRU589940:VRU589942 WBQ589940:WBQ589942 WLM589940:WLM589942 WVI589940:WVI589942 IW655476:IW655478 SS655476:SS655478 ACO655476:ACO655478 AMK655476:AMK655478 AWG655476:AWG655478 BGC655476:BGC655478 BPY655476:BPY655478 BZU655476:BZU655478 CJQ655476:CJQ655478 CTM655476:CTM655478 DDI655476:DDI655478 DNE655476:DNE655478 DXA655476:DXA655478 EGW655476:EGW655478 EQS655476:EQS655478 FAO655476:FAO655478 FKK655476:FKK655478 FUG655476:FUG655478 GEC655476:GEC655478 GNY655476:GNY655478 GXU655476:GXU655478 HHQ655476:HHQ655478 HRM655476:HRM655478 IBI655476:IBI655478 ILE655476:ILE655478 IVA655476:IVA655478 JEW655476:JEW655478 JOS655476:JOS655478 JYO655476:JYO655478 KIK655476:KIK655478 KSG655476:KSG655478 LCC655476:LCC655478 LLY655476:LLY655478 LVU655476:LVU655478 MFQ655476:MFQ655478 MPM655476:MPM655478 MZI655476:MZI655478 NJE655476:NJE655478 NTA655476:NTA655478 OCW655476:OCW655478 OMS655476:OMS655478 OWO655476:OWO655478 PGK655476:PGK655478 PQG655476:PQG655478 QAC655476:QAC655478 QJY655476:QJY655478 QTU655476:QTU655478 RDQ655476:RDQ655478 RNM655476:RNM655478 RXI655476:RXI655478 SHE655476:SHE655478 SRA655476:SRA655478 TAW655476:TAW655478 TKS655476:TKS655478 TUO655476:TUO655478 UEK655476:UEK655478 UOG655476:UOG655478 UYC655476:UYC655478 VHY655476:VHY655478 VRU655476:VRU655478 WBQ655476:WBQ655478 WLM655476:WLM655478 WVI655476:WVI655478 IW721012:IW721014 SS721012:SS721014 ACO721012:ACO721014 AMK721012:AMK721014 AWG721012:AWG721014 BGC721012:BGC721014 BPY721012:BPY721014 BZU721012:BZU721014 CJQ721012:CJQ721014 CTM721012:CTM721014 DDI721012:DDI721014 DNE721012:DNE721014 DXA721012:DXA721014 EGW721012:EGW721014 EQS721012:EQS721014 FAO721012:FAO721014 FKK721012:FKK721014 FUG721012:FUG721014 GEC721012:GEC721014 GNY721012:GNY721014 GXU721012:GXU721014 HHQ721012:HHQ721014 HRM721012:HRM721014 IBI721012:IBI721014 ILE721012:ILE721014 IVA721012:IVA721014 JEW721012:JEW721014 JOS721012:JOS721014 JYO721012:JYO721014 KIK721012:KIK721014 KSG721012:KSG721014 LCC721012:LCC721014 LLY721012:LLY721014 LVU721012:LVU721014 MFQ721012:MFQ721014 MPM721012:MPM721014 MZI721012:MZI721014 NJE721012:NJE721014 NTA721012:NTA721014 OCW721012:OCW721014 OMS721012:OMS721014 OWO721012:OWO721014 PGK721012:PGK721014 PQG721012:PQG721014 QAC721012:QAC721014 QJY721012:QJY721014 QTU721012:QTU721014 RDQ721012:RDQ721014 RNM721012:RNM721014 RXI721012:RXI721014 SHE721012:SHE721014 SRA721012:SRA721014 TAW721012:TAW721014 TKS721012:TKS721014 TUO721012:TUO721014 UEK721012:UEK721014 UOG721012:UOG721014 UYC721012:UYC721014 VHY721012:VHY721014 VRU721012:VRU721014 WBQ721012:WBQ721014 WLM721012:WLM721014 WVI721012:WVI721014 IW786548:IW786550 SS786548:SS786550 ACO786548:ACO786550 AMK786548:AMK786550 AWG786548:AWG786550 BGC786548:BGC786550 BPY786548:BPY786550 BZU786548:BZU786550 CJQ786548:CJQ786550 CTM786548:CTM786550 DDI786548:DDI786550 DNE786548:DNE786550 DXA786548:DXA786550 EGW786548:EGW786550 EQS786548:EQS786550 FAO786548:FAO786550 FKK786548:FKK786550 FUG786548:FUG786550 GEC786548:GEC786550 GNY786548:GNY786550 GXU786548:GXU786550 HHQ786548:HHQ786550 HRM786548:HRM786550 IBI786548:IBI786550 ILE786548:ILE786550 IVA786548:IVA786550 JEW786548:JEW786550 JOS786548:JOS786550 JYO786548:JYO786550 KIK786548:KIK786550 KSG786548:KSG786550 LCC786548:LCC786550 LLY786548:LLY786550 LVU786548:LVU786550 MFQ786548:MFQ786550 MPM786548:MPM786550 MZI786548:MZI786550 NJE786548:NJE786550 NTA786548:NTA786550 OCW786548:OCW786550 OMS786548:OMS786550 OWO786548:OWO786550 PGK786548:PGK786550 PQG786548:PQG786550 QAC786548:QAC786550 QJY786548:QJY786550 QTU786548:QTU786550 RDQ786548:RDQ786550 RNM786548:RNM786550 RXI786548:RXI786550 SHE786548:SHE786550 SRA786548:SRA786550 TAW786548:TAW786550 TKS786548:TKS786550 TUO786548:TUO786550 UEK786548:UEK786550 UOG786548:UOG786550 UYC786548:UYC786550 VHY786548:VHY786550 VRU786548:VRU786550 WBQ786548:WBQ786550 WLM786548:WLM786550 WVI786548:WVI786550 IW852084:IW852086 SS852084:SS852086 ACO852084:ACO852086 AMK852084:AMK852086 AWG852084:AWG852086 BGC852084:BGC852086 BPY852084:BPY852086 BZU852084:BZU852086 CJQ852084:CJQ852086 CTM852084:CTM852086 DDI852084:DDI852086 DNE852084:DNE852086 DXA852084:DXA852086 EGW852084:EGW852086 EQS852084:EQS852086 FAO852084:FAO852086 FKK852084:FKK852086 FUG852084:FUG852086 GEC852084:GEC852086 GNY852084:GNY852086 GXU852084:GXU852086 HHQ852084:HHQ852086 HRM852084:HRM852086 IBI852084:IBI852086 ILE852084:ILE852086 IVA852084:IVA852086 JEW852084:JEW852086 JOS852084:JOS852086 JYO852084:JYO852086 KIK852084:KIK852086 KSG852084:KSG852086 LCC852084:LCC852086 LLY852084:LLY852086 LVU852084:LVU852086 MFQ852084:MFQ852086 MPM852084:MPM852086 MZI852084:MZI852086 NJE852084:NJE852086 NTA852084:NTA852086 OCW852084:OCW852086 OMS852084:OMS852086 OWO852084:OWO852086 PGK852084:PGK852086 PQG852084:PQG852086 QAC852084:QAC852086 QJY852084:QJY852086 QTU852084:QTU852086 RDQ852084:RDQ852086 RNM852084:RNM852086 RXI852084:RXI852086 SHE852084:SHE852086 SRA852084:SRA852086 TAW852084:TAW852086 TKS852084:TKS852086 TUO852084:TUO852086 UEK852084:UEK852086 UOG852084:UOG852086 UYC852084:UYC852086 VHY852084:VHY852086 VRU852084:VRU852086 WBQ852084:WBQ852086 WLM852084:WLM852086 WVI852084:WVI852086 IW917620:IW917622 SS917620:SS917622 ACO917620:ACO917622 AMK917620:AMK917622 AWG917620:AWG917622 BGC917620:BGC917622 BPY917620:BPY917622 BZU917620:BZU917622 CJQ917620:CJQ917622 CTM917620:CTM917622 DDI917620:DDI917622 DNE917620:DNE917622 DXA917620:DXA917622 EGW917620:EGW917622 EQS917620:EQS917622 FAO917620:FAO917622 FKK917620:FKK917622 FUG917620:FUG917622 GEC917620:GEC917622 GNY917620:GNY917622 GXU917620:GXU917622 HHQ917620:HHQ917622 HRM917620:HRM917622 IBI917620:IBI917622 ILE917620:ILE917622 IVA917620:IVA917622 JEW917620:JEW917622 JOS917620:JOS917622 JYO917620:JYO917622 KIK917620:KIK917622 KSG917620:KSG917622 LCC917620:LCC917622 LLY917620:LLY917622 LVU917620:LVU917622 MFQ917620:MFQ917622 MPM917620:MPM917622 MZI917620:MZI917622 NJE917620:NJE917622 NTA917620:NTA917622 OCW917620:OCW917622 OMS917620:OMS917622 OWO917620:OWO917622 PGK917620:PGK917622 PQG917620:PQG917622 QAC917620:QAC917622 QJY917620:QJY917622 QTU917620:QTU917622 RDQ917620:RDQ917622 RNM917620:RNM917622 RXI917620:RXI917622 SHE917620:SHE917622 SRA917620:SRA917622 TAW917620:TAW917622 TKS917620:TKS917622 TUO917620:TUO917622 UEK917620:UEK917622 UOG917620:UOG917622 UYC917620:UYC917622 VHY917620:VHY917622 VRU917620:VRU917622 WBQ917620:WBQ917622 WLM917620:WLM917622 WVI917620:WVI917622 IW983156:IW983158 SS983156:SS983158 ACO983156:ACO983158 AMK983156:AMK983158 AWG983156:AWG983158 BGC983156:BGC983158 BPY983156:BPY983158 BZU983156:BZU983158 CJQ983156:CJQ983158 CTM983156:CTM983158 DDI983156:DDI983158 DNE983156:DNE983158 DXA983156:DXA983158 EGW983156:EGW983158 EQS983156:EQS983158 FAO983156:FAO983158 FKK983156:FKK983158 FUG983156:FUG983158 GEC983156:GEC983158 GNY983156:GNY983158 GXU983156:GXU983158 HHQ983156:HHQ983158 HRM983156:HRM983158 IBI983156:IBI983158 ILE983156:ILE983158 IVA983156:IVA983158 JEW983156:JEW983158 JOS983156:JOS983158 JYO983156:JYO983158 KIK983156:KIK983158 KSG983156:KSG983158 LCC983156:LCC983158 LLY983156:LLY983158 LVU983156:LVU983158 MFQ983156:MFQ983158 MPM983156:MPM983158 MZI983156:MZI983158 NJE983156:NJE983158 NTA983156:NTA983158 OCW983156:OCW983158 OMS983156:OMS983158 OWO983156:OWO983158 PGK983156:PGK983158 PQG983156:PQG983158 QAC983156:QAC983158 QJY983156:QJY983158 QTU983156:QTU983158 RDQ983156:RDQ983158 RNM983156:RNM983158 RXI983156:RXI983158 SHE983156:SHE983158 SRA983156:SRA983158 TAW983156:TAW983158 TKS983156:TKS983158 TUO983156:TUO983158 UEK983156:UEK983158 UOG983156:UOG983158 UYC983156:UYC983158 VHY983156:VHY983158 VRU983156:VRU983158 WBQ983156:WBQ983158 WLM983156:WLM983158 WVI983156:WVI983158 IW65658:IW65661 SS65658:SS65661 ACO65658:ACO65661 AMK65658:AMK65661 AWG65658:AWG65661 BGC65658:BGC65661 BPY65658:BPY65661 BZU65658:BZU65661 CJQ65658:CJQ65661 CTM65658:CTM65661 DDI65658:DDI65661 DNE65658:DNE65661 DXA65658:DXA65661 EGW65658:EGW65661 EQS65658:EQS65661 FAO65658:FAO65661 FKK65658:FKK65661 FUG65658:FUG65661 GEC65658:GEC65661 GNY65658:GNY65661 GXU65658:GXU65661 HHQ65658:HHQ65661 HRM65658:HRM65661 IBI65658:IBI65661 ILE65658:ILE65661 IVA65658:IVA65661 JEW65658:JEW65661 JOS65658:JOS65661 JYO65658:JYO65661 KIK65658:KIK65661 KSG65658:KSG65661 LCC65658:LCC65661 LLY65658:LLY65661 LVU65658:LVU65661 MFQ65658:MFQ65661 MPM65658:MPM65661 MZI65658:MZI65661 NJE65658:NJE65661 NTA65658:NTA65661 OCW65658:OCW65661 OMS65658:OMS65661 OWO65658:OWO65661 PGK65658:PGK65661 PQG65658:PQG65661 QAC65658:QAC65661 QJY65658:QJY65661 QTU65658:QTU65661 RDQ65658:RDQ65661 RNM65658:RNM65661 RXI65658:RXI65661 SHE65658:SHE65661 SRA65658:SRA65661 TAW65658:TAW65661 TKS65658:TKS65661 TUO65658:TUO65661 UEK65658:UEK65661 UOG65658:UOG65661 UYC65658:UYC65661 VHY65658:VHY65661 VRU65658:VRU65661 WBQ65658:WBQ65661 WLM65658:WLM65661 WVI65658:WVI65661 IW131194:IW131197 SS131194:SS131197 ACO131194:ACO131197 AMK131194:AMK131197 AWG131194:AWG131197 BGC131194:BGC131197 BPY131194:BPY131197 BZU131194:BZU131197 CJQ131194:CJQ131197 CTM131194:CTM131197 DDI131194:DDI131197 DNE131194:DNE131197 DXA131194:DXA131197 EGW131194:EGW131197 EQS131194:EQS131197 FAO131194:FAO131197 FKK131194:FKK131197 FUG131194:FUG131197 GEC131194:GEC131197 GNY131194:GNY131197 GXU131194:GXU131197 HHQ131194:HHQ131197 HRM131194:HRM131197 IBI131194:IBI131197 ILE131194:ILE131197 IVA131194:IVA131197 JEW131194:JEW131197 JOS131194:JOS131197 JYO131194:JYO131197 KIK131194:KIK131197 KSG131194:KSG131197 LCC131194:LCC131197 LLY131194:LLY131197 LVU131194:LVU131197 MFQ131194:MFQ131197 MPM131194:MPM131197 MZI131194:MZI131197 NJE131194:NJE131197 NTA131194:NTA131197 OCW131194:OCW131197 OMS131194:OMS131197 OWO131194:OWO131197 PGK131194:PGK131197 PQG131194:PQG131197 QAC131194:QAC131197 QJY131194:QJY131197 QTU131194:QTU131197 RDQ131194:RDQ131197 RNM131194:RNM131197 RXI131194:RXI131197 SHE131194:SHE131197 SRA131194:SRA131197 TAW131194:TAW131197 TKS131194:TKS131197 TUO131194:TUO131197 UEK131194:UEK131197 UOG131194:UOG131197 UYC131194:UYC131197 VHY131194:VHY131197 VRU131194:VRU131197 WBQ131194:WBQ131197 WLM131194:WLM131197 WVI131194:WVI131197 IW196730:IW196733 SS196730:SS196733 ACO196730:ACO196733 AMK196730:AMK196733 AWG196730:AWG196733 BGC196730:BGC196733 BPY196730:BPY196733 BZU196730:BZU196733 CJQ196730:CJQ196733 CTM196730:CTM196733 DDI196730:DDI196733 DNE196730:DNE196733 DXA196730:DXA196733 EGW196730:EGW196733 EQS196730:EQS196733 FAO196730:FAO196733 FKK196730:FKK196733 FUG196730:FUG196733 GEC196730:GEC196733 GNY196730:GNY196733 GXU196730:GXU196733 HHQ196730:HHQ196733 HRM196730:HRM196733 IBI196730:IBI196733 ILE196730:ILE196733 IVA196730:IVA196733 JEW196730:JEW196733 JOS196730:JOS196733 JYO196730:JYO196733 KIK196730:KIK196733 KSG196730:KSG196733 LCC196730:LCC196733 LLY196730:LLY196733 LVU196730:LVU196733 MFQ196730:MFQ196733 MPM196730:MPM196733 MZI196730:MZI196733 NJE196730:NJE196733 NTA196730:NTA196733 OCW196730:OCW196733 OMS196730:OMS196733 OWO196730:OWO196733 PGK196730:PGK196733 PQG196730:PQG196733 QAC196730:QAC196733 QJY196730:QJY196733 QTU196730:QTU196733 RDQ196730:RDQ196733 RNM196730:RNM196733 RXI196730:RXI196733 SHE196730:SHE196733 SRA196730:SRA196733 TAW196730:TAW196733 TKS196730:TKS196733 TUO196730:TUO196733 UEK196730:UEK196733 UOG196730:UOG196733 UYC196730:UYC196733 VHY196730:VHY196733 VRU196730:VRU196733 WBQ196730:WBQ196733 WLM196730:WLM196733 WVI196730:WVI196733 IW262266:IW262269 SS262266:SS262269 ACO262266:ACO262269 AMK262266:AMK262269 AWG262266:AWG262269 BGC262266:BGC262269 BPY262266:BPY262269 BZU262266:BZU262269 CJQ262266:CJQ262269 CTM262266:CTM262269 DDI262266:DDI262269 DNE262266:DNE262269 DXA262266:DXA262269 EGW262266:EGW262269 EQS262266:EQS262269 FAO262266:FAO262269 FKK262266:FKK262269 FUG262266:FUG262269 GEC262266:GEC262269 GNY262266:GNY262269 GXU262266:GXU262269 HHQ262266:HHQ262269 HRM262266:HRM262269 IBI262266:IBI262269 ILE262266:ILE262269 IVA262266:IVA262269 JEW262266:JEW262269 JOS262266:JOS262269 JYO262266:JYO262269 KIK262266:KIK262269 KSG262266:KSG262269 LCC262266:LCC262269 LLY262266:LLY262269 LVU262266:LVU262269 MFQ262266:MFQ262269 MPM262266:MPM262269 MZI262266:MZI262269 NJE262266:NJE262269 NTA262266:NTA262269 OCW262266:OCW262269 OMS262266:OMS262269 OWO262266:OWO262269 PGK262266:PGK262269 PQG262266:PQG262269 QAC262266:QAC262269 QJY262266:QJY262269 QTU262266:QTU262269 RDQ262266:RDQ262269 RNM262266:RNM262269 RXI262266:RXI262269 SHE262266:SHE262269 SRA262266:SRA262269 TAW262266:TAW262269 TKS262266:TKS262269 TUO262266:TUO262269 UEK262266:UEK262269 UOG262266:UOG262269 UYC262266:UYC262269 VHY262266:VHY262269 VRU262266:VRU262269 WBQ262266:WBQ262269 WLM262266:WLM262269 WVI262266:WVI262269 IW327802:IW327805 SS327802:SS327805 ACO327802:ACO327805 AMK327802:AMK327805 AWG327802:AWG327805 BGC327802:BGC327805 BPY327802:BPY327805 BZU327802:BZU327805 CJQ327802:CJQ327805 CTM327802:CTM327805 DDI327802:DDI327805 DNE327802:DNE327805 DXA327802:DXA327805 EGW327802:EGW327805 EQS327802:EQS327805 FAO327802:FAO327805 FKK327802:FKK327805 FUG327802:FUG327805 GEC327802:GEC327805 GNY327802:GNY327805 GXU327802:GXU327805 HHQ327802:HHQ327805 HRM327802:HRM327805 IBI327802:IBI327805 ILE327802:ILE327805 IVA327802:IVA327805 JEW327802:JEW327805 JOS327802:JOS327805 JYO327802:JYO327805 KIK327802:KIK327805 KSG327802:KSG327805 LCC327802:LCC327805 LLY327802:LLY327805 LVU327802:LVU327805 MFQ327802:MFQ327805 MPM327802:MPM327805 MZI327802:MZI327805 NJE327802:NJE327805 NTA327802:NTA327805 OCW327802:OCW327805 OMS327802:OMS327805 OWO327802:OWO327805 PGK327802:PGK327805 PQG327802:PQG327805 QAC327802:QAC327805 QJY327802:QJY327805 QTU327802:QTU327805 RDQ327802:RDQ327805 RNM327802:RNM327805 RXI327802:RXI327805 SHE327802:SHE327805 SRA327802:SRA327805 TAW327802:TAW327805 TKS327802:TKS327805 TUO327802:TUO327805 UEK327802:UEK327805 UOG327802:UOG327805 UYC327802:UYC327805 VHY327802:VHY327805 VRU327802:VRU327805 WBQ327802:WBQ327805 WLM327802:WLM327805 WVI327802:WVI327805 IW393338:IW393341 SS393338:SS393341 ACO393338:ACO393341 AMK393338:AMK393341 AWG393338:AWG393341 BGC393338:BGC393341 BPY393338:BPY393341 BZU393338:BZU393341 CJQ393338:CJQ393341 CTM393338:CTM393341 DDI393338:DDI393341 DNE393338:DNE393341 DXA393338:DXA393341 EGW393338:EGW393341 EQS393338:EQS393341 FAO393338:FAO393341 FKK393338:FKK393341 FUG393338:FUG393341 GEC393338:GEC393341 GNY393338:GNY393341 GXU393338:GXU393341 HHQ393338:HHQ393341 HRM393338:HRM393341 IBI393338:IBI393341 ILE393338:ILE393341 IVA393338:IVA393341 JEW393338:JEW393341 JOS393338:JOS393341 JYO393338:JYO393341 KIK393338:KIK393341 KSG393338:KSG393341 LCC393338:LCC393341 LLY393338:LLY393341 LVU393338:LVU393341 MFQ393338:MFQ393341 MPM393338:MPM393341 MZI393338:MZI393341 NJE393338:NJE393341 NTA393338:NTA393341 OCW393338:OCW393341 OMS393338:OMS393341 OWO393338:OWO393341 PGK393338:PGK393341 PQG393338:PQG393341 QAC393338:QAC393341 QJY393338:QJY393341 QTU393338:QTU393341 RDQ393338:RDQ393341 RNM393338:RNM393341 RXI393338:RXI393341 SHE393338:SHE393341 SRA393338:SRA393341 TAW393338:TAW393341 TKS393338:TKS393341 TUO393338:TUO393341 UEK393338:UEK393341 UOG393338:UOG393341 UYC393338:UYC393341 VHY393338:VHY393341 VRU393338:VRU393341 WBQ393338:WBQ393341 WLM393338:WLM393341 WVI393338:WVI393341 IW458874:IW458877 SS458874:SS458877 ACO458874:ACO458877 AMK458874:AMK458877 AWG458874:AWG458877 BGC458874:BGC458877 BPY458874:BPY458877 BZU458874:BZU458877 CJQ458874:CJQ458877 CTM458874:CTM458877 DDI458874:DDI458877 DNE458874:DNE458877 DXA458874:DXA458877 EGW458874:EGW458877 EQS458874:EQS458877 FAO458874:FAO458877 FKK458874:FKK458877 FUG458874:FUG458877 GEC458874:GEC458877 GNY458874:GNY458877 GXU458874:GXU458877 HHQ458874:HHQ458877 HRM458874:HRM458877 IBI458874:IBI458877 ILE458874:ILE458877 IVA458874:IVA458877 JEW458874:JEW458877 JOS458874:JOS458877 JYO458874:JYO458877 KIK458874:KIK458877 KSG458874:KSG458877 LCC458874:LCC458877 LLY458874:LLY458877 LVU458874:LVU458877 MFQ458874:MFQ458877 MPM458874:MPM458877 MZI458874:MZI458877 NJE458874:NJE458877 NTA458874:NTA458877 OCW458874:OCW458877 OMS458874:OMS458877 OWO458874:OWO458877 PGK458874:PGK458877 PQG458874:PQG458877 QAC458874:QAC458877 QJY458874:QJY458877 QTU458874:QTU458877 RDQ458874:RDQ458877 RNM458874:RNM458877 RXI458874:RXI458877 SHE458874:SHE458877 SRA458874:SRA458877 TAW458874:TAW458877 TKS458874:TKS458877 TUO458874:TUO458877 UEK458874:UEK458877 UOG458874:UOG458877 UYC458874:UYC458877 VHY458874:VHY458877 VRU458874:VRU458877 WBQ458874:WBQ458877 WLM458874:WLM458877 WVI458874:WVI458877 IW524410:IW524413 SS524410:SS524413 ACO524410:ACO524413 AMK524410:AMK524413 AWG524410:AWG524413 BGC524410:BGC524413 BPY524410:BPY524413 BZU524410:BZU524413 CJQ524410:CJQ524413 CTM524410:CTM524413 DDI524410:DDI524413 DNE524410:DNE524413 DXA524410:DXA524413 EGW524410:EGW524413 EQS524410:EQS524413 FAO524410:FAO524413 FKK524410:FKK524413 FUG524410:FUG524413 GEC524410:GEC524413 GNY524410:GNY524413 GXU524410:GXU524413 HHQ524410:HHQ524413 HRM524410:HRM524413 IBI524410:IBI524413 ILE524410:ILE524413 IVA524410:IVA524413 JEW524410:JEW524413 JOS524410:JOS524413 JYO524410:JYO524413 KIK524410:KIK524413 KSG524410:KSG524413 LCC524410:LCC524413 LLY524410:LLY524413 LVU524410:LVU524413 MFQ524410:MFQ524413 MPM524410:MPM524413 MZI524410:MZI524413 NJE524410:NJE524413 NTA524410:NTA524413 OCW524410:OCW524413 OMS524410:OMS524413 OWO524410:OWO524413 PGK524410:PGK524413 PQG524410:PQG524413 QAC524410:QAC524413 QJY524410:QJY524413 QTU524410:QTU524413 RDQ524410:RDQ524413 RNM524410:RNM524413 RXI524410:RXI524413 SHE524410:SHE524413 SRA524410:SRA524413 TAW524410:TAW524413 TKS524410:TKS524413 TUO524410:TUO524413 UEK524410:UEK524413 UOG524410:UOG524413 UYC524410:UYC524413 VHY524410:VHY524413 VRU524410:VRU524413 WBQ524410:WBQ524413 WLM524410:WLM524413 WVI524410:WVI524413 IW589946:IW589949 SS589946:SS589949 ACO589946:ACO589949 AMK589946:AMK589949 AWG589946:AWG589949 BGC589946:BGC589949 BPY589946:BPY589949 BZU589946:BZU589949 CJQ589946:CJQ589949 CTM589946:CTM589949 DDI589946:DDI589949 DNE589946:DNE589949 DXA589946:DXA589949 EGW589946:EGW589949 EQS589946:EQS589949 FAO589946:FAO589949 FKK589946:FKK589949 FUG589946:FUG589949 GEC589946:GEC589949 GNY589946:GNY589949 GXU589946:GXU589949 HHQ589946:HHQ589949 HRM589946:HRM589949 IBI589946:IBI589949 ILE589946:ILE589949 IVA589946:IVA589949 JEW589946:JEW589949 JOS589946:JOS589949 JYO589946:JYO589949 KIK589946:KIK589949 KSG589946:KSG589949 LCC589946:LCC589949 LLY589946:LLY589949 LVU589946:LVU589949 MFQ589946:MFQ589949 MPM589946:MPM589949 MZI589946:MZI589949 NJE589946:NJE589949 NTA589946:NTA589949 OCW589946:OCW589949 OMS589946:OMS589949 OWO589946:OWO589949 PGK589946:PGK589949 PQG589946:PQG589949 QAC589946:QAC589949 QJY589946:QJY589949 QTU589946:QTU589949 RDQ589946:RDQ589949 RNM589946:RNM589949 RXI589946:RXI589949 SHE589946:SHE589949 SRA589946:SRA589949 TAW589946:TAW589949 TKS589946:TKS589949 TUO589946:TUO589949 UEK589946:UEK589949 UOG589946:UOG589949 UYC589946:UYC589949 VHY589946:VHY589949 VRU589946:VRU589949 WBQ589946:WBQ589949 WLM589946:WLM589949 WVI589946:WVI589949 IW655482:IW655485 SS655482:SS655485 ACO655482:ACO655485 AMK655482:AMK655485 AWG655482:AWG655485 BGC655482:BGC655485 BPY655482:BPY655485 BZU655482:BZU655485 CJQ655482:CJQ655485 CTM655482:CTM655485 DDI655482:DDI655485 DNE655482:DNE655485 DXA655482:DXA655485 EGW655482:EGW655485 EQS655482:EQS655485 FAO655482:FAO655485 FKK655482:FKK655485 FUG655482:FUG655485 GEC655482:GEC655485 GNY655482:GNY655485 GXU655482:GXU655485 HHQ655482:HHQ655485 HRM655482:HRM655485 IBI655482:IBI655485 ILE655482:ILE655485 IVA655482:IVA655485 JEW655482:JEW655485 JOS655482:JOS655485 JYO655482:JYO655485 KIK655482:KIK655485 KSG655482:KSG655485 LCC655482:LCC655485 LLY655482:LLY655485 LVU655482:LVU655485 MFQ655482:MFQ655485 MPM655482:MPM655485 MZI655482:MZI655485 NJE655482:NJE655485 NTA655482:NTA655485 OCW655482:OCW655485 OMS655482:OMS655485 OWO655482:OWO655485 PGK655482:PGK655485 PQG655482:PQG655485 QAC655482:QAC655485 QJY655482:QJY655485 QTU655482:QTU655485 RDQ655482:RDQ655485 RNM655482:RNM655485 RXI655482:RXI655485 SHE655482:SHE655485 SRA655482:SRA655485 TAW655482:TAW655485 TKS655482:TKS655485 TUO655482:TUO655485 UEK655482:UEK655485 UOG655482:UOG655485 UYC655482:UYC655485 VHY655482:VHY655485 VRU655482:VRU655485 WBQ655482:WBQ655485 WLM655482:WLM655485 WVI655482:WVI655485 IW721018:IW721021 SS721018:SS721021 ACO721018:ACO721021 AMK721018:AMK721021 AWG721018:AWG721021 BGC721018:BGC721021 BPY721018:BPY721021 BZU721018:BZU721021 CJQ721018:CJQ721021 CTM721018:CTM721021 DDI721018:DDI721021 DNE721018:DNE721021 DXA721018:DXA721021 EGW721018:EGW721021 EQS721018:EQS721021 FAO721018:FAO721021 FKK721018:FKK721021 FUG721018:FUG721021 GEC721018:GEC721021 GNY721018:GNY721021 GXU721018:GXU721021 HHQ721018:HHQ721021 HRM721018:HRM721021 IBI721018:IBI721021 ILE721018:ILE721021 IVA721018:IVA721021 JEW721018:JEW721021 JOS721018:JOS721021 JYO721018:JYO721021 KIK721018:KIK721021 KSG721018:KSG721021 LCC721018:LCC721021 LLY721018:LLY721021 LVU721018:LVU721021 MFQ721018:MFQ721021 MPM721018:MPM721021 MZI721018:MZI721021 NJE721018:NJE721021 NTA721018:NTA721021 OCW721018:OCW721021 OMS721018:OMS721021 OWO721018:OWO721021 PGK721018:PGK721021 PQG721018:PQG721021 QAC721018:QAC721021 QJY721018:QJY721021 QTU721018:QTU721021 RDQ721018:RDQ721021 RNM721018:RNM721021 RXI721018:RXI721021 SHE721018:SHE721021 SRA721018:SRA721021 TAW721018:TAW721021 TKS721018:TKS721021 TUO721018:TUO721021 UEK721018:UEK721021 UOG721018:UOG721021 UYC721018:UYC721021 VHY721018:VHY721021 VRU721018:VRU721021 WBQ721018:WBQ721021 WLM721018:WLM721021 WVI721018:WVI721021 IW786554:IW786557 SS786554:SS786557 ACO786554:ACO786557 AMK786554:AMK786557 AWG786554:AWG786557 BGC786554:BGC786557 BPY786554:BPY786557 BZU786554:BZU786557 CJQ786554:CJQ786557 CTM786554:CTM786557 DDI786554:DDI786557 DNE786554:DNE786557 DXA786554:DXA786557 EGW786554:EGW786557 EQS786554:EQS786557 FAO786554:FAO786557 FKK786554:FKK786557 FUG786554:FUG786557 GEC786554:GEC786557 GNY786554:GNY786557 GXU786554:GXU786557 HHQ786554:HHQ786557 HRM786554:HRM786557 IBI786554:IBI786557 ILE786554:ILE786557 IVA786554:IVA786557 JEW786554:JEW786557 JOS786554:JOS786557 JYO786554:JYO786557 KIK786554:KIK786557 KSG786554:KSG786557 LCC786554:LCC786557 LLY786554:LLY786557 LVU786554:LVU786557 MFQ786554:MFQ786557 MPM786554:MPM786557 MZI786554:MZI786557 NJE786554:NJE786557 NTA786554:NTA786557 OCW786554:OCW786557 OMS786554:OMS786557 OWO786554:OWO786557 PGK786554:PGK786557 PQG786554:PQG786557 QAC786554:QAC786557 QJY786554:QJY786557 QTU786554:QTU786557 RDQ786554:RDQ786557 RNM786554:RNM786557 RXI786554:RXI786557 SHE786554:SHE786557 SRA786554:SRA786557 TAW786554:TAW786557 TKS786554:TKS786557 TUO786554:TUO786557 UEK786554:UEK786557 UOG786554:UOG786557 UYC786554:UYC786557 VHY786554:VHY786557 VRU786554:VRU786557 WBQ786554:WBQ786557 WLM786554:WLM786557 WVI786554:WVI786557 IW852090:IW852093 SS852090:SS852093 ACO852090:ACO852093 AMK852090:AMK852093 AWG852090:AWG852093 BGC852090:BGC852093 BPY852090:BPY852093 BZU852090:BZU852093 CJQ852090:CJQ852093 CTM852090:CTM852093 DDI852090:DDI852093 DNE852090:DNE852093 DXA852090:DXA852093 EGW852090:EGW852093 EQS852090:EQS852093 FAO852090:FAO852093 FKK852090:FKK852093 FUG852090:FUG852093 GEC852090:GEC852093 GNY852090:GNY852093 GXU852090:GXU852093 HHQ852090:HHQ852093 HRM852090:HRM852093 IBI852090:IBI852093 ILE852090:ILE852093 IVA852090:IVA852093 JEW852090:JEW852093 JOS852090:JOS852093 JYO852090:JYO852093 KIK852090:KIK852093 KSG852090:KSG852093 LCC852090:LCC852093 LLY852090:LLY852093 LVU852090:LVU852093 MFQ852090:MFQ852093 MPM852090:MPM852093 MZI852090:MZI852093 NJE852090:NJE852093 NTA852090:NTA852093 OCW852090:OCW852093 OMS852090:OMS852093 OWO852090:OWO852093 PGK852090:PGK852093 PQG852090:PQG852093 QAC852090:QAC852093 QJY852090:QJY852093 QTU852090:QTU852093 RDQ852090:RDQ852093 RNM852090:RNM852093 RXI852090:RXI852093 SHE852090:SHE852093 SRA852090:SRA852093 TAW852090:TAW852093 TKS852090:TKS852093 TUO852090:TUO852093 UEK852090:UEK852093 UOG852090:UOG852093 UYC852090:UYC852093 VHY852090:VHY852093 VRU852090:VRU852093 WBQ852090:WBQ852093 WLM852090:WLM852093 WVI852090:WVI852093 IW917626:IW917629 SS917626:SS917629 ACO917626:ACO917629 AMK917626:AMK917629 AWG917626:AWG917629 BGC917626:BGC917629 BPY917626:BPY917629 BZU917626:BZU917629 CJQ917626:CJQ917629 CTM917626:CTM917629 DDI917626:DDI917629 DNE917626:DNE917629 DXA917626:DXA917629 EGW917626:EGW917629 EQS917626:EQS917629 FAO917626:FAO917629 FKK917626:FKK917629 FUG917626:FUG917629 GEC917626:GEC917629 GNY917626:GNY917629 GXU917626:GXU917629 HHQ917626:HHQ917629 HRM917626:HRM917629 IBI917626:IBI917629 ILE917626:ILE917629 IVA917626:IVA917629 JEW917626:JEW917629 JOS917626:JOS917629 JYO917626:JYO917629 KIK917626:KIK917629 KSG917626:KSG917629 LCC917626:LCC917629 LLY917626:LLY917629 LVU917626:LVU917629 MFQ917626:MFQ917629 MPM917626:MPM917629 MZI917626:MZI917629 NJE917626:NJE917629 NTA917626:NTA917629 OCW917626:OCW917629 OMS917626:OMS917629 OWO917626:OWO917629 PGK917626:PGK917629 PQG917626:PQG917629 QAC917626:QAC917629 QJY917626:QJY917629 QTU917626:QTU917629 RDQ917626:RDQ917629 RNM917626:RNM917629 RXI917626:RXI917629 SHE917626:SHE917629 SRA917626:SRA917629 TAW917626:TAW917629 TKS917626:TKS917629 TUO917626:TUO917629 UEK917626:UEK917629 UOG917626:UOG917629 UYC917626:UYC917629 VHY917626:VHY917629 VRU917626:VRU917629 WBQ917626:WBQ917629 WLM917626:WLM917629 WVI917626:WVI917629 IW983162:IW983165 SS983162:SS983165 ACO983162:ACO983165 AMK983162:AMK983165 AWG983162:AWG983165 BGC983162:BGC983165 BPY983162:BPY983165 BZU983162:BZU983165 CJQ983162:CJQ983165 CTM983162:CTM983165 DDI983162:DDI983165 DNE983162:DNE983165 DXA983162:DXA983165 EGW983162:EGW983165 EQS983162:EQS983165 FAO983162:FAO983165 FKK983162:FKK983165 FUG983162:FUG983165 GEC983162:GEC983165 GNY983162:GNY983165 GXU983162:GXU983165 HHQ983162:HHQ983165 HRM983162:HRM983165 IBI983162:IBI983165 ILE983162:ILE983165 IVA983162:IVA983165 JEW983162:JEW983165 JOS983162:JOS983165 JYO983162:JYO983165 KIK983162:KIK983165 KSG983162:KSG983165 LCC983162:LCC983165 LLY983162:LLY983165 LVU983162:LVU983165 MFQ983162:MFQ983165 MPM983162:MPM983165 MZI983162:MZI983165 NJE983162:NJE983165 NTA983162:NTA983165 OCW983162:OCW983165 OMS983162:OMS983165 OWO983162:OWO983165 PGK983162:PGK983165 PQG983162:PQG983165 QAC983162:QAC983165 QJY983162:QJY983165 QTU983162:QTU983165 RDQ983162:RDQ983165 RNM983162:RNM983165 RXI983162:RXI983165 SHE983162:SHE983165 SRA983162:SRA983165 TAW983162:TAW983165 TKS983162:TKS983165 TUO983162:TUO983165 UEK983162:UEK983165 UOG983162:UOG983165 UYC983162:UYC983165 VHY983162:VHY983165 VRU983162:VRU983165 WBQ983162:WBQ983165 WLM983162:WLM983165 WVI983162:WVI983165 IW65663:IW65665 SS65663:SS65665 ACO65663:ACO65665 AMK65663:AMK65665 AWG65663:AWG65665 BGC65663:BGC65665 BPY65663:BPY65665 BZU65663:BZU65665 CJQ65663:CJQ65665 CTM65663:CTM65665 DDI65663:DDI65665 DNE65663:DNE65665 DXA65663:DXA65665 EGW65663:EGW65665 EQS65663:EQS65665 FAO65663:FAO65665 FKK65663:FKK65665 FUG65663:FUG65665 GEC65663:GEC65665 GNY65663:GNY65665 GXU65663:GXU65665 HHQ65663:HHQ65665 HRM65663:HRM65665 IBI65663:IBI65665 ILE65663:ILE65665 IVA65663:IVA65665 JEW65663:JEW65665 JOS65663:JOS65665 JYO65663:JYO65665 KIK65663:KIK65665 KSG65663:KSG65665 LCC65663:LCC65665 LLY65663:LLY65665 LVU65663:LVU65665 MFQ65663:MFQ65665 MPM65663:MPM65665 MZI65663:MZI65665 NJE65663:NJE65665 NTA65663:NTA65665 OCW65663:OCW65665 OMS65663:OMS65665 OWO65663:OWO65665 PGK65663:PGK65665 PQG65663:PQG65665 QAC65663:QAC65665 QJY65663:QJY65665 QTU65663:QTU65665 RDQ65663:RDQ65665 RNM65663:RNM65665 RXI65663:RXI65665 SHE65663:SHE65665 SRA65663:SRA65665 TAW65663:TAW65665 TKS65663:TKS65665 TUO65663:TUO65665 UEK65663:UEK65665 UOG65663:UOG65665 UYC65663:UYC65665 VHY65663:VHY65665 VRU65663:VRU65665 WBQ65663:WBQ65665 WLM65663:WLM65665 WVI65663:WVI65665 IW131199:IW131201 SS131199:SS131201 ACO131199:ACO131201 AMK131199:AMK131201 AWG131199:AWG131201 BGC131199:BGC131201 BPY131199:BPY131201 BZU131199:BZU131201 CJQ131199:CJQ131201 CTM131199:CTM131201 DDI131199:DDI131201 DNE131199:DNE131201 DXA131199:DXA131201 EGW131199:EGW131201 EQS131199:EQS131201 FAO131199:FAO131201 FKK131199:FKK131201 FUG131199:FUG131201 GEC131199:GEC131201 GNY131199:GNY131201 GXU131199:GXU131201 HHQ131199:HHQ131201 HRM131199:HRM131201 IBI131199:IBI131201 ILE131199:ILE131201 IVA131199:IVA131201 JEW131199:JEW131201 JOS131199:JOS131201 JYO131199:JYO131201 KIK131199:KIK131201 KSG131199:KSG131201 LCC131199:LCC131201 LLY131199:LLY131201 LVU131199:LVU131201 MFQ131199:MFQ131201 MPM131199:MPM131201 MZI131199:MZI131201 NJE131199:NJE131201 NTA131199:NTA131201 OCW131199:OCW131201 OMS131199:OMS131201 OWO131199:OWO131201 PGK131199:PGK131201 PQG131199:PQG131201 QAC131199:QAC131201 QJY131199:QJY131201 QTU131199:QTU131201 RDQ131199:RDQ131201 RNM131199:RNM131201 RXI131199:RXI131201 SHE131199:SHE131201 SRA131199:SRA131201 TAW131199:TAW131201 TKS131199:TKS131201 TUO131199:TUO131201 UEK131199:UEK131201 UOG131199:UOG131201 UYC131199:UYC131201 VHY131199:VHY131201 VRU131199:VRU131201 WBQ131199:WBQ131201 WLM131199:WLM131201 WVI131199:WVI131201 IW196735:IW196737 SS196735:SS196737 ACO196735:ACO196737 AMK196735:AMK196737 AWG196735:AWG196737 BGC196735:BGC196737 BPY196735:BPY196737 BZU196735:BZU196737 CJQ196735:CJQ196737 CTM196735:CTM196737 DDI196735:DDI196737 DNE196735:DNE196737 DXA196735:DXA196737 EGW196735:EGW196737 EQS196735:EQS196737 FAO196735:FAO196737 FKK196735:FKK196737 FUG196735:FUG196737 GEC196735:GEC196737 GNY196735:GNY196737 GXU196735:GXU196737 HHQ196735:HHQ196737 HRM196735:HRM196737 IBI196735:IBI196737 ILE196735:ILE196737 IVA196735:IVA196737 JEW196735:JEW196737 JOS196735:JOS196737 JYO196735:JYO196737 KIK196735:KIK196737 KSG196735:KSG196737 LCC196735:LCC196737 LLY196735:LLY196737 LVU196735:LVU196737 MFQ196735:MFQ196737 MPM196735:MPM196737 MZI196735:MZI196737 NJE196735:NJE196737 NTA196735:NTA196737 OCW196735:OCW196737 OMS196735:OMS196737 OWO196735:OWO196737 PGK196735:PGK196737 PQG196735:PQG196737 QAC196735:QAC196737 QJY196735:QJY196737 QTU196735:QTU196737 RDQ196735:RDQ196737 RNM196735:RNM196737 RXI196735:RXI196737 SHE196735:SHE196737 SRA196735:SRA196737 TAW196735:TAW196737 TKS196735:TKS196737 TUO196735:TUO196737 UEK196735:UEK196737 UOG196735:UOG196737 UYC196735:UYC196737 VHY196735:VHY196737 VRU196735:VRU196737 WBQ196735:WBQ196737 WLM196735:WLM196737 WVI196735:WVI196737 IW262271:IW262273 SS262271:SS262273 ACO262271:ACO262273 AMK262271:AMK262273 AWG262271:AWG262273 BGC262271:BGC262273 BPY262271:BPY262273 BZU262271:BZU262273 CJQ262271:CJQ262273 CTM262271:CTM262273 DDI262271:DDI262273 DNE262271:DNE262273 DXA262271:DXA262273 EGW262271:EGW262273 EQS262271:EQS262273 FAO262271:FAO262273 FKK262271:FKK262273 FUG262271:FUG262273 GEC262271:GEC262273 GNY262271:GNY262273 GXU262271:GXU262273 HHQ262271:HHQ262273 HRM262271:HRM262273 IBI262271:IBI262273 ILE262271:ILE262273 IVA262271:IVA262273 JEW262271:JEW262273 JOS262271:JOS262273 JYO262271:JYO262273 KIK262271:KIK262273 KSG262271:KSG262273 LCC262271:LCC262273 LLY262271:LLY262273 LVU262271:LVU262273 MFQ262271:MFQ262273 MPM262271:MPM262273 MZI262271:MZI262273 NJE262271:NJE262273 NTA262271:NTA262273 OCW262271:OCW262273 OMS262271:OMS262273 OWO262271:OWO262273 PGK262271:PGK262273 PQG262271:PQG262273 QAC262271:QAC262273 QJY262271:QJY262273 QTU262271:QTU262273 RDQ262271:RDQ262273 RNM262271:RNM262273 RXI262271:RXI262273 SHE262271:SHE262273 SRA262271:SRA262273 TAW262271:TAW262273 TKS262271:TKS262273 TUO262271:TUO262273 UEK262271:UEK262273 UOG262271:UOG262273 UYC262271:UYC262273 VHY262271:VHY262273 VRU262271:VRU262273 WBQ262271:WBQ262273 WLM262271:WLM262273 WVI262271:WVI262273 IW327807:IW327809 SS327807:SS327809 ACO327807:ACO327809 AMK327807:AMK327809 AWG327807:AWG327809 BGC327807:BGC327809 BPY327807:BPY327809 BZU327807:BZU327809 CJQ327807:CJQ327809 CTM327807:CTM327809 DDI327807:DDI327809 DNE327807:DNE327809 DXA327807:DXA327809 EGW327807:EGW327809 EQS327807:EQS327809 FAO327807:FAO327809 FKK327807:FKK327809 FUG327807:FUG327809 GEC327807:GEC327809 GNY327807:GNY327809 GXU327807:GXU327809 HHQ327807:HHQ327809 HRM327807:HRM327809 IBI327807:IBI327809 ILE327807:ILE327809 IVA327807:IVA327809 JEW327807:JEW327809 JOS327807:JOS327809 JYO327807:JYO327809 KIK327807:KIK327809 KSG327807:KSG327809 LCC327807:LCC327809 LLY327807:LLY327809 LVU327807:LVU327809 MFQ327807:MFQ327809 MPM327807:MPM327809 MZI327807:MZI327809 NJE327807:NJE327809 NTA327807:NTA327809 OCW327807:OCW327809 OMS327807:OMS327809 OWO327807:OWO327809 PGK327807:PGK327809 PQG327807:PQG327809 QAC327807:QAC327809 QJY327807:QJY327809 QTU327807:QTU327809 RDQ327807:RDQ327809 RNM327807:RNM327809 RXI327807:RXI327809 SHE327807:SHE327809 SRA327807:SRA327809 TAW327807:TAW327809 TKS327807:TKS327809 TUO327807:TUO327809 UEK327807:UEK327809 UOG327807:UOG327809 UYC327807:UYC327809 VHY327807:VHY327809 VRU327807:VRU327809 WBQ327807:WBQ327809 WLM327807:WLM327809 WVI327807:WVI327809 IW393343:IW393345 SS393343:SS393345 ACO393343:ACO393345 AMK393343:AMK393345 AWG393343:AWG393345 BGC393343:BGC393345 BPY393343:BPY393345 BZU393343:BZU393345 CJQ393343:CJQ393345 CTM393343:CTM393345 DDI393343:DDI393345 DNE393343:DNE393345 DXA393343:DXA393345 EGW393343:EGW393345 EQS393343:EQS393345 FAO393343:FAO393345 FKK393343:FKK393345 FUG393343:FUG393345 GEC393343:GEC393345 GNY393343:GNY393345 GXU393343:GXU393345 HHQ393343:HHQ393345 HRM393343:HRM393345 IBI393343:IBI393345 ILE393343:ILE393345 IVA393343:IVA393345 JEW393343:JEW393345 JOS393343:JOS393345 JYO393343:JYO393345 KIK393343:KIK393345 KSG393343:KSG393345 LCC393343:LCC393345 LLY393343:LLY393345 LVU393343:LVU393345 MFQ393343:MFQ393345 MPM393343:MPM393345 MZI393343:MZI393345 NJE393343:NJE393345 NTA393343:NTA393345 OCW393343:OCW393345 OMS393343:OMS393345 OWO393343:OWO393345 PGK393343:PGK393345 PQG393343:PQG393345 QAC393343:QAC393345 QJY393343:QJY393345 QTU393343:QTU393345 RDQ393343:RDQ393345 RNM393343:RNM393345 RXI393343:RXI393345 SHE393343:SHE393345 SRA393343:SRA393345 TAW393343:TAW393345 TKS393343:TKS393345 TUO393343:TUO393345 UEK393343:UEK393345 UOG393343:UOG393345 UYC393343:UYC393345 VHY393343:VHY393345 VRU393343:VRU393345 WBQ393343:WBQ393345 WLM393343:WLM393345 WVI393343:WVI393345 IW458879:IW458881 SS458879:SS458881 ACO458879:ACO458881 AMK458879:AMK458881 AWG458879:AWG458881 BGC458879:BGC458881 BPY458879:BPY458881 BZU458879:BZU458881 CJQ458879:CJQ458881 CTM458879:CTM458881 DDI458879:DDI458881 DNE458879:DNE458881 DXA458879:DXA458881 EGW458879:EGW458881 EQS458879:EQS458881 FAO458879:FAO458881 FKK458879:FKK458881 FUG458879:FUG458881 GEC458879:GEC458881 GNY458879:GNY458881 GXU458879:GXU458881 HHQ458879:HHQ458881 HRM458879:HRM458881 IBI458879:IBI458881 ILE458879:ILE458881 IVA458879:IVA458881 JEW458879:JEW458881 JOS458879:JOS458881 JYO458879:JYO458881 KIK458879:KIK458881 KSG458879:KSG458881 LCC458879:LCC458881 LLY458879:LLY458881 LVU458879:LVU458881 MFQ458879:MFQ458881 MPM458879:MPM458881 MZI458879:MZI458881 NJE458879:NJE458881 NTA458879:NTA458881 OCW458879:OCW458881 OMS458879:OMS458881 OWO458879:OWO458881 PGK458879:PGK458881 PQG458879:PQG458881 QAC458879:QAC458881 QJY458879:QJY458881 QTU458879:QTU458881 RDQ458879:RDQ458881 RNM458879:RNM458881 RXI458879:RXI458881 SHE458879:SHE458881 SRA458879:SRA458881 TAW458879:TAW458881 TKS458879:TKS458881 TUO458879:TUO458881 UEK458879:UEK458881 UOG458879:UOG458881 UYC458879:UYC458881 VHY458879:VHY458881 VRU458879:VRU458881 WBQ458879:WBQ458881 WLM458879:WLM458881 WVI458879:WVI458881 IW524415:IW524417 SS524415:SS524417 ACO524415:ACO524417 AMK524415:AMK524417 AWG524415:AWG524417 BGC524415:BGC524417 BPY524415:BPY524417 BZU524415:BZU524417 CJQ524415:CJQ524417 CTM524415:CTM524417 DDI524415:DDI524417 DNE524415:DNE524417 DXA524415:DXA524417 EGW524415:EGW524417 EQS524415:EQS524417 FAO524415:FAO524417 FKK524415:FKK524417 FUG524415:FUG524417 GEC524415:GEC524417 GNY524415:GNY524417 GXU524415:GXU524417 HHQ524415:HHQ524417 HRM524415:HRM524417 IBI524415:IBI524417 ILE524415:ILE524417 IVA524415:IVA524417 JEW524415:JEW524417 JOS524415:JOS524417 JYO524415:JYO524417 KIK524415:KIK524417 KSG524415:KSG524417 LCC524415:LCC524417 LLY524415:LLY524417 LVU524415:LVU524417 MFQ524415:MFQ524417 MPM524415:MPM524417 MZI524415:MZI524417 NJE524415:NJE524417 NTA524415:NTA524417 OCW524415:OCW524417 OMS524415:OMS524417 OWO524415:OWO524417 PGK524415:PGK524417 PQG524415:PQG524417 QAC524415:QAC524417 QJY524415:QJY524417 QTU524415:QTU524417 RDQ524415:RDQ524417 RNM524415:RNM524417 RXI524415:RXI524417 SHE524415:SHE524417 SRA524415:SRA524417 TAW524415:TAW524417 TKS524415:TKS524417 TUO524415:TUO524417 UEK524415:UEK524417 UOG524415:UOG524417 UYC524415:UYC524417 VHY524415:VHY524417 VRU524415:VRU524417 WBQ524415:WBQ524417 WLM524415:WLM524417 WVI524415:WVI524417 IW589951:IW589953 SS589951:SS589953 ACO589951:ACO589953 AMK589951:AMK589953 AWG589951:AWG589953 BGC589951:BGC589953 BPY589951:BPY589953 BZU589951:BZU589953 CJQ589951:CJQ589953 CTM589951:CTM589953 DDI589951:DDI589953 DNE589951:DNE589953 DXA589951:DXA589953 EGW589951:EGW589953 EQS589951:EQS589953 FAO589951:FAO589953 FKK589951:FKK589953 FUG589951:FUG589953 GEC589951:GEC589953 GNY589951:GNY589953 GXU589951:GXU589953 HHQ589951:HHQ589953 HRM589951:HRM589953 IBI589951:IBI589953 ILE589951:ILE589953 IVA589951:IVA589953 JEW589951:JEW589953 JOS589951:JOS589953 JYO589951:JYO589953 KIK589951:KIK589953 KSG589951:KSG589953 LCC589951:LCC589953 LLY589951:LLY589953 LVU589951:LVU589953 MFQ589951:MFQ589953 MPM589951:MPM589953 MZI589951:MZI589953 NJE589951:NJE589953 NTA589951:NTA589953 OCW589951:OCW589953 OMS589951:OMS589953 OWO589951:OWO589953 PGK589951:PGK589953 PQG589951:PQG589953 QAC589951:QAC589953 QJY589951:QJY589953 QTU589951:QTU589953 RDQ589951:RDQ589953 RNM589951:RNM589953 RXI589951:RXI589953 SHE589951:SHE589953 SRA589951:SRA589953 TAW589951:TAW589953 TKS589951:TKS589953 TUO589951:TUO589953 UEK589951:UEK589953 UOG589951:UOG589953 UYC589951:UYC589953 VHY589951:VHY589953 VRU589951:VRU589953 WBQ589951:WBQ589953 WLM589951:WLM589953 WVI589951:WVI589953 IW655487:IW655489 SS655487:SS655489 ACO655487:ACO655489 AMK655487:AMK655489 AWG655487:AWG655489 BGC655487:BGC655489 BPY655487:BPY655489 BZU655487:BZU655489 CJQ655487:CJQ655489 CTM655487:CTM655489 DDI655487:DDI655489 DNE655487:DNE655489 DXA655487:DXA655489 EGW655487:EGW655489 EQS655487:EQS655489 FAO655487:FAO655489 FKK655487:FKK655489 FUG655487:FUG655489 GEC655487:GEC655489 GNY655487:GNY655489 GXU655487:GXU655489 HHQ655487:HHQ655489 HRM655487:HRM655489 IBI655487:IBI655489 ILE655487:ILE655489 IVA655487:IVA655489 JEW655487:JEW655489 JOS655487:JOS655489 JYO655487:JYO655489 KIK655487:KIK655489 KSG655487:KSG655489 LCC655487:LCC655489 LLY655487:LLY655489 LVU655487:LVU655489 MFQ655487:MFQ655489 MPM655487:MPM655489 MZI655487:MZI655489 NJE655487:NJE655489 NTA655487:NTA655489 OCW655487:OCW655489 OMS655487:OMS655489 OWO655487:OWO655489 PGK655487:PGK655489 PQG655487:PQG655489 QAC655487:QAC655489 QJY655487:QJY655489 QTU655487:QTU655489 RDQ655487:RDQ655489 RNM655487:RNM655489 RXI655487:RXI655489 SHE655487:SHE655489 SRA655487:SRA655489 TAW655487:TAW655489 TKS655487:TKS655489 TUO655487:TUO655489 UEK655487:UEK655489 UOG655487:UOG655489 UYC655487:UYC655489 VHY655487:VHY655489 VRU655487:VRU655489 WBQ655487:WBQ655489 WLM655487:WLM655489 WVI655487:WVI655489 IW721023:IW721025 SS721023:SS721025 ACO721023:ACO721025 AMK721023:AMK721025 AWG721023:AWG721025 BGC721023:BGC721025 BPY721023:BPY721025 BZU721023:BZU721025 CJQ721023:CJQ721025 CTM721023:CTM721025 DDI721023:DDI721025 DNE721023:DNE721025 DXA721023:DXA721025 EGW721023:EGW721025 EQS721023:EQS721025 FAO721023:FAO721025 FKK721023:FKK721025 FUG721023:FUG721025 GEC721023:GEC721025 GNY721023:GNY721025 GXU721023:GXU721025 HHQ721023:HHQ721025 HRM721023:HRM721025 IBI721023:IBI721025 ILE721023:ILE721025 IVA721023:IVA721025 JEW721023:JEW721025 JOS721023:JOS721025 JYO721023:JYO721025 KIK721023:KIK721025 KSG721023:KSG721025 LCC721023:LCC721025 LLY721023:LLY721025 LVU721023:LVU721025 MFQ721023:MFQ721025 MPM721023:MPM721025 MZI721023:MZI721025 NJE721023:NJE721025 NTA721023:NTA721025 OCW721023:OCW721025 OMS721023:OMS721025 OWO721023:OWO721025 PGK721023:PGK721025 PQG721023:PQG721025 QAC721023:QAC721025 QJY721023:QJY721025 QTU721023:QTU721025 RDQ721023:RDQ721025 RNM721023:RNM721025 RXI721023:RXI721025 SHE721023:SHE721025 SRA721023:SRA721025 TAW721023:TAW721025 TKS721023:TKS721025 TUO721023:TUO721025 UEK721023:UEK721025 UOG721023:UOG721025 UYC721023:UYC721025 VHY721023:VHY721025 VRU721023:VRU721025 WBQ721023:WBQ721025 WLM721023:WLM721025 WVI721023:WVI721025 IW786559:IW786561 SS786559:SS786561 ACO786559:ACO786561 AMK786559:AMK786561 AWG786559:AWG786561 BGC786559:BGC786561 BPY786559:BPY786561 BZU786559:BZU786561 CJQ786559:CJQ786561 CTM786559:CTM786561 DDI786559:DDI786561 DNE786559:DNE786561 DXA786559:DXA786561 EGW786559:EGW786561 EQS786559:EQS786561 FAO786559:FAO786561 FKK786559:FKK786561 FUG786559:FUG786561 GEC786559:GEC786561 GNY786559:GNY786561 GXU786559:GXU786561 HHQ786559:HHQ786561 HRM786559:HRM786561 IBI786559:IBI786561 ILE786559:ILE786561 IVA786559:IVA786561 JEW786559:JEW786561 JOS786559:JOS786561 JYO786559:JYO786561 KIK786559:KIK786561 KSG786559:KSG786561 LCC786559:LCC786561 LLY786559:LLY786561 LVU786559:LVU786561 MFQ786559:MFQ786561 MPM786559:MPM786561 MZI786559:MZI786561 NJE786559:NJE786561 NTA786559:NTA786561 OCW786559:OCW786561 OMS786559:OMS786561 OWO786559:OWO786561 PGK786559:PGK786561 PQG786559:PQG786561 QAC786559:QAC786561 QJY786559:QJY786561 QTU786559:QTU786561 RDQ786559:RDQ786561 RNM786559:RNM786561 RXI786559:RXI786561 SHE786559:SHE786561 SRA786559:SRA786561 TAW786559:TAW786561 TKS786559:TKS786561 TUO786559:TUO786561 UEK786559:UEK786561 UOG786559:UOG786561 UYC786559:UYC786561 VHY786559:VHY786561 VRU786559:VRU786561 WBQ786559:WBQ786561 WLM786559:WLM786561 WVI786559:WVI786561 IW852095:IW852097 SS852095:SS852097 ACO852095:ACO852097 AMK852095:AMK852097 AWG852095:AWG852097 BGC852095:BGC852097 BPY852095:BPY852097 BZU852095:BZU852097 CJQ852095:CJQ852097 CTM852095:CTM852097 DDI852095:DDI852097 DNE852095:DNE852097 DXA852095:DXA852097 EGW852095:EGW852097 EQS852095:EQS852097 FAO852095:FAO852097 FKK852095:FKK852097 FUG852095:FUG852097 GEC852095:GEC852097 GNY852095:GNY852097 GXU852095:GXU852097 HHQ852095:HHQ852097 HRM852095:HRM852097 IBI852095:IBI852097 ILE852095:ILE852097 IVA852095:IVA852097 JEW852095:JEW852097 JOS852095:JOS852097 JYO852095:JYO852097 KIK852095:KIK852097 KSG852095:KSG852097 LCC852095:LCC852097 LLY852095:LLY852097 LVU852095:LVU852097 MFQ852095:MFQ852097 MPM852095:MPM852097 MZI852095:MZI852097 NJE852095:NJE852097 NTA852095:NTA852097 OCW852095:OCW852097 OMS852095:OMS852097 OWO852095:OWO852097 PGK852095:PGK852097 PQG852095:PQG852097 QAC852095:QAC852097 QJY852095:QJY852097 QTU852095:QTU852097 RDQ852095:RDQ852097 RNM852095:RNM852097 RXI852095:RXI852097 SHE852095:SHE852097 SRA852095:SRA852097 TAW852095:TAW852097 TKS852095:TKS852097 TUO852095:TUO852097 UEK852095:UEK852097 UOG852095:UOG852097 UYC852095:UYC852097 VHY852095:VHY852097 VRU852095:VRU852097 WBQ852095:WBQ852097 WLM852095:WLM852097 WVI852095:WVI852097 IW917631:IW917633 SS917631:SS917633 ACO917631:ACO917633 AMK917631:AMK917633 AWG917631:AWG917633 BGC917631:BGC917633 BPY917631:BPY917633 BZU917631:BZU917633 CJQ917631:CJQ917633 CTM917631:CTM917633 DDI917631:DDI917633 DNE917631:DNE917633 DXA917631:DXA917633 EGW917631:EGW917633 EQS917631:EQS917633 FAO917631:FAO917633 FKK917631:FKK917633 FUG917631:FUG917633 GEC917631:GEC917633 GNY917631:GNY917633 GXU917631:GXU917633 HHQ917631:HHQ917633 HRM917631:HRM917633 IBI917631:IBI917633 ILE917631:ILE917633 IVA917631:IVA917633 JEW917631:JEW917633 JOS917631:JOS917633 JYO917631:JYO917633 KIK917631:KIK917633 KSG917631:KSG917633 LCC917631:LCC917633 LLY917631:LLY917633 LVU917631:LVU917633 MFQ917631:MFQ917633 MPM917631:MPM917633 MZI917631:MZI917633 NJE917631:NJE917633 NTA917631:NTA917633 OCW917631:OCW917633 OMS917631:OMS917633 OWO917631:OWO917633 PGK917631:PGK917633 PQG917631:PQG917633 QAC917631:QAC917633 QJY917631:QJY917633 QTU917631:QTU917633 RDQ917631:RDQ917633 RNM917631:RNM917633 RXI917631:RXI917633 SHE917631:SHE917633 SRA917631:SRA917633 TAW917631:TAW917633 TKS917631:TKS917633 TUO917631:TUO917633 UEK917631:UEK917633 UOG917631:UOG917633 UYC917631:UYC917633 VHY917631:VHY917633 VRU917631:VRU917633 WBQ917631:WBQ917633 WLM917631:WLM917633 WVI917631:WVI917633 IW983167:IW983169 SS983167:SS983169 ACO983167:ACO983169 AMK983167:AMK983169 AWG983167:AWG983169 BGC983167:BGC983169 BPY983167:BPY983169 BZU983167:BZU983169 CJQ983167:CJQ983169 CTM983167:CTM983169 DDI983167:DDI983169 DNE983167:DNE983169 DXA983167:DXA983169 EGW983167:EGW983169 EQS983167:EQS983169 FAO983167:FAO983169 FKK983167:FKK983169 FUG983167:FUG983169 GEC983167:GEC983169 GNY983167:GNY983169 GXU983167:GXU983169 HHQ983167:HHQ983169 HRM983167:HRM983169 IBI983167:IBI983169 ILE983167:ILE983169 IVA983167:IVA983169 JEW983167:JEW983169 JOS983167:JOS983169 JYO983167:JYO983169 KIK983167:KIK983169 KSG983167:KSG983169 LCC983167:LCC983169 LLY983167:LLY983169 LVU983167:LVU983169 MFQ983167:MFQ983169 MPM983167:MPM983169 MZI983167:MZI983169 NJE983167:NJE983169 NTA983167:NTA983169 OCW983167:OCW983169 OMS983167:OMS983169 OWO983167:OWO983169 PGK983167:PGK983169 PQG983167:PQG983169 QAC983167:QAC983169 QJY983167:QJY983169 QTU983167:QTU983169 RDQ983167:RDQ983169 RNM983167:RNM983169 RXI983167:RXI983169 SHE983167:SHE983169 SRA983167:SRA983169 TAW983167:TAW983169 TKS983167:TKS983169 TUO983167:TUO983169 UEK983167:UEK983169 UOG983167:UOG983169 UYC983167:UYC983169 VHY983167:VHY983169 VRU983167:VRU983169 WBQ983167:WBQ983169 WLM983167:WLM983169 WVI983167:WVI983169 IW109:IW123 IW127:IW131 SS127:SS131 ACO127:ACO131 AMK127:AMK131 AWG127:AWG131 BGC127:BGC131 BPY127:BPY131 BZU127:BZU131 CJQ127:CJQ131 CTM127:CTM131 DDI127:DDI131 DNE127:DNE131 DXA127:DXA131 EGW127:EGW131 EQS127:EQS131 FAO127:FAO131 FKK127:FKK131 FUG127:FUG131 GEC127:GEC131 GNY127:GNY131 GXU127:GXU131 HHQ127:HHQ131 HRM127:HRM131 IBI127:IBI131 ILE127:ILE131 IVA127:IVA131 JEW127:JEW131 JOS127:JOS131 JYO127:JYO131 KIK127:KIK131 KSG127:KSG131 LCC127:LCC131 LLY127:LLY131 LVU127:LVU131 MFQ127:MFQ131 MPM127:MPM131 MZI127:MZI131 NJE127:NJE131 NTA127:NTA131 OCW127:OCW131 OMS127:OMS131 OWO127:OWO131 PGK127:PGK131 PQG127:PQG131 QAC127:QAC131 QJY127:QJY131 QTU127:QTU131 RDQ127:RDQ131 RNM127:RNM131 RXI127:RXI131 SHE127:SHE131 SRA127:SRA131 TAW127:TAW131 TKS127:TKS131 TUO127:TUO131 UEK127:UEK131 UOG127:UOG131 UYC127:UYC131 VHY127:VHY131 VRU127:VRU131 WBQ127:WBQ131 WLM127:WLM131 WVI127:WVI131 IW65671:IW65673 SS65671:SS65673 ACO65671:ACO65673 AMK65671:AMK65673 AWG65671:AWG65673 BGC65671:BGC65673 BPY65671:BPY65673 BZU65671:BZU65673 CJQ65671:CJQ65673 CTM65671:CTM65673 DDI65671:DDI65673 DNE65671:DNE65673 DXA65671:DXA65673 EGW65671:EGW65673 EQS65671:EQS65673 FAO65671:FAO65673 FKK65671:FKK65673 FUG65671:FUG65673 GEC65671:GEC65673 GNY65671:GNY65673 GXU65671:GXU65673 HHQ65671:HHQ65673 HRM65671:HRM65673 IBI65671:IBI65673 ILE65671:ILE65673 IVA65671:IVA65673 JEW65671:JEW65673 JOS65671:JOS65673 JYO65671:JYO65673 KIK65671:KIK65673 KSG65671:KSG65673 LCC65671:LCC65673 LLY65671:LLY65673 LVU65671:LVU65673 MFQ65671:MFQ65673 MPM65671:MPM65673 MZI65671:MZI65673 NJE65671:NJE65673 NTA65671:NTA65673 OCW65671:OCW65673 OMS65671:OMS65673 OWO65671:OWO65673 PGK65671:PGK65673 PQG65671:PQG65673 QAC65671:QAC65673 QJY65671:QJY65673 QTU65671:QTU65673 RDQ65671:RDQ65673 RNM65671:RNM65673 RXI65671:RXI65673 SHE65671:SHE65673 SRA65671:SRA65673 TAW65671:TAW65673 TKS65671:TKS65673 TUO65671:TUO65673 UEK65671:UEK65673 UOG65671:UOG65673 UYC65671:UYC65673 VHY65671:VHY65673 VRU65671:VRU65673 WBQ65671:WBQ65673 WLM65671:WLM65673 WVI65671:WVI65673 IW131207:IW131209 SS131207:SS131209 ACO131207:ACO131209 AMK131207:AMK131209 AWG131207:AWG131209 BGC131207:BGC131209 BPY131207:BPY131209 BZU131207:BZU131209 CJQ131207:CJQ131209 CTM131207:CTM131209 DDI131207:DDI131209 DNE131207:DNE131209 DXA131207:DXA131209 EGW131207:EGW131209 EQS131207:EQS131209 FAO131207:FAO131209 FKK131207:FKK131209 FUG131207:FUG131209 GEC131207:GEC131209 GNY131207:GNY131209 GXU131207:GXU131209 HHQ131207:HHQ131209 HRM131207:HRM131209 IBI131207:IBI131209 ILE131207:ILE131209 IVA131207:IVA131209 JEW131207:JEW131209 JOS131207:JOS131209 JYO131207:JYO131209 KIK131207:KIK131209 KSG131207:KSG131209 LCC131207:LCC131209 LLY131207:LLY131209 LVU131207:LVU131209 MFQ131207:MFQ131209 MPM131207:MPM131209 MZI131207:MZI131209 NJE131207:NJE131209 NTA131207:NTA131209 OCW131207:OCW131209 OMS131207:OMS131209 OWO131207:OWO131209 PGK131207:PGK131209 PQG131207:PQG131209 QAC131207:QAC131209 QJY131207:QJY131209 QTU131207:QTU131209 RDQ131207:RDQ131209 RNM131207:RNM131209 RXI131207:RXI131209 SHE131207:SHE131209 SRA131207:SRA131209 TAW131207:TAW131209 TKS131207:TKS131209 TUO131207:TUO131209 UEK131207:UEK131209 UOG131207:UOG131209 UYC131207:UYC131209 VHY131207:VHY131209 VRU131207:VRU131209 WBQ131207:WBQ131209 WLM131207:WLM131209 WVI131207:WVI131209 IW196743:IW196745 SS196743:SS196745 ACO196743:ACO196745 AMK196743:AMK196745 AWG196743:AWG196745 BGC196743:BGC196745 BPY196743:BPY196745 BZU196743:BZU196745 CJQ196743:CJQ196745 CTM196743:CTM196745 DDI196743:DDI196745 DNE196743:DNE196745 DXA196743:DXA196745 EGW196743:EGW196745 EQS196743:EQS196745 FAO196743:FAO196745 FKK196743:FKK196745 FUG196743:FUG196745 GEC196743:GEC196745 GNY196743:GNY196745 GXU196743:GXU196745 HHQ196743:HHQ196745 HRM196743:HRM196745 IBI196743:IBI196745 ILE196743:ILE196745 IVA196743:IVA196745 JEW196743:JEW196745 JOS196743:JOS196745 JYO196743:JYO196745 KIK196743:KIK196745 KSG196743:KSG196745 LCC196743:LCC196745 LLY196743:LLY196745 LVU196743:LVU196745 MFQ196743:MFQ196745 MPM196743:MPM196745 MZI196743:MZI196745 NJE196743:NJE196745 NTA196743:NTA196745 OCW196743:OCW196745 OMS196743:OMS196745 OWO196743:OWO196745 PGK196743:PGK196745 PQG196743:PQG196745 QAC196743:QAC196745 QJY196743:QJY196745 QTU196743:QTU196745 RDQ196743:RDQ196745 RNM196743:RNM196745 RXI196743:RXI196745 SHE196743:SHE196745 SRA196743:SRA196745 TAW196743:TAW196745 TKS196743:TKS196745 TUO196743:TUO196745 UEK196743:UEK196745 UOG196743:UOG196745 UYC196743:UYC196745 VHY196743:VHY196745 VRU196743:VRU196745 WBQ196743:WBQ196745 WLM196743:WLM196745 WVI196743:WVI196745 IW262279:IW262281 SS262279:SS262281 ACO262279:ACO262281 AMK262279:AMK262281 AWG262279:AWG262281 BGC262279:BGC262281 BPY262279:BPY262281 BZU262279:BZU262281 CJQ262279:CJQ262281 CTM262279:CTM262281 DDI262279:DDI262281 DNE262279:DNE262281 DXA262279:DXA262281 EGW262279:EGW262281 EQS262279:EQS262281 FAO262279:FAO262281 FKK262279:FKK262281 FUG262279:FUG262281 GEC262279:GEC262281 GNY262279:GNY262281 GXU262279:GXU262281 HHQ262279:HHQ262281 HRM262279:HRM262281 IBI262279:IBI262281 ILE262279:ILE262281 IVA262279:IVA262281 JEW262279:JEW262281 JOS262279:JOS262281 JYO262279:JYO262281 KIK262279:KIK262281 KSG262279:KSG262281 LCC262279:LCC262281 LLY262279:LLY262281 LVU262279:LVU262281 MFQ262279:MFQ262281 MPM262279:MPM262281 MZI262279:MZI262281 NJE262279:NJE262281 NTA262279:NTA262281 OCW262279:OCW262281 OMS262279:OMS262281 OWO262279:OWO262281 PGK262279:PGK262281 PQG262279:PQG262281 QAC262279:QAC262281 QJY262279:QJY262281 QTU262279:QTU262281 RDQ262279:RDQ262281 RNM262279:RNM262281 RXI262279:RXI262281 SHE262279:SHE262281 SRA262279:SRA262281 TAW262279:TAW262281 TKS262279:TKS262281 TUO262279:TUO262281 UEK262279:UEK262281 UOG262279:UOG262281 UYC262279:UYC262281 VHY262279:VHY262281 VRU262279:VRU262281 WBQ262279:WBQ262281 WLM262279:WLM262281 WVI262279:WVI262281 IW327815:IW327817 SS327815:SS327817 ACO327815:ACO327817 AMK327815:AMK327817 AWG327815:AWG327817 BGC327815:BGC327817 BPY327815:BPY327817 BZU327815:BZU327817 CJQ327815:CJQ327817 CTM327815:CTM327817 DDI327815:DDI327817 DNE327815:DNE327817 DXA327815:DXA327817 EGW327815:EGW327817 EQS327815:EQS327817 FAO327815:FAO327817 FKK327815:FKK327817 FUG327815:FUG327817 GEC327815:GEC327817 GNY327815:GNY327817 GXU327815:GXU327817 HHQ327815:HHQ327817 HRM327815:HRM327817 IBI327815:IBI327817 ILE327815:ILE327817 IVA327815:IVA327817 JEW327815:JEW327817 JOS327815:JOS327817 JYO327815:JYO327817 KIK327815:KIK327817 KSG327815:KSG327817 LCC327815:LCC327817 LLY327815:LLY327817 LVU327815:LVU327817 MFQ327815:MFQ327817 MPM327815:MPM327817 MZI327815:MZI327817 NJE327815:NJE327817 NTA327815:NTA327817 OCW327815:OCW327817 OMS327815:OMS327817 OWO327815:OWO327817 PGK327815:PGK327817 PQG327815:PQG327817 QAC327815:QAC327817 QJY327815:QJY327817 QTU327815:QTU327817 RDQ327815:RDQ327817 RNM327815:RNM327817 RXI327815:RXI327817 SHE327815:SHE327817 SRA327815:SRA327817 TAW327815:TAW327817 TKS327815:TKS327817 TUO327815:TUO327817 UEK327815:UEK327817 UOG327815:UOG327817 UYC327815:UYC327817 VHY327815:VHY327817 VRU327815:VRU327817 WBQ327815:WBQ327817 WLM327815:WLM327817 WVI327815:WVI327817 IW393351:IW393353 SS393351:SS393353 ACO393351:ACO393353 AMK393351:AMK393353 AWG393351:AWG393353 BGC393351:BGC393353 BPY393351:BPY393353 BZU393351:BZU393353 CJQ393351:CJQ393353 CTM393351:CTM393353 DDI393351:DDI393353 DNE393351:DNE393353 DXA393351:DXA393353 EGW393351:EGW393353 EQS393351:EQS393353 FAO393351:FAO393353 FKK393351:FKK393353 FUG393351:FUG393353 GEC393351:GEC393353 GNY393351:GNY393353 GXU393351:GXU393353 HHQ393351:HHQ393353 HRM393351:HRM393353 IBI393351:IBI393353 ILE393351:ILE393353 IVA393351:IVA393353 JEW393351:JEW393353 JOS393351:JOS393353 JYO393351:JYO393353 KIK393351:KIK393353 KSG393351:KSG393353 LCC393351:LCC393353 LLY393351:LLY393353 LVU393351:LVU393353 MFQ393351:MFQ393353 MPM393351:MPM393353 MZI393351:MZI393353 NJE393351:NJE393353 NTA393351:NTA393353 OCW393351:OCW393353 OMS393351:OMS393353 OWO393351:OWO393353 PGK393351:PGK393353 PQG393351:PQG393353 QAC393351:QAC393353 QJY393351:QJY393353 QTU393351:QTU393353 RDQ393351:RDQ393353 RNM393351:RNM393353 RXI393351:RXI393353 SHE393351:SHE393353 SRA393351:SRA393353 TAW393351:TAW393353 TKS393351:TKS393353 TUO393351:TUO393353 UEK393351:UEK393353 UOG393351:UOG393353 UYC393351:UYC393353 VHY393351:VHY393353 VRU393351:VRU393353 WBQ393351:WBQ393353 WLM393351:WLM393353 WVI393351:WVI393353 IW458887:IW458889 SS458887:SS458889 ACO458887:ACO458889 AMK458887:AMK458889 AWG458887:AWG458889 BGC458887:BGC458889 BPY458887:BPY458889 BZU458887:BZU458889 CJQ458887:CJQ458889 CTM458887:CTM458889 DDI458887:DDI458889 DNE458887:DNE458889 DXA458887:DXA458889 EGW458887:EGW458889 EQS458887:EQS458889 FAO458887:FAO458889 FKK458887:FKK458889 FUG458887:FUG458889 GEC458887:GEC458889 GNY458887:GNY458889 GXU458887:GXU458889 HHQ458887:HHQ458889 HRM458887:HRM458889 IBI458887:IBI458889 ILE458887:ILE458889 IVA458887:IVA458889 JEW458887:JEW458889 JOS458887:JOS458889 JYO458887:JYO458889 KIK458887:KIK458889 KSG458887:KSG458889 LCC458887:LCC458889 LLY458887:LLY458889 LVU458887:LVU458889 MFQ458887:MFQ458889 MPM458887:MPM458889 MZI458887:MZI458889 NJE458887:NJE458889 NTA458887:NTA458889 OCW458887:OCW458889 OMS458887:OMS458889 OWO458887:OWO458889 PGK458887:PGK458889 PQG458887:PQG458889 QAC458887:QAC458889 QJY458887:QJY458889 QTU458887:QTU458889 RDQ458887:RDQ458889 RNM458887:RNM458889 RXI458887:RXI458889 SHE458887:SHE458889 SRA458887:SRA458889 TAW458887:TAW458889 TKS458887:TKS458889 TUO458887:TUO458889 UEK458887:UEK458889 UOG458887:UOG458889 UYC458887:UYC458889 VHY458887:VHY458889 VRU458887:VRU458889 WBQ458887:WBQ458889 WLM458887:WLM458889 WVI458887:WVI458889 IW524423:IW524425 SS524423:SS524425 ACO524423:ACO524425 AMK524423:AMK524425 AWG524423:AWG524425 BGC524423:BGC524425 BPY524423:BPY524425 BZU524423:BZU524425 CJQ524423:CJQ524425 CTM524423:CTM524425 DDI524423:DDI524425 DNE524423:DNE524425 DXA524423:DXA524425 EGW524423:EGW524425 EQS524423:EQS524425 FAO524423:FAO524425 FKK524423:FKK524425 FUG524423:FUG524425 GEC524423:GEC524425 GNY524423:GNY524425 GXU524423:GXU524425 HHQ524423:HHQ524425 HRM524423:HRM524425 IBI524423:IBI524425 ILE524423:ILE524425 IVA524423:IVA524425 JEW524423:JEW524425 JOS524423:JOS524425 JYO524423:JYO524425 KIK524423:KIK524425 KSG524423:KSG524425 LCC524423:LCC524425 LLY524423:LLY524425 LVU524423:LVU524425 MFQ524423:MFQ524425 MPM524423:MPM524425 MZI524423:MZI524425 NJE524423:NJE524425 NTA524423:NTA524425 OCW524423:OCW524425 OMS524423:OMS524425 OWO524423:OWO524425 PGK524423:PGK524425 PQG524423:PQG524425 QAC524423:QAC524425 QJY524423:QJY524425 QTU524423:QTU524425 RDQ524423:RDQ524425 RNM524423:RNM524425 RXI524423:RXI524425 SHE524423:SHE524425 SRA524423:SRA524425 TAW524423:TAW524425 TKS524423:TKS524425 TUO524423:TUO524425 UEK524423:UEK524425 UOG524423:UOG524425 UYC524423:UYC524425 VHY524423:VHY524425 VRU524423:VRU524425 WBQ524423:WBQ524425 WLM524423:WLM524425 WVI524423:WVI524425 IW589959:IW589961 SS589959:SS589961 ACO589959:ACO589961 AMK589959:AMK589961 AWG589959:AWG589961 BGC589959:BGC589961 BPY589959:BPY589961 BZU589959:BZU589961 CJQ589959:CJQ589961 CTM589959:CTM589961 DDI589959:DDI589961 DNE589959:DNE589961 DXA589959:DXA589961 EGW589959:EGW589961 EQS589959:EQS589961 FAO589959:FAO589961 FKK589959:FKK589961 FUG589959:FUG589961 GEC589959:GEC589961 GNY589959:GNY589961 GXU589959:GXU589961 HHQ589959:HHQ589961 HRM589959:HRM589961 IBI589959:IBI589961 ILE589959:ILE589961 IVA589959:IVA589961 JEW589959:JEW589961 JOS589959:JOS589961 JYO589959:JYO589961 KIK589959:KIK589961 KSG589959:KSG589961 LCC589959:LCC589961 LLY589959:LLY589961 LVU589959:LVU589961 MFQ589959:MFQ589961 MPM589959:MPM589961 MZI589959:MZI589961 NJE589959:NJE589961 NTA589959:NTA589961 OCW589959:OCW589961 OMS589959:OMS589961 OWO589959:OWO589961 PGK589959:PGK589961 PQG589959:PQG589961 QAC589959:QAC589961 QJY589959:QJY589961 QTU589959:QTU589961 RDQ589959:RDQ589961 RNM589959:RNM589961 RXI589959:RXI589961 SHE589959:SHE589961 SRA589959:SRA589961 TAW589959:TAW589961 TKS589959:TKS589961 TUO589959:TUO589961 UEK589959:UEK589961 UOG589959:UOG589961 UYC589959:UYC589961 VHY589959:VHY589961 VRU589959:VRU589961 WBQ589959:WBQ589961 WLM589959:WLM589961 WVI589959:WVI589961 IW655495:IW655497 SS655495:SS655497 ACO655495:ACO655497 AMK655495:AMK655497 AWG655495:AWG655497 BGC655495:BGC655497 BPY655495:BPY655497 BZU655495:BZU655497 CJQ655495:CJQ655497 CTM655495:CTM655497 DDI655495:DDI655497 DNE655495:DNE655497 DXA655495:DXA655497 EGW655495:EGW655497 EQS655495:EQS655497 FAO655495:FAO655497 FKK655495:FKK655497 FUG655495:FUG655497 GEC655495:GEC655497 GNY655495:GNY655497 GXU655495:GXU655497 HHQ655495:HHQ655497 HRM655495:HRM655497 IBI655495:IBI655497 ILE655495:ILE655497 IVA655495:IVA655497 JEW655495:JEW655497 JOS655495:JOS655497 JYO655495:JYO655497 KIK655495:KIK655497 KSG655495:KSG655497 LCC655495:LCC655497 LLY655495:LLY655497 LVU655495:LVU655497 MFQ655495:MFQ655497 MPM655495:MPM655497 MZI655495:MZI655497 NJE655495:NJE655497 NTA655495:NTA655497 OCW655495:OCW655497 OMS655495:OMS655497 OWO655495:OWO655497 PGK655495:PGK655497 PQG655495:PQG655497 QAC655495:QAC655497 QJY655495:QJY655497 QTU655495:QTU655497 RDQ655495:RDQ655497 RNM655495:RNM655497 RXI655495:RXI655497 SHE655495:SHE655497 SRA655495:SRA655497 TAW655495:TAW655497 TKS655495:TKS655497 TUO655495:TUO655497 UEK655495:UEK655497 UOG655495:UOG655497 UYC655495:UYC655497 VHY655495:VHY655497 VRU655495:VRU655497 WBQ655495:WBQ655497 WLM655495:WLM655497 WVI655495:WVI655497 IW721031:IW721033 SS721031:SS721033 ACO721031:ACO721033 AMK721031:AMK721033 AWG721031:AWG721033 BGC721031:BGC721033 BPY721031:BPY721033 BZU721031:BZU721033 CJQ721031:CJQ721033 CTM721031:CTM721033 DDI721031:DDI721033 DNE721031:DNE721033 DXA721031:DXA721033 EGW721031:EGW721033 EQS721031:EQS721033 FAO721031:FAO721033 FKK721031:FKK721033 FUG721031:FUG721033 GEC721031:GEC721033 GNY721031:GNY721033 GXU721031:GXU721033 HHQ721031:HHQ721033 HRM721031:HRM721033 IBI721031:IBI721033 ILE721031:ILE721033 IVA721031:IVA721033 JEW721031:JEW721033 JOS721031:JOS721033 JYO721031:JYO721033 KIK721031:KIK721033 KSG721031:KSG721033 LCC721031:LCC721033 LLY721031:LLY721033 LVU721031:LVU721033 MFQ721031:MFQ721033 MPM721031:MPM721033 MZI721031:MZI721033 NJE721031:NJE721033 NTA721031:NTA721033 OCW721031:OCW721033 OMS721031:OMS721033 OWO721031:OWO721033 PGK721031:PGK721033 PQG721031:PQG721033 QAC721031:QAC721033 QJY721031:QJY721033 QTU721031:QTU721033 RDQ721031:RDQ721033 RNM721031:RNM721033 RXI721031:RXI721033 SHE721031:SHE721033 SRA721031:SRA721033 TAW721031:TAW721033 TKS721031:TKS721033 TUO721031:TUO721033 UEK721031:UEK721033 UOG721031:UOG721033 UYC721031:UYC721033 VHY721031:VHY721033 VRU721031:VRU721033 WBQ721031:WBQ721033 WLM721031:WLM721033 WVI721031:WVI721033 IW786567:IW786569 SS786567:SS786569 ACO786567:ACO786569 AMK786567:AMK786569 AWG786567:AWG786569 BGC786567:BGC786569 BPY786567:BPY786569 BZU786567:BZU786569 CJQ786567:CJQ786569 CTM786567:CTM786569 DDI786567:DDI786569 DNE786567:DNE786569 DXA786567:DXA786569 EGW786567:EGW786569 EQS786567:EQS786569 FAO786567:FAO786569 FKK786567:FKK786569 FUG786567:FUG786569 GEC786567:GEC786569 GNY786567:GNY786569 GXU786567:GXU786569 HHQ786567:HHQ786569 HRM786567:HRM786569 IBI786567:IBI786569 ILE786567:ILE786569 IVA786567:IVA786569 JEW786567:JEW786569 JOS786567:JOS786569 JYO786567:JYO786569 KIK786567:KIK786569 KSG786567:KSG786569 LCC786567:LCC786569 LLY786567:LLY786569 LVU786567:LVU786569 MFQ786567:MFQ786569 MPM786567:MPM786569 MZI786567:MZI786569 NJE786567:NJE786569 NTA786567:NTA786569 OCW786567:OCW786569 OMS786567:OMS786569 OWO786567:OWO786569 PGK786567:PGK786569 PQG786567:PQG786569 QAC786567:QAC786569 QJY786567:QJY786569 QTU786567:QTU786569 RDQ786567:RDQ786569 RNM786567:RNM786569 RXI786567:RXI786569 SHE786567:SHE786569 SRA786567:SRA786569 TAW786567:TAW786569 TKS786567:TKS786569 TUO786567:TUO786569 UEK786567:UEK786569 UOG786567:UOG786569 UYC786567:UYC786569 VHY786567:VHY786569 VRU786567:VRU786569 WBQ786567:WBQ786569 WLM786567:WLM786569 WVI786567:WVI786569 IW852103:IW852105 SS852103:SS852105 ACO852103:ACO852105 AMK852103:AMK852105 AWG852103:AWG852105 BGC852103:BGC852105 BPY852103:BPY852105 BZU852103:BZU852105 CJQ852103:CJQ852105 CTM852103:CTM852105 DDI852103:DDI852105 DNE852103:DNE852105 DXA852103:DXA852105 EGW852103:EGW852105 EQS852103:EQS852105 FAO852103:FAO852105 FKK852103:FKK852105 FUG852103:FUG852105 GEC852103:GEC852105 GNY852103:GNY852105 GXU852103:GXU852105 HHQ852103:HHQ852105 HRM852103:HRM852105 IBI852103:IBI852105 ILE852103:ILE852105 IVA852103:IVA852105 JEW852103:JEW852105 JOS852103:JOS852105 JYO852103:JYO852105 KIK852103:KIK852105 KSG852103:KSG852105 LCC852103:LCC852105 LLY852103:LLY852105 LVU852103:LVU852105 MFQ852103:MFQ852105 MPM852103:MPM852105 MZI852103:MZI852105 NJE852103:NJE852105 NTA852103:NTA852105 OCW852103:OCW852105 OMS852103:OMS852105 OWO852103:OWO852105 PGK852103:PGK852105 PQG852103:PQG852105 QAC852103:QAC852105 QJY852103:QJY852105 QTU852103:QTU852105 RDQ852103:RDQ852105 RNM852103:RNM852105 RXI852103:RXI852105 SHE852103:SHE852105 SRA852103:SRA852105 TAW852103:TAW852105 TKS852103:TKS852105 TUO852103:TUO852105 UEK852103:UEK852105 UOG852103:UOG852105 UYC852103:UYC852105 VHY852103:VHY852105 VRU852103:VRU852105 WBQ852103:WBQ852105 WLM852103:WLM852105 WVI852103:WVI852105 IW917639:IW917641 SS917639:SS917641 ACO917639:ACO917641 AMK917639:AMK917641 AWG917639:AWG917641 BGC917639:BGC917641 BPY917639:BPY917641 BZU917639:BZU917641 CJQ917639:CJQ917641 CTM917639:CTM917641 DDI917639:DDI917641 DNE917639:DNE917641 DXA917639:DXA917641 EGW917639:EGW917641 EQS917639:EQS917641 FAO917639:FAO917641 FKK917639:FKK917641 FUG917639:FUG917641 GEC917639:GEC917641 GNY917639:GNY917641 GXU917639:GXU917641 HHQ917639:HHQ917641 HRM917639:HRM917641 IBI917639:IBI917641 ILE917639:ILE917641 IVA917639:IVA917641 JEW917639:JEW917641 JOS917639:JOS917641 JYO917639:JYO917641 KIK917639:KIK917641 KSG917639:KSG917641 LCC917639:LCC917641 LLY917639:LLY917641 LVU917639:LVU917641 MFQ917639:MFQ917641 MPM917639:MPM917641 MZI917639:MZI917641 NJE917639:NJE917641 NTA917639:NTA917641 OCW917639:OCW917641 OMS917639:OMS917641 OWO917639:OWO917641 PGK917639:PGK917641 PQG917639:PQG917641 QAC917639:QAC917641 QJY917639:QJY917641 QTU917639:QTU917641 RDQ917639:RDQ917641 RNM917639:RNM917641 RXI917639:RXI917641 SHE917639:SHE917641 SRA917639:SRA917641 TAW917639:TAW917641 TKS917639:TKS917641 TUO917639:TUO917641 UEK917639:UEK917641 UOG917639:UOG917641 UYC917639:UYC917641 VHY917639:VHY917641 VRU917639:VRU917641 WBQ917639:WBQ917641 WLM917639:WLM917641 WVI917639:WVI917641 IW983175:IW983177 SS983175:SS983177 ACO983175:ACO983177 AMK983175:AMK983177 AWG983175:AWG983177 BGC983175:BGC983177 BPY983175:BPY983177 BZU983175:BZU983177 CJQ983175:CJQ983177 CTM983175:CTM983177 DDI983175:DDI983177 DNE983175:DNE983177 DXA983175:DXA983177 EGW983175:EGW983177 EQS983175:EQS983177 FAO983175:FAO983177 FKK983175:FKK983177 FUG983175:FUG983177 GEC983175:GEC983177 GNY983175:GNY983177 GXU983175:GXU983177 HHQ983175:HHQ983177 HRM983175:HRM983177 IBI983175:IBI983177 ILE983175:ILE983177 IVA983175:IVA983177 JEW983175:JEW983177 JOS983175:JOS983177 JYO983175:JYO983177 KIK983175:KIK983177 KSG983175:KSG983177 LCC983175:LCC983177 LLY983175:LLY983177 LVU983175:LVU983177 MFQ983175:MFQ983177 MPM983175:MPM983177 MZI983175:MZI983177 NJE983175:NJE983177 NTA983175:NTA983177 OCW983175:OCW983177 OMS983175:OMS983177 OWO983175:OWO983177 PGK983175:PGK983177 PQG983175:PQG983177 QAC983175:QAC983177 QJY983175:QJY983177 QTU983175:QTU983177 RDQ983175:RDQ983177 RNM983175:RNM983177 RXI983175:RXI983177 SHE983175:SHE983177 SRA983175:SRA983177 TAW983175:TAW983177 TKS983175:TKS983177 TUO983175:TUO983177 UEK983175:UEK983177 UOG983175:UOG983177 UYC983175:UYC983177 VHY983175:VHY983177 VRU983175:VRU983177 WBQ983175:WBQ983177 WLM983175:WLM983177 AWG109:AWG123 ACO109:ACO123 IW29:IW35 SS29:SS35 ACO29:ACO35 AMK29:AMK35 AWG29:AWG35 BGC29:BGC35 BPY29:BPY35 BZU29:BZU35 CJQ29:CJQ35 CTM29:CTM35 DDI29:DDI35 DNE29:DNE35 DXA29:DXA35 EGW29:EGW35 EQS29:EQS35 FAO29:FAO35 FKK29:FKK35 FUG29:FUG35 GEC29:GEC35 GNY29:GNY35 GXU29:GXU35 HHQ29:HHQ35 HRM29:HRM35 IBI29:IBI35 ILE29:ILE35 IVA29:IVA35 JEW29:JEW35 JOS29:JOS35 JYO29:JYO35 KIK29:KIK35 KSG29:KSG35 LCC29:LCC35 LLY29:LLY35 LVU29:LVU35 MFQ29:MFQ35 MPM29:MPM35 MZI29:MZI35 NJE29:NJE35 NTA29:NTA35 OCW29:OCW35 OMS29:OMS35 OWO29:OWO35 PGK29:PGK35 PQG29:PQG35 QAC29:QAC35 QJY29:QJY35 QTU29:QTU35 RDQ29:RDQ35 RNM29:RNM35 RXI29:RXI35 SHE29:SHE35 SRA29:SRA35 TAW29:TAW35 TKS29:TKS35 TUO29:TUO35 UEK29:UEK35 UOG29:UOG35 UYC29:UYC35 VHY29:VHY35 VRU29:VRU35 WBQ29:WBQ35 WLM29:WLM35 AMK109:AMK123 WVI109:WVI123 WLM109:WLM123 WBQ109:WBQ123 VRU109:VRU123 VHY109:VHY123 UYC109:UYC123 UOG109:UOG123 UEK109:UEK123 TUO109:TUO123 TKS109:TKS123 TAW109:TAW123 SRA109:SRA123 SHE109:SHE123 RXI109:RXI123 RNM109:RNM123 RDQ109:RDQ123 QTU109:QTU123 QJY109:QJY123 QAC109:QAC123 PQG109:PQG123 PGK109:PGK123 OWO109:OWO123 OMS109:OMS123 OCW109:OCW123 NTA109:NTA123 NJE109:NJE123 MZI109:MZI123 MPM109:MPM123 MFQ109:MFQ123 LVU109:LVU123 LLY109:LLY123 LCC109:LCC123 KSG109:KSG123 KIK109:KIK123 JYO109:JYO123 JOS109:JOS123 JEW109:JEW123 IVA109:IVA123 ILE109:ILE123 IBI109:IBI123 HRM109:HRM123 HHQ109:HHQ123 GXU109:GXU123 GNY109:GNY123 GEC109:GEC123 FUG109:FUG123 FKK109:FKK123 FAO109:FAO123 EQS109:EQS123 EGW109:EGW123 DXA109:DXA123 WVI56:WVI78 WLM56:WLM78 WBQ56:WBQ78 VRU56:VRU78 VHY56:VHY78 UYC56:UYC78 UOG56:UOG78 UEK56:UEK78 TUO56:TUO78 TKS56:TKS78 TAW56:TAW78 SRA56:SRA78 SHE56:SHE78 RXI56:RXI78 RNM56:RNM78 RDQ56:RDQ78 QTU56:QTU78 QJY56:QJY78 QAC56:QAC78 PQG56:PQG78 PGK56:PGK78 OWO56:OWO78 OMS56:OMS78 OCW56:OCW78 NTA56:NTA78 NJE56:NJE78 MZI56:MZI78 MPM56:MPM78 MFQ56:MFQ78 LVU56:LVU78 LLY56:LLY78 LCC56:LCC78 KSG56:KSG78 KIK56:KIK78 JYO56:JYO78 JOS56:JOS78 JEW56:JEW78 IVA56:IVA78 ILE56:ILE78 IBI56:IBI78 HRM56:HRM78 HHQ56:HHQ78 GXU56:GXU78 GNY56:GNY78 GEC56:GEC78 FUG56:FUG78 FKK56:FKK78 FAO56:FAO78 EQS56:EQS78 EGW56:EGW78 DXA56:DXA78 DNE56:DNE78 DDI56:DDI78 CTM56:CTM78 CJQ56:CJQ78 BZU56:BZU78 BPY56:BPY78 BGC56:BGC78 AWG56:AWG78 AMK56:AMK78 ACO56:ACO78 SS56:SS78 WVI104 WLM104 WBQ104 VRU104 VHY104 UYC104 UOG104 UEK104 TUO104 TKS104 TAW104 SRA104 SHE104 RXI104 RNM104 RDQ104 QTU104 QJY104 QAC104 PQG104 PGK104 OWO104 OMS104 OCW104 NTA104 NJE104 MZI104 MPM104 MFQ104 LVU104 LLY104 LCC104 KSG104 KIK104 JYO104 JOS104 JEW104 IVA104 ILE104 IBI104 HRM104 HHQ104 GXU104 GNY104 GEC104 FUG104 FKK104 FAO104 EQS104 EGW104 DXA104 DNE104 DDI104 CTM104 CJQ104 BZU104 BPY104 BGC104 AWG104 AMK104 ACO104 SS104 IW104 IW105:IW106</xm:sqref>
        </x14:dataValidation>
        <x14:dataValidation type="whole" operator="lessThan" allowBlank="1" showErrorMessage="1" error="You must enter a whole number." xr:uid="{00000000-0002-0000-0400-000003000000}">
          <x14:formula1>
            <xm:f>1000000000</xm:f>
          </x14:formula1>
          <xm:sqref>EGX109:EGY123 IX127:IY131 ST127:SU131 ACP127:ACQ131 AML127:AMM131 AWH127:AWI131 BGD127:BGE131 BPZ127:BQA131 BZV127:BZW131 CJR127:CJS131 CTN127:CTO131 DDJ127:DDK131 DNF127:DNG131 DXB127:DXC131 EGX127:EGY131 EQT127:EQU131 FAP127:FAQ131 FKL127:FKM131 FUH127:FUI131 GED127:GEE131 GNZ127:GOA131 GXV127:GXW131 HHR127:HHS131 HRN127:HRO131 IBJ127:IBK131 ILF127:ILG131 IVB127:IVC131 JEX127:JEY131 JOT127:JOU131 JYP127:JYQ131 KIL127:KIM131 KSH127:KSI131 LCD127:LCE131 LLZ127:LMA131 LVV127:LVW131 MFR127:MFS131 MPN127:MPO131 MZJ127:MZK131 NJF127:NJG131 NTB127:NTC131 OCX127:OCY131 OMT127:OMU131 OWP127:OWQ131 PGL127:PGM131 PQH127:PQI131 QAD127:QAE131 QJZ127:QKA131 QTV127:QTW131 RDR127:RDS131 RNN127:RNO131 RXJ127:RXK131 SHF127:SHG131 SRB127:SRC131 TAX127:TAY131 TKT127:TKU131 TUP127:TUQ131 UEL127:UEM131 UOH127:UOI131 UYD127:UYE131 VHZ127:VIA131 VRV127:VRW131 WBR127:WBS131 WLN127:WLO131 WVJ127:WVK131 D65671:E65673 IX65671:IY65673 ST65671:SU65673 ACP65671:ACQ65673 AML65671:AMM65673 AWH65671:AWI65673 BGD65671:BGE65673 BPZ65671:BQA65673 BZV65671:BZW65673 CJR65671:CJS65673 CTN65671:CTO65673 DDJ65671:DDK65673 DNF65671:DNG65673 DXB65671:DXC65673 EGX65671:EGY65673 EQT65671:EQU65673 FAP65671:FAQ65673 FKL65671:FKM65673 FUH65671:FUI65673 GED65671:GEE65673 GNZ65671:GOA65673 GXV65671:GXW65673 HHR65671:HHS65673 HRN65671:HRO65673 IBJ65671:IBK65673 ILF65671:ILG65673 IVB65671:IVC65673 JEX65671:JEY65673 JOT65671:JOU65673 JYP65671:JYQ65673 KIL65671:KIM65673 KSH65671:KSI65673 LCD65671:LCE65673 LLZ65671:LMA65673 LVV65671:LVW65673 MFR65671:MFS65673 MPN65671:MPO65673 MZJ65671:MZK65673 NJF65671:NJG65673 NTB65671:NTC65673 OCX65671:OCY65673 OMT65671:OMU65673 OWP65671:OWQ65673 PGL65671:PGM65673 PQH65671:PQI65673 QAD65671:QAE65673 QJZ65671:QKA65673 QTV65671:QTW65673 RDR65671:RDS65673 RNN65671:RNO65673 RXJ65671:RXK65673 SHF65671:SHG65673 SRB65671:SRC65673 TAX65671:TAY65673 TKT65671:TKU65673 TUP65671:TUQ65673 UEL65671:UEM65673 UOH65671:UOI65673 UYD65671:UYE65673 VHZ65671:VIA65673 VRV65671:VRW65673 WBR65671:WBS65673 WLN65671:WLO65673 WVJ65671:WVK65673 D131207:E131209 IX131207:IY131209 ST131207:SU131209 ACP131207:ACQ131209 AML131207:AMM131209 AWH131207:AWI131209 BGD131207:BGE131209 BPZ131207:BQA131209 BZV131207:BZW131209 CJR131207:CJS131209 CTN131207:CTO131209 DDJ131207:DDK131209 DNF131207:DNG131209 DXB131207:DXC131209 EGX131207:EGY131209 EQT131207:EQU131209 FAP131207:FAQ131209 FKL131207:FKM131209 FUH131207:FUI131209 GED131207:GEE131209 GNZ131207:GOA131209 GXV131207:GXW131209 HHR131207:HHS131209 HRN131207:HRO131209 IBJ131207:IBK131209 ILF131207:ILG131209 IVB131207:IVC131209 JEX131207:JEY131209 JOT131207:JOU131209 JYP131207:JYQ131209 KIL131207:KIM131209 KSH131207:KSI131209 LCD131207:LCE131209 LLZ131207:LMA131209 LVV131207:LVW131209 MFR131207:MFS131209 MPN131207:MPO131209 MZJ131207:MZK131209 NJF131207:NJG131209 NTB131207:NTC131209 OCX131207:OCY131209 OMT131207:OMU131209 OWP131207:OWQ131209 PGL131207:PGM131209 PQH131207:PQI131209 QAD131207:QAE131209 QJZ131207:QKA131209 QTV131207:QTW131209 RDR131207:RDS131209 RNN131207:RNO131209 RXJ131207:RXK131209 SHF131207:SHG131209 SRB131207:SRC131209 TAX131207:TAY131209 TKT131207:TKU131209 TUP131207:TUQ131209 UEL131207:UEM131209 UOH131207:UOI131209 UYD131207:UYE131209 VHZ131207:VIA131209 VRV131207:VRW131209 WBR131207:WBS131209 WLN131207:WLO131209 WVJ131207:WVK131209 D196743:E196745 IX196743:IY196745 ST196743:SU196745 ACP196743:ACQ196745 AML196743:AMM196745 AWH196743:AWI196745 BGD196743:BGE196745 BPZ196743:BQA196745 BZV196743:BZW196745 CJR196743:CJS196745 CTN196743:CTO196745 DDJ196743:DDK196745 DNF196743:DNG196745 DXB196743:DXC196745 EGX196743:EGY196745 EQT196743:EQU196745 FAP196743:FAQ196745 FKL196743:FKM196745 FUH196743:FUI196745 GED196743:GEE196745 GNZ196743:GOA196745 GXV196743:GXW196745 HHR196743:HHS196745 HRN196743:HRO196745 IBJ196743:IBK196745 ILF196743:ILG196745 IVB196743:IVC196745 JEX196743:JEY196745 JOT196743:JOU196745 JYP196743:JYQ196745 KIL196743:KIM196745 KSH196743:KSI196745 LCD196743:LCE196745 LLZ196743:LMA196745 LVV196743:LVW196745 MFR196743:MFS196745 MPN196743:MPO196745 MZJ196743:MZK196745 NJF196743:NJG196745 NTB196743:NTC196745 OCX196743:OCY196745 OMT196743:OMU196745 OWP196743:OWQ196745 PGL196743:PGM196745 PQH196743:PQI196745 QAD196743:QAE196745 QJZ196743:QKA196745 QTV196743:QTW196745 RDR196743:RDS196745 RNN196743:RNO196745 RXJ196743:RXK196745 SHF196743:SHG196745 SRB196743:SRC196745 TAX196743:TAY196745 TKT196743:TKU196745 TUP196743:TUQ196745 UEL196743:UEM196745 UOH196743:UOI196745 UYD196743:UYE196745 VHZ196743:VIA196745 VRV196743:VRW196745 WBR196743:WBS196745 WLN196743:WLO196745 WVJ196743:WVK196745 D262279:E262281 IX262279:IY262281 ST262279:SU262281 ACP262279:ACQ262281 AML262279:AMM262281 AWH262279:AWI262281 BGD262279:BGE262281 BPZ262279:BQA262281 BZV262279:BZW262281 CJR262279:CJS262281 CTN262279:CTO262281 DDJ262279:DDK262281 DNF262279:DNG262281 DXB262279:DXC262281 EGX262279:EGY262281 EQT262279:EQU262281 FAP262279:FAQ262281 FKL262279:FKM262281 FUH262279:FUI262281 GED262279:GEE262281 GNZ262279:GOA262281 GXV262279:GXW262281 HHR262279:HHS262281 HRN262279:HRO262281 IBJ262279:IBK262281 ILF262279:ILG262281 IVB262279:IVC262281 JEX262279:JEY262281 JOT262279:JOU262281 JYP262279:JYQ262281 KIL262279:KIM262281 KSH262279:KSI262281 LCD262279:LCE262281 LLZ262279:LMA262281 LVV262279:LVW262281 MFR262279:MFS262281 MPN262279:MPO262281 MZJ262279:MZK262281 NJF262279:NJG262281 NTB262279:NTC262281 OCX262279:OCY262281 OMT262279:OMU262281 OWP262279:OWQ262281 PGL262279:PGM262281 PQH262279:PQI262281 QAD262279:QAE262281 QJZ262279:QKA262281 QTV262279:QTW262281 RDR262279:RDS262281 RNN262279:RNO262281 RXJ262279:RXK262281 SHF262279:SHG262281 SRB262279:SRC262281 TAX262279:TAY262281 TKT262279:TKU262281 TUP262279:TUQ262281 UEL262279:UEM262281 UOH262279:UOI262281 UYD262279:UYE262281 VHZ262279:VIA262281 VRV262279:VRW262281 WBR262279:WBS262281 WLN262279:WLO262281 WVJ262279:WVK262281 D327815:E327817 IX327815:IY327817 ST327815:SU327817 ACP327815:ACQ327817 AML327815:AMM327817 AWH327815:AWI327817 BGD327815:BGE327817 BPZ327815:BQA327817 BZV327815:BZW327817 CJR327815:CJS327817 CTN327815:CTO327817 DDJ327815:DDK327817 DNF327815:DNG327817 DXB327815:DXC327817 EGX327815:EGY327817 EQT327815:EQU327817 FAP327815:FAQ327817 FKL327815:FKM327817 FUH327815:FUI327817 GED327815:GEE327817 GNZ327815:GOA327817 GXV327815:GXW327817 HHR327815:HHS327817 HRN327815:HRO327817 IBJ327815:IBK327817 ILF327815:ILG327817 IVB327815:IVC327817 JEX327815:JEY327817 JOT327815:JOU327817 JYP327815:JYQ327817 KIL327815:KIM327817 KSH327815:KSI327817 LCD327815:LCE327817 LLZ327815:LMA327817 LVV327815:LVW327817 MFR327815:MFS327817 MPN327815:MPO327817 MZJ327815:MZK327817 NJF327815:NJG327817 NTB327815:NTC327817 OCX327815:OCY327817 OMT327815:OMU327817 OWP327815:OWQ327817 PGL327815:PGM327817 PQH327815:PQI327817 QAD327815:QAE327817 QJZ327815:QKA327817 QTV327815:QTW327817 RDR327815:RDS327817 RNN327815:RNO327817 RXJ327815:RXK327817 SHF327815:SHG327817 SRB327815:SRC327817 TAX327815:TAY327817 TKT327815:TKU327817 TUP327815:TUQ327817 UEL327815:UEM327817 UOH327815:UOI327817 UYD327815:UYE327817 VHZ327815:VIA327817 VRV327815:VRW327817 WBR327815:WBS327817 WLN327815:WLO327817 WVJ327815:WVK327817 D393351:E393353 IX393351:IY393353 ST393351:SU393353 ACP393351:ACQ393353 AML393351:AMM393353 AWH393351:AWI393353 BGD393351:BGE393353 BPZ393351:BQA393353 BZV393351:BZW393353 CJR393351:CJS393353 CTN393351:CTO393353 DDJ393351:DDK393353 DNF393351:DNG393353 DXB393351:DXC393353 EGX393351:EGY393353 EQT393351:EQU393353 FAP393351:FAQ393353 FKL393351:FKM393353 FUH393351:FUI393353 GED393351:GEE393353 GNZ393351:GOA393353 GXV393351:GXW393353 HHR393351:HHS393353 HRN393351:HRO393353 IBJ393351:IBK393353 ILF393351:ILG393353 IVB393351:IVC393353 JEX393351:JEY393353 JOT393351:JOU393353 JYP393351:JYQ393353 KIL393351:KIM393353 KSH393351:KSI393353 LCD393351:LCE393353 LLZ393351:LMA393353 LVV393351:LVW393353 MFR393351:MFS393353 MPN393351:MPO393353 MZJ393351:MZK393353 NJF393351:NJG393353 NTB393351:NTC393353 OCX393351:OCY393353 OMT393351:OMU393353 OWP393351:OWQ393353 PGL393351:PGM393353 PQH393351:PQI393353 QAD393351:QAE393353 QJZ393351:QKA393353 QTV393351:QTW393353 RDR393351:RDS393353 RNN393351:RNO393353 RXJ393351:RXK393353 SHF393351:SHG393353 SRB393351:SRC393353 TAX393351:TAY393353 TKT393351:TKU393353 TUP393351:TUQ393353 UEL393351:UEM393353 UOH393351:UOI393353 UYD393351:UYE393353 VHZ393351:VIA393353 VRV393351:VRW393353 WBR393351:WBS393353 WLN393351:WLO393353 WVJ393351:WVK393353 D458887:E458889 IX458887:IY458889 ST458887:SU458889 ACP458887:ACQ458889 AML458887:AMM458889 AWH458887:AWI458889 BGD458887:BGE458889 BPZ458887:BQA458889 BZV458887:BZW458889 CJR458887:CJS458889 CTN458887:CTO458889 DDJ458887:DDK458889 DNF458887:DNG458889 DXB458887:DXC458889 EGX458887:EGY458889 EQT458887:EQU458889 FAP458887:FAQ458889 FKL458887:FKM458889 FUH458887:FUI458889 GED458887:GEE458889 GNZ458887:GOA458889 GXV458887:GXW458889 HHR458887:HHS458889 HRN458887:HRO458889 IBJ458887:IBK458889 ILF458887:ILG458889 IVB458887:IVC458889 JEX458887:JEY458889 JOT458887:JOU458889 JYP458887:JYQ458889 KIL458887:KIM458889 KSH458887:KSI458889 LCD458887:LCE458889 LLZ458887:LMA458889 LVV458887:LVW458889 MFR458887:MFS458889 MPN458887:MPO458889 MZJ458887:MZK458889 NJF458887:NJG458889 NTB458887:NTC458889 OCX458887:OCY458889 OMT458887:OMU458889 OWP458887:OWQ458889 PGL458887:PGM458889 PQH458887:PQI458889 QAD458887:QAE458889 QJZ458887:QKA458889 QTV458887:QTW458889 RDR458887:RDS458889 RNN458887:RNO458889 RXJ458887:RXK458889 SHF458887:SHG458889 SRB458887:SRC458889 TAX458887:TAY458889 TKT458887:TKU458889 TUP458887:TUQ458889 UEL458887:UEM458889 UOH458887:UOI458889 UYD458887:UYE458889 VHZ458887:VIA458889 VRV458887:VRW458889 WBR458887:WBS458889 WLN458887:WLO458889 WVJ458887:WVK458889 D524423:E524425 IX524423:IY524425 ST524423:SU524425 ACP524423:ACQ524425 AML524423:AMM524425 AWH524423:AWI524425 BGD524423:BGE524425 BPZ524423:BQA524425 BZV524423:BZW524425 CJR524423:CJS524425 CTN524423:CTO524425 DDJ524423:DDK524425 DNF524423:DNG524425 DXB524423:DXC524425 EGX524423:EGY524425 EQT524423:EQU524425 FAP524423:FAQ524425 FKL524423:FKM524425 FUH524423:FUI524425 GED524423:GEE524425 GNZ524423:GOA524425 GXV524423:GXW524425 HHR524423:HHS524425 HRN524423:HRO524425 IBJ524423:IBK524425 ILF524423:ILG524425 IVB524423:IVC524425 JEX524423:JEY524425 JOT524423:JOU524425 JYP524423:JYQ524425 KIL524423:KIM524425 KSH524423:KSI524425 LCD524423:LCE524425 LLZ524423:LMA524425 LVV524423:LVW524425 MFR524423:MFS524425 MPN524423:MPO524425 MZJ524423:MZK524425 NJF524423:NJG524425 NTB524423:NTC524425 OCX524423:OCY524425 OMT524423:OMU524425 OWP524423:OWQ524425 PGL524423:PGM524425 PQH524423:PQI524425 QAD524423:QAE524425 QJZ524423:QKA524425 QTV524423:QTW524425 RDR524423:RDS524425 RNN524423:RNO524425 RXJ524423:RXK524425 SHF524423:SHG524425 SRB524423:SRC524425 TAX524423:TAY524425 TKT524423:TKU524425 TUP524423:TUQ524425 UEL524423:UEM524425 UOH524423:UOI524425 UYD524423:UYE524425 VHZ524423:VIA524425 VRV524423:VRW524425 WBR524423:WBS524425 WLN524423:WLO524425 WVJ524423:WVK524425 D589959:E589961 IX589959:IY589961 ST589959:SU589961 ACP589959:ACQ589961 AML589959:AMM589961 AWH589959:AWI589961 BGD589959:BGE589961 BPZ589959:BQA589961 BZV589959:BZW589961 CJR589959:CJS589961 CTN589959:CTO589961 DDJ589959:DDK589961 DNF589959:DNG589961 DXB589959:DXC589961 EGX589959:EGY589961 EQT589959:EQU589961 FAP589959:FAQ589961 FKL589959:FKM589961 FUH589959:FUI589961 GED589959:GEE589961 GNZ589959:GOA589961 GXV589959:GXW589961 HHR589959:HHS589961 HRN589959:HRO589961 IBJ589959:IBK589961 ILF589959:ILG589961 IVB589959:IVC589961 JEX589959:JEY589961 JOT589959:JOU589961 JYP589959:JYQ589961 KIL589959:KIM589961 KSH589959:KSI589961 LCD589959:LCE589961 LLZ589959:LMA589961 LVV589959:LVW589961 MFR589959:MFS589961 MPN589959:MPO589961 MZJ589959:MZK589961 NJF589959:NJG589961 NTB589959:NTC589961 OCX589959:OCY589961 OMT589959:OMU589961 OWP589959:OWQ589961 PGL589959:PGM589961 PQH589959:PQI589961 QAD589959:QAE589961 QJZ589959:QKA589961 QTV589959:QTW589961 RDR589959:RDS589961 RNN589959:RNO589961 RXJ589959:RXK589961 SHF589959:SHG589961 SRB589959:SRC589961 TAX589959:TAY589961 TKT589959:TKU589961 TUP589959:TUQ589961 UEL589959:UEM589961 UOH589959:UOI589961 UYD589959:UYE589961 VHZ589959:VIA589961 VRV589959:VRW589961 WBR589959:WBS589961 WLN589959:WLO589961 WVJ589959:WVK589961 D655495:E655497 IX655495:IY655497 ST655495:SU655497 ACP655495:ACQ655497 AML655495:AMM655497 AWH655495:AWI655497 BGD655495:BGE655497 BPZ655495:BQA655497 BZV655495:BZW655497 CJR655495:CJS655497 CTN655495:CTO655497 DDJ655495:DDK655497 DNF655495:DNG655497 DXB655495:DXC655497 EGX655495:EGY655497 EQT655495:EQU655497 FAP655495:FAQ655497 FKL655495:FKM655497 FUH655495:FUI655497 GED655495:GEE655497 GNZ655495:GOA655497 GXV655495:GXW655497 HHR655495:HHS655497 HRN655495:HRO655497 IBJ655495:IBK655497 ILF655495:ILG655497 IVB655495:IVC655497 JEX655495:JEY655497 JOT655495:JOU655497 JYP655495:JYQ655497 KIL655495:KIM655497 KSH655495:KSI655497 LCD655495:LCE655497 LLZ655495:LMA655497 LVV655495:LVW655497 MFR655495:MFS655497 MPN655495:MPO655497 MZJ655495:MZK655497 NJF655495:NJG655497 NTB655495:NTC655497 OCX655495:OCY655497 OMT655495:OMU655497 OWP655495:OWQ655497 PGL655495:PGM655497 PQH655495:PQI655497 QAD655495:QAE655497 QJZ655495:QKA655497 QTV655495:QTW655497 RDR655495:RDS655497 RNN655495:RNO655497 RXJ655495:RXK655497 SHF655495:SHG655497 SRB655495:SRC655497 TAX655495:TAY655497 TKT655495:TKU655497 TUP655495:TUQ655497 UEL655495:UEM655497 UOH655495:UOI655497 UYD655495:UYE655497 VHZ655495:VIA655497 VRV655495:VRW655497 WBR655495:WBS655497 WLN655495:WLO655497 WVJ655495:WVK655497 D721031:E721033 IX721031:IY721033 ST721031:SU721033 ACP721031:ACQ721033 AML721031:AMM721033 AWH721031:AWI721033 BGD721031:BGE721033 BPZ721031:BQA721033 BZV721031:BZW721033 CJR721031:CJS721033 CTN721031:CTO721033 DDJ721031:DDK721033 DNF721031:DNG721033 DXB721031:DXC721033 EGX721031:EGY721033 EQT721031:EQU721033 FAP721031:FAQ721033 FKL721031:FKM721033 FUH721031:FUI721033 GED721031:GEE721033 GNZ721031:GOA721033 GXV721031:GXW721033 HHR721031:HHS721033 HRN721031:HRO721033 IBJ721031:IBK721033 ILF721031:ILG721033 IVB721031:IVC721033 JEX721031:JEY721033 JOT721031:JOU721033 JYP721031:JYQ721033 KIL721031:KIM721033 KSH721031:KSI721033 LCD721031:LCE721033 LLZ721031:LMA721033 LVV721031:LVW721033 MFR721031:MFS721033 MPN721031:MPO721033 MZJ721031:MZK721033 NJF721031:NJG721033 NTB721031:NTC721033 OCX721031:OCY721033 OMT721031:OMU721033 OWP721031:OWQ721033 PGL721031:PGM721033 PQH721031:PQI721033 QAD721031:QAE721033 QJZ721031:QKA721033 QTV721031:QTW721033 RDR721031:RDS721033 RNN721031:RNO721033 RXJ721031:RXK721033 SHF721031:SHG721033 SRB721031:SRC721033 TAX721031:TAY721033 TKT721031:TKU721033 TUP721031:TUQ721033 UEL721031:UEM721033 UOH721031:UOI721033 UYD721031:UYE721033 VHZ721031:VIA721033 VRV721031:VRW721033 WBR721031:WBS721033 WLN721031:WLO721033 WVJ721031:WVK721033 D786567:E786569 IX786567:IY786569 ST786567:SU786569 ACP786567:ACQ786569 AML786567:AMM786569 AWH786567:AWI786569 BGD786567:BGE786569 BPZ786567:BQA786569 BZV786567:BZW786569 CJR786567:CJS786569 CTN786567:CTO786569 DDJ786567:DDK786569 DNF786567:DNG786569 DXB786567:DXC786569 EGX786567:EGY786569 EQT786567:EQU786569 FAP786567:FAQ786569 FKL786567:FKM786569 FUH786567:FUI786569 GED786567:GEE786569 GNZ786567:GOA786569 GXV786567:GXW786569 HHR786567:HHS786569 HRN786567:HRO786569 IBJ786567:IBK786569 ILF786567:ILG786569 IVB786567:IVC786569 JEX786567:JEY786569 JOT786567:JOU786569 JYP786567:JYQ786569 KIL786567:KIM786569 KSH786567:KSI786569 LCD786567:LCE786569 LLZ786567:LMA786569 LVV786567:LVW786569 MFR786567:MFS786569 MPN786567:MPO786569 MZJ786567:MZK786569 NJF786567:NJG786569 NTB786567:NTC786569 OCX786567:OCY786569 OMT786567:OMU786569 OWP786567:OWQ786569 PGL786567:PGM786569 PQH786567:PQI786569 QAD786567:QAE786569 QJZ786567:QKA786569 QTV786567:QTW786569 RDR786567:RDS786569 RNN786567:RNO786569 RXJ786567:RXK786569 SHF786567:SHG786569 SRB786567:SRC786569 TAX786567:TAY786569 TKT786567:TKU786569 TUP786567:TUQ786569 UEL786567:UEM786569 UOH786567:UOI786569 UYD786567:UYE786569 VHZ786567:VIA786569 VRV786567:VRW786569 WBR786567:WBS786569 WLN786567:WLO786569 WVJ786567:WVK786569 D852103:E852105 IX852103:IY852105 ST852103:SU852105 ACP852103:ACQ852105 AML852103:AMM852105 AWH852103:AWI852105 BGD852103:BGE852105 BPZ852103:BQA852105 BZV852103:BZW852105 CJR852103:CJS852105 CTN852103:CTO852105 DDJ852103:DDK852105 DNF852103:DNG852105 DXB852103:DXC852105 EGX852103:EGY852105 EQT852103:EQU852105 FAP852103:FAQ852105 FKL852103:FKM852105 FUH852103:FUI852105 GED852103:GEE852105 GNZ852103:GOA852105 GXV852103:GXW852105 HHR852103:HHS852105 HRN852103:HRO852105 IBJ852103:IBK852105 ILF852103:ILG852105 IVB852103:IVC852105 JEX852103:JEY852105 JOT852103:JOU852105 JYP852103:JYQ852105 KIL852103:KIM852105 KSH852103:KSI852105 LCD852103:LCE852105 LLZ852103:LMA852105 LVV852103:LVW852105 MFR852103:MFS852105 MPN852103:MPO852105 MZJ852103:MZK852105 NJF852103:NJG852105 NTB852103:NTC852105 OCX852103:OCY852105 OMT852103:OMU852105 OWP852103:OWQ852105 PGL852103:PGM852105 PQH852103:PQI852105 QAD852103:QAE852105 QJZ852103:QKA852105 QTV852103:QTW852105 RDR852103:RDS852105 RNN852103:RNO852105 RXJ852103:RXK852105 SHF852103:SHG852105 SRB852103:SRC852105 TAX852103:TAY852105 TKT852103:TKU852105 TUP852103:TUQ852105 UEL852103:UEM852105 UOH852103:UOI852105 UYD852103:UYE852105 VHZ852103:VIA852105 VRV852103:VRW852105 WBR852103:WBS852105 WLN852103:WLO852105 WVJ852103:WVK852105 D917639:E917641 IX917639:IY917641 ST917639:SU917641 ACP917639:ACQ917641 AML917639:AMM917641 AWH917639:AWI917641 BGD917639:BGE917641 BPZ917639:BQA917641 BZV917639:BZW917641 CJR917639:CJS917641 CTN917639:CTO917641 DDJ917639:DDK917641 DNF917639:DNG917641 DXB917639:DXC917641 EGX917639:EGY917641 EQT917639:EQU917641 FAP917639:FAQ917641 FKL917639:FKM917641 FUH917639:FUI917641 GED917639:GEE917641 GNZ917639:GOA917641 GXV917639:GXW917641 HHR917639:HHS917641 HRN917639:HRO917641 IBJ917639:IBK917641 ILF917639:ILG917641 IVB917639:IVC917641 JEX917639:JEY917641 JOT917639:JOU917641 JYP917639:JYQ917641 KIL917639:KIM917641 KSH917639:KSI917641 LCD917639:LCE917641 LLZ917639:LMA917641 LVV917639:LVW917641 MFR917639:MFS917641 MPN917639:MPO917641 MZJ917639:MZK917641 NJF917639:NJG917641 NTB917639:NTC917641 OCX917639:OCY917641 OMT917639:OMU917641 OWP917639:OWQ917641 PGL917639:PGM917641 PQH917639:PQI917641 QAD917639:QAE917641 QJZ917639:QKA917641 QTV917639:QTW917641 RDR917639:RDS917641 RNN917639:RNO917641 RXJ917639:RXK917641 SHF917639:SHG917641 SRB917639:SRC917641 TAX917639:TAY917641 TKT917639:TKU917641 TUP917639:TUQ917641 UEL917639:UEM917641 UOH917639:UOI917641 UYD917639:UYE917641 VHZ917639:VIA917641 VRV917639:VRW917641 WBR917639:WBS917641 WLN917639:WLO917641 WVJ917639:WVK917641 D983175:E983177 IX983175:IY983177 ST983175:SU983177 ACP983175:ACQ983177 AML983175:AMM983177 AWH983175:AWI983177 BGD983175:BGE983177 BPZ983175:BQA983177 BZV983175:BZW983177 CJR983175:CJS983177 CTN983175:CTO983177 DDJ983175:DDK983177 DNF983175:DNG983177 DXB983175:DXC983177 EGX983175:EGY983177 EQT983175:EQU983177 FAP983175:FAQ983177 FKL983175:FKM983177 FUH983175:FUI983177 GED983175:GEE983177 GNZ983175:GOA983177 GXV983175:GXW983177 HHR983175:HHS983177 HRN983175:HRO983177 IBJ983175:IBK983177 ILF983175:ILG983177 IVB983175:IVC983177 JEX983175:JEY983177 JOT983175:JOU983177 JYP983175:JYQ983177 KIL983175:KIM983177 KSH983175:KSI983177 LCD983175:LCE983177 LLZ983175:LMA983177 LVV983175:LVW983177 MFR983175:MFS983177 MPN983175:MPO983177 MZJ983175:MZK983177 NJF983175:NJG983177 NTB983175:NTC983177 OCX983175:OCY983177 OMT983175:OMU983177 OWP983175:OWQ983177 PGL983175:PGM983177 PQH983175:PQI983177 QAD983175:QAE983177 QJZ983175:QKA983177 QTV983175:QTW983177 RDR983175:RDS983177 RNN983175:RNO983177 RXJ983175:RXK983177 SHF983175:SHG983177 SRB983175:SRC983177 TAX983175:TAY983177 TKT983175:TKU983177 TUP983175:TUQ983177 UEL983175:UEM983177 UOH983175:UOI983177 UYD983175:UYE983177 VHZ983175:VIA983177 VRV983175:VRW983177 WBR983175:WBS983177 WLN983175:WLO983177 WVJ983175:WVK983177 DXB109:DXC123 IX20:IY26 ST20:SU26 ACP20:ACQ26 AML20:AMM26 AWH20:AWI26 BGD20:BGE26 BPZ20:BQA26 BZV20:BZW26 CJR20:CJS26 CTN20:CTO26 DDJ20:DDK26 DNF20:DNG26 DXB20:DXC26 EGX20:EGY26 EQT20:EQU26 FAP20:FAQ26 FKL20:FKM26 FUH20:FUI26 GED20:GEE26 GNZ20:GOA26 GXV20:GXW26 HHR20:HHS26 HRN20:HRO26 IBJ20:IBK26 ILF20:ILG26 IVB20:IVC26 JEX20:JEY26 JOT20:JOU26 JYP20:JYQ26 KIL20:KIM26 KSH20:KSI26 LCD20:LCE26 LLZ20:LMA26 LVV20:LVW26 MFR20:MFS26 MPN20:MPO26 MZJ20:MZK26 NJF20:NJG26 NTB20:NTC26 OCX20:OCY26 OMT20:OMU26 OWP20:OWQ26 PGL20:PGM26 PQH20:PQI26 QAD20:QAE26 QJZ20:QKA26 QTV20:QTW26 RDR20:RDS26 RNN20:RNO26 RXJ20:RXK26 SHF20:SHG26 SRB20:SRC26 TAX20:TAY26 TKT20:TKU26 TUP20:TUQ26 UEL20:UEM26 UOH20:UOI26 UYD20:UYE26 VHZ20:VIA26 VRV20:VRW26 WBR20:WBS26 WLN20:WLO26 WVJ20:WVK26 D65572:E65578 IX65572:IY65578 ST65572:SU65578 ACP65572:ACQ65578 AML65572:AMM65578 AWH65572:AWI65578 BGD65572:BGE65578 BPZ65572:BQA65578 BZV65572:BZW65578 CJR65572:CJS65578 CTN65572:CTO65578 DDJ65572:DDK65578 DNF65572:DNG65578 DXB65572:DXC65578 EGX65572:EGY65578 EQT65572:EQU65578 FAP65572:FAQ65578 FKL65572:FKM65578 FUH65572:FUI65578 GED65572:GEE65578 GNZ65572:GOA65578 GXV65572:GXW65578 HHR65572:HHS65578 HRN65572:HRO65578 IBJ65572:IBK65578 ILF65572:ILG65578 IVB65572:IVC65578 JEX65572:JEY65578 JOT65572:JOU65578 JYP65572:JYQ65578 KIL65572:KIM65578 KSH65572:KSI65578 LCD65572:LCE65578 LLZ65572:LMA65578 LVV65572:LVW65578 MFR65572:MFS65578 MPN65572:MPO65578 MZJ65572:MZK65578 NJF65572:NJG65578 NTB65572:NTC65578 OCX65572:OCY65578 OMT65572:OMU65578 OWP65572:OWQ65578 PGL65572:PGM65578 PQH65572:PQI65578 QAD65572:QAE65578 QJZ65572:QKA65578 QTV65572:QTW65578 RDR65572:RDS65578 RNN65572:RNO65578 RXJ65572:RXK65578 SHF65572:SHG65578 SRB65572:SRC65578 TAX65572:TAY65578 TKT65572:TKU65578 TUP65572:TUQ65578 UEL65572:UEM65578 UOH65572:UOI65578 UYD65572:UYE65578 VHZ65572:VIA65578 VRV65572:VRW65578 WBR65572:WBS65578 WLN65572:WLO65578 WVJ65572:WVK65578 D131108:E131114 IX131108:IY131114 ST131108:SU131114 ACP131108:ACQ131114 AML131108:AMM131114 AWH131108:AWI131114 BGD131108:BGE131114 BPZ131108:BQA131114 BZV131108:BZW131114 CJR131108:CJS131114 CTN131108:CTO131114 DDJ131108:DDK131114 DNF131108:DNG131114 DXB131108:DXC131114 EGX131108:EGY131114 EQT131108:EQU131114 FAP131108:FAQ131114 FKL131108:FKM131114 FUH131108:FUI131114 GED131108:GEE131114 GNZ131108:GOA131114 GXV131108:GXW131114 HHR131108:HHS131114 HRN131108:HRO131114 IBJ131108:IBK131114 ILF131108:ILG131114 IVB131108:IVC131114 JEX131108:JEY131114 JOT131108:JOU131114 JYP131108:JYQ131114 KIL131108:KIM131114 KSH131108:KSI131114 LCD131108:LCE131114 LLZ131108:LMA131114 LVV131108:LVW131114 MFR131108:MFS131114 MPN131108:MPO131114 MZJ131108:MZK131114 NJF131108:NJG131114 NTB131108:NTC131114 OCX131108:OCY131114 OMT131108:OMU131114 OWP131108:OWQ131114 PGL131108:PGM131114 PQH131108:PQI131114 QAD131108:QAE131114 QJZ131108:QKA131114 QTV131108:QTW131114 RDR131108:RDS131114 RNN131108:RNO131114 RXJ131108:RXK131114 SHF131108:SHG131114 SRB131108:SRC131114 TAX131108:TAY131114 TKT131108:TKU131114 TUP131108:TUQ131114 UEL131108:UEM131114 UOH131108:UOI131114 UYD131108:UYE131114 VHZ131108:VIA131114 VRV131108:VRW131114 WBR131108:WBS131114 WLN131108:WLO131114 WVJ131108:WVK131114 D196644:E196650 IX196644:IY196650 ST196644:SU196650 ACP196644:ACQ196650 AML196644:AMM196650 AWH196644:AWI196650 BGD196644:BGE196650 BPZ196644:BQA196650 BZV196644:BZW196650 CJR196644:CJS196650 CTN196644:CTO196650 DDJ196644:DDK196650 DNF196644:DNG196650 DXB196644:DXC196650 EGX196644:EGY196650 EQT196644:EQU196650 FAP196644:FAQ196650 FKL196644:FKM196650 FUH196644:FUI196650 GED196644:GEE196650 GNZ196644:GOA196650 GXV196644:GXW196650 HHR196644:HHS196650 HRN196644:HRO196650 IBJ196644:IBK196650 ILF196644:ILG196650 IVB196644:IVC196650 JEX196644:JEY196650 JOT196644:JOU196650 JYP196644:JYQ196650 KIL196644:KIM196650 KSH196644:KSI196650 LCD196644:LCE196650 LLZ196644:LMA196650 LVV196644:LVW196650 MFR196644:MFS196650 MPN196644:MPO196650 MZJ196644:MZK196650 NJF196644:NJG196650 NTB196644:NTC196650 OCX196644:OCY196650 OMT196644:OMU196650 OWP196644:OWQ196650 PGL196644:PGM196650 PQH196644:PQI196650 QAD196644:QAE196650 QJZ196644:QKA196650 QTV196644:QTW196650 RDR196644:RDS196650 RNN196644:RNO196650 RXJ196644:RXK196650 SHF196644:SHG196650 SRB196644:SRC196650 TAX196644:TAY196650 TKT196644:TKU196650 TUP196644:TUQ196650 UEL196644:UEM196650 UOH196644:UOI196650 UYD196644:UYE196650 VHZ196644:VIA196650 VRV196644:VRW196650 WBR196644:WBS196650 WLN196644:WLO196650 WVJ196644:WVK196650 D262180:E262186 IX262180:IY262186 ST262180:SU262186 ACP262180:ACQ262186 AML262180:AMM262186 AWH262180:AWI262186 BGD262180:BGE262186 BPZ262180:BQA262186 BZV262180:BZW262186 CJR262180:CJS262186 CTN262180:CTO262186 DDJ262180:DDK262186 DNF262180:DNG262186 DXB262180:DXC262186 EGX262180:EGY262186 EQT262180:EQU262186 FAP262180:FAQ262186 FKL262180:FKM262186 FUH262180:FUI262186 GED262180:GEE262186 GNZ262180:GOA262186 GXV262180:GXW262186 HHR262180:HHS262186 HRN262180:HRO262186 IBJ262180:IBK262186 ILF262180:ILG262186 IVB262180:IVC262186 JEX262180:JEY262186 JOT262180:JOU262186 JYP262180:JYQ262186 KIL262180:KIM262186 KSH262180:KSI262186 LCD262180:LCE262186 LLZ262180:LMA262186 LVV262180:LVW262186 MFR262180:MFS262186 MPN262180:MPO262186 MZJ262180:MZK262186 NJF262180:NJG262186 NTB262180:NTC262186 OCX262180:OCY262186 OMT262180:OMU262186 OWP262180:OWQ262186 PGL262180:PGM262186 PQH262180:PQI262186 QAD262180:QAE262186 QJZ262180:QKA262186 QTV262180:QTW262186 RDR262180:RDS262186 RNN262180:RNO262186 RXJ262180:RXK262186 SHF262180:SHG262186 SRB262180:SRC262186 TAX262180:TAY262186 TKT262180:TKU262186 TUP262180:TUQ262186 UEL262180:UEM262186 UOH262180:UOI262186 UYD262180:UYE262186 VHZ262180:VIA262186 VRV262180:VRW262186 WBR262180:WBS262186 WLN262180:WLO262186 WVJ262180:WVK262186 D327716:E327722 IX327716:IY327722 ST327716:SU327722 ACP327716:ACQ327722 AML327716:AMM327722 AWH327716:AWI327722 BGD327716:BGE327722 BPZ327716:BQA327722 BZV327716:BZW327722 CJR327716:CJS327722 CTN327716:CTO327722 DDJ327716:DDK327722 DNF327716:DNG327722 DXB327716:DXC327722 EGX327716:EGY327722 EQT327716:EQU327722 FAP327716:FAQ327722 FKL327716:FKM327722 FUH327716:FUI327722 GED327716:GEE327722 GNZ327716:GOA327722 GXV327716:GXW327722 HHR327716:HHS327722 HRN327716:HRO327722 IBJ327716:IBK327722 ILF327716:ILG327722 IVB327716:IVC327722 JEX327716:JEY327722 JOT327716:JOU327722 JYP327716:JYQ327722 KIL327716:KIM327722 KSH327716:KSI327722 LCD327716:LCE327722 LLZ327716:LMA327722 LVV327716:LVW327722 MFR327716:MFS327722 MPN327716:MPO327722 MZJ327716:MZK327722 NJF327716:NJG327722 NTB327716:NTC327722 OCX327716:OCY327722 OMT327716:OMU327722 OWP327716:OWQ327722 PGL327716:PGM327722 PQH327716:PQI327722 QAD327716:QAE327722 QJZ327716:QKA327722 QTV327716:QTW327722 RDR327716:RDS327722 RNN327716:RNO327722 RXJ327716:RXK327722 SHF327716:SHG327722 SRB327716:SRC327722 TAX327716:TAY327722 TKT327716:TKU327722 TUP327716:TUQ327722 UEL327716:UEM327722 UOH327716:UOI327722 UYD327716:UYE327722 VHZ327716:VIA327722 VRV327716:VRW327722 WBR327716:WBS327722 WLN327716:WLO327722 WVJ327716:WVK327722 D393252:E393258 IX393252:IY393258 ST393252:SU393258 ACP393252:ACQ393258 AML393252:AMM393258 AWH393252:AWI393258 BGD393252:BGE393258 BPZ393252:BQA393258 BZV393252:BZW393258 CJR393252:CJS393258 CTN393252:CTO393258 DDJ393252:DDK393258 DNF393252:DNG393258 DXB393252:DXC393258 EGX393252:EGY393258 EQT393252:EQU393258 FAP393252:FAQ393258 FKL393252:FKM393258 FUH393252:FUI393258 GED393252:GEE393258 GNZ393252:GOA393258 GXV393252:GXW393258 HHR393252:HHS393258 HRN393252:HRO393258 IBJ393252:IBK393258 ILF393252:ILG393258 IVB393252:IVC393258 JEX393252:JEY393258 JOT393252:JOU393258 JYP393252:JYQ393258 KIL393252:KIM393258 KSH393252:KSI393258 LCD393252:LCE393258 LLZ393252:LMA393258 LVV393252:LVW393258 MFR393252:MFS393258 MPN393252:MPO393258 MZJ393252:MZK393258 NJF393252:NJG393258 NTB393252:NTC393258 OCX393252:OCY393258 OMT393252:OMU393258 OWP393252:OWQ393258 PGL393252:PGM393258 PQH393252:PQI393258 QAD393252:QAE393258 QJZ393252:QKA393258 QTV393252:QTW393258 RDR393252:RDS393258 RNN393252:RNO393258 RXJ393252:RXK393258 SHF393252:SHG393258 SRB393252:SRC393258 TAX393252:TAY393258 TKT393252:TKU393258 TUP393252:TUQ393258 UEL393252:UEM393258 UOH393252:UOI393258 UYD393252:UYE393258 VHZ393252:VIA393258 VRV393252:VRW393258 WBR393252:WBS393258 WLN393252:WLO393258 WVJ393252:WVK393258 D458788:E458794 IX458788:IY458794 ST458788:SU458794 ACP458788:ACQ458794 AML458788:AMM458794 AWH458788:AWI458794 BGD458788:BGE458794 BPZ458788:BQA458794 BZV458788:BZW458794 CJR458788:CJS458794 CTN458788:CTO458794 DDJ458788:DDK458794 DNF458788:DNG458794 DXB458788:DXC458794 EGX458788:EGY458794 EQT458788:EQU458794 FAP458788:FAQ458794 FKL458788:FKM458794 FUH458788:FUI458794 GED458788:GEE458794 GNZ458788:GOA458794 GXV458788:GXW458794 HHR458788:HHS458794 HRN458788:HRO458794 IBJ458788:IBK458794 ILF458788:ILG458794 IVB458788:IVC458794 JEX458788:JEY458794 JOT458788:JOU458794 JYP458788:JYQ458794 KIL458788:KIM458794 KSH458788:KSI458794 LCD458788:LCE458794 LLZ458788:LMA458794 LVV458788:LVW458794 MFR458788:MFS458794 MPN458788:MPO458794 MZJ458788:MZK458794 NJF458788:NJG458794 NTB458788:NTC458794 OCX458788:OCY458794 OMT458788:OMU458794 OWP458788:OWQ458794 PGL458788:PGM458794 PQH458788:PQI458794 QAD458788:QAE458794 QJZ458788:QKA458794 QTV458788:QTW458794 RDR458788:RDS458794 RNN458788:RNO458794 RXJ458788:RXK458794 SHF458788:SHG458794 SRB458788:SRC458794 TAX458788:TAY458794 TKT458788:TKU458794 TUP458788:TUQ458794 UEL458788:UEM458794 UOH458788:UOI458794 UYD458788:UYE458794 VHZ458788:VIA458794 VRV458788:VRW458794 WBR458788:WBS458794 WLN458788:WLO458794 WVJ458788:WVK458794 D524324:E524330 IX524324:IY524330 ST524324:SU524330 ACP524324:ACQ524330 AML524324:AMM524330 AWH524324:AWI524330 BGD524324:BGE524330 BPZ524324:BQA524330 BZV524324:BZW524330 CJR524324:CJS524330 CTN524324:CTO524330 DDJ524324:DDK524330 DNF524324:DNG524330 DXB524324:DXC524330 EGX524324:EGY524330 EQT524324:EQU524330 FAP524324:FAQ524330 FKL524324:FKM524330 FUH524324:FUI524330 GED524324:GEE524330 GNZ524324:GOA524330 GXV524324:GXW524330 HHR524324:HHS524330 HRN524324:HRO524330 IBJ524324:IBK524330 ILF524324:ILG524330 IVB524324:IVC524330 JEX524324:JEY524330 JOT524324:JOU524330 JYP524324:JYQ524330 KIL524324:KIM524330 KSH524324:KSI524330 LCD524324:LCE524330 LLZ524324:LMA524330 LVV524324:LVW524330 MFR524324:MFS524330 MPN524324:MPO524330 MZJ524324:MZK524330 NJF524324:NJG524330 NTB524324:NTC524330 OCX524324:OCY524330 OMT524324:OMU524330 OWP524324:OWQ524330 PGL524324:PGM524330 PQH524324:PQI524330 QAD524324:QAE524330 QJZ524324:QKA524330 QTV524324:QTW524330 RDR524324:RDS524330 RNN524324:RNO524330 RXJ524324:RXK524330 SHF524324:SHG524330 SRB524324:SRC524330 TAX524324:TAY524330 TKT524324:TKU524330 TUP524324:TUQ524330 UEL524324:UEM524330 UOH524324:UOI524330 UYD524324:UYE524330 VHZ524324:VIA524330 VRV524324:VRW524330 WBR524324:WBS524330 WLN524324:WLO524330 WVJ524324:WVK524330 D589860:E589866 IX589860:IY589866 ST589860:SU589866 ACP589860:ACQ589866 AML589860:AMM589866 AWH589860:AWI589866 BGD589860:BGE589866 BPZ589860:BQA589866 BZV589860:BZW589866 CJR589860:CJS589866 CTN589860:CTO589866 DDJ589860:DDK589866 DNF589860:DNG589866 DXB589860:DXC589866 EGX589860:EGY589866 EQT589860:EQU589866 FAP589860:FAQ589866 FKL589860:FKM589866 FUH589860:FUI589866 GED589860:GEE589866 GNZ589860:GOA589866 GXV589860:GXW589866 HHR589860:HHS589866 HRN589860:HRO589866 IBJ589860:IBK589866 ILF589860:ILG589866 IVB589860:IVC589866 JEX589860:JEY589866 JOT589860:JOU589866 JYP589860:JYQ589866 KIL589860:KIM589866 KSH589860:KSI589866 LCD589860:LCE589866 LLZ589860:LMA589866 LVV589860:LVW589866 MFR589860:MFS589866 MPN589860:MPO589866 MZJ589860:MZK589866 NJF589860:NJG589866 NTB589860:NTC589866 OCX589860:OCY589866 OMT589860:OMU589866 OWP589860:OWQ589866 PGL589860:PGM589866 PQH589860:PQI589866 QAD589860:QAE589866 QJZ589860:QKA589866 QTV589860:QTW589866 RDR589860:RDS589866 RNN589860:RNO589866 RXJ589860:RXK589866 SHF589860:SHG589866 SRB589860:SRC589866 TAX589860:TAY589866 TKT589860:TKU589866 TUP589860:TUQ589866 UEL589860:UEM589866 UOH589860:UOI589866 UYD589860:UYE589866 VHZ589860:VIA589866 VRV589860:VRW589866 WBR589860:WBS589866 WLN589860:WLO589866 WVJ589860:WVK589866 D655396:E655402 IX655396:IY655402 ST655396:SU655402 ACP655396:ACQ655402 AML655396:AMM655402 AWH655396:AWI655402 BGD655396:BGE655402 BPZ655396:BQA655402 BZV655396:BZW655402 CJR655396:CJS655402 CTN655396:CTO655402 DDJ655396:DDK655402 DNF655396:DNG655402 DXB655396:DXC655402 EGX655396:EGY655402 EQT655396:EQU655402 FAP655396:FAQ655402 FKL655396:FKM655402 FUH655396:FUI655402 GED655396:GEE655402 GNZ655396:GOA655402 GXV655396:GXW655402 HHR655396:HHS655402 HRN655396:HRO655402 IBJ655396:IBK655402 ILF655396:ILG655402 IVB655396:IVC655402 JEX655396:JEY655402 JOT655396:JOU655402 JYP655396:JYQ655402 KIL655396:KIM655402 KSH655396:KSI655402 LCD655396:LCE655402 LLZ655396:LMA655402 LVV655396:LVW655402 MFR655396:MFS655402 MPN655396:MPO655402 MZJ655396:MZK655402 NJF655396:NJG655402 NTB655396:NTC655402 OCX655396:OCY655402 OMT655396:OMU655402 OWP655396:OWQ655402 PGL655396:PGM655402 PQH655396:PQI655402 QAD655396:QAE655402 QJZ655396:QKA655402 QTV655396:QTW655402 RDR655396:RDS655402 RNN655396:RNO655402 RXJ655396:RXK655402 SHF655396:SHG655402 SRB655396:SRC655402 TAX655396:TAY655402 TKT655396:TKU655402 TUP655396:TUQ655402 UEL655396:UEM655402 UOH655396:UOI655402 UYD655396:UYE655402 VHZ655396:VIA655402 VRV655396:VRW655402 WBR655396:WBS655402 WLN655396:WLO655402 WVJ655396:WVK655402 D720932:E720938 IX720932:IY720938 ST720932:SU720938 ACP720932:ACQ720938 AML720932:AMM720938 AWH720932:AWI720938 BGD720932:BGE720938 BPZ720932:BQA720938 BZV720932:BZW720938 CJR720932:CJS720938 CTN720932:CTO720938 DDJ720932:DDK720938 DNF720932:DNG720938 DXB720932:DXC720938 EGX720932:EGY720938 EQT720932:EQU720938 FAP720932:FAQ720938 FKL720932:FKM720938 FUH720932:FUI720938 GED720932:GEE720938 GNZ720932:GOA720938 GXV720932:GXW720938 HHR720932:HHS720938 HRN720932:HRO720938 IBJ720932:IBK720938 ILF720932:ILG720938 IVB720932:IVC720938 JEX720932:JEY720938 JOT720932:JOU720938 JYP720932:JYQ720938 KIL720932:KIM720938 KSH720932:KSI720938 LCD720932:LCE720938 LLZ720932:LMA720938 LVV720932:LVW720938 MFR720932:MFS720938 MPN720932:MPO720938 MZJ720932:MZK720938 NJF720932:NJG720938 NTB720932:NTC720938 OCX720932:OCY720938 OMT720932:OMU720938 OWP720932:OWQ720938 PGL720932:PGM720938 PQH720932:PQI720938 QAD720932:QAE720938 QJZ720932:QKA720938 QTV720932:QTW720938 RDR720932:RDS720938 RNN720932:RNO720938 RXJ720932:RXK720938 SHF720932:SHG720938 SRB720932:SRC720938 TAX720932:TAY720938 TKT720932:TKU720938 TUP720932:TUQ720938 UEL720932:UEM720938 UOH720932:UOI720938 UYD720932:UYE720938 VHZ720932:VIA720938 VRV720932:VRW720938 WBR720932:WBS720938 WLN720932:WLO720938 WVJ720932:WVK720938 D786468:E786474 IX786468:IY786474 ST786468:SU786474 ACP786468:ACQ786474 AML786468:AMM786474 AWH786468:AWI786474 BGD786468:BGE786474 BPZ786468:BQA786474 BZV786468:BZW786474 CJR786468:CJS786474 CTN786468:CTO786474 DDJ786468:DDK786474 DNF786468:DNG786474 DXB786468:DXC786474 EGX786468:EGY786474 EQT786468:EQU786474 FAP786468:FAQ786474 FKL786468:FKM786474 FUH786468:FUI786474 GED786468:GEE786474 GNZ786468:GOA786474 GXV786468:GXW786474 HHR786468:HHS786474 HRN786468:HRO786474 IBJ786468:IBK786474 ILF786468:ILG786474 IVB786468:IVC786474 JEX786468:JEY786474 JOT786468:JOU786474 JYP786468:JYQ786474 KIL786468:KIM786474 KSH786468:KSI786474 LCD786468:LCE786474 LLZ786468:LMA786474 LVV786468:LVW786474 MFR786468:MFS786474 MPN786468:MPO786474 MZJ786468:MZK786474 NJF786468:NJG786474 NTB786468:NTC786474 OCX786468:OCY786474 OMT786468:OMU786474 OWP786468:OWQ786474 PGL786468:PGM786474 PQH786468:PQI786474 QAD786468:QAE786474 QJZ786468:QKA786474 QTV786468:QTW786474 RDR786468:RDS786474 RNN786468:RNO786474 RXJ786468:RXK786474 SHF786468:SHG786474 SRB786468:SRC786474 TAX786468:TAY786474 TKT786468:TKU786474 TUP786468:TUQ786474 UEL786468:UEM786474 UOH786468:UOI786474 UYD786468:UYE786474 VHZ786468:VIA786474 VRV786468:VRW786474 WBR786468:WBS786474 WLN786468:WLO786474 WVJ786468:WVK786474 D852004:E852010 IX852004:IY852010 ST852004:SU852010 ACP852004:ACQ852010 AML852004:AMM852010 AWH852004:AWI852010 BGD852004:BGE852010 BPZ852004:BQA852010 BZV852004:BZW852010 CJR852004:CJS852010 CTN852004:CTO852010 DDJ852004:DDK852010 DNF852004:DNG852010 DXB852004:DXC852010 EGX852004:EGY852010 EQT852004:EQU852010 FAP852004:FAQ852010 FKL852004:FKM852010 FUH852004:FUI852010 GED852004:GEE852010 GNZ852004:GOA852010 GXV852004:GXW852010 HHR852004:HHS852010 HRN852004:HRO852010 IBJ852004:IBK852010 ILF852004:ILG852010 IVB852004:IVC852010 JEX852004:JEY852010 JOT852004:JOU852010 JYP852004:JYQ852010 KIL852004:KIM852010 KSH852004:KSI852010 LCD852004:LCE852010 LLZ852004:LMA852010 LVV852004:LVW852010 MFR852004:MFS852010 MPN852004:MPO852010 MZJ852004:MZK852010 NJF852004:NJG852010 NTB852004:NTC852010 OCX852004:OCY852010 OMT852004:OMU852010 OWP852004:OWQ852010 PGL852004:PGM852010 PQH852004:PQI852010 QAD852004:QAE852010 QJZ852004:QKA852010 QTV852004:QTW852010 RDR852004:RDS852010 RNN852004:RNO852010 RXJ852004:RXK852010 SHF852004:SHG852010 SRB852004:SRC852010 TAX852004:TAY852010 TKT852004:TKU852010 TUP852004:TUQ852010 UEL852004:UEM852010 UOH852004:UOI852010 UYD852004:UYE852010 VHZ852004:VIA852010 VRV852004:VRW852010 WBR852004:WBS852010 WLN852004:WLO852010 WVJ852004:WVK852010 D917540:E917546 IX917540:IY917546 ST917540:SU917546 ACP917540:ACQ917546 AML917540:AMM917546 AWH917540:AWI917546 BGD917540:BGE917546 BPZ917540:BQA917546 BZV917540:BZW917546 CJR917540:CJS917546 CTN917540:CTO917546 DDJ917540:DDK917546 DNF917540:DNG917546 DXB917540:DXC917546 EGX917540:EGY917546 EQT917540:EQU917546 FAP917540:FAQ917546 FKL917540:FKM917546 FUH917540:FUI917546 GED917540:GEE917546 GNZ917540:GOA917546 GXV917540:GXW917546 HHR917540:HHS917546 HRN917540:HRO917546 IBJ917540:IBK917546 ILF917540:ILG917546 IVB917540:IVC917546 JEX917540:JEY917546 JOT917540:JOU917546 JYP917540:JYQ917546 KIL917540:KIM917546 KSH917540:KSI917546 LCD917540:LCE917546 LLZ917540:LMA917546 LVV917540:LVW917546 MFR917540:MFS917546 MPN917540:MPO917546 MZJ917540:MZK917546 NJF917540:NJG917546 NTB917540:NTC917546 OCX917540:OCY917546 OMT917540:OMU917546 OWP917540:OWQ917546 PGL917540:PGM917546 PQH917540:PQI917546 QAD917540:QAE917546 QJZ917540:QKA917546 QTV917540:QTW917546 RDR917540:RDS917546 RNN917540:RNO917546 RXJ917540:RXK917546 SHF917540:SHG917546 SRB917540:SRC917546 TAX917540:TAY917546 TKT917540:TKU917546 TUP917540:TUQ917546 UEL917540:UEM917546 UOH917540:UOI917546 UYD917540:UYE917546 VHZ917540:VIA917546 VRV917540:VRW917546 WBR917540:WBS917546 WLN917540:WLO917546 WVJ917540:WVK917546 D983076:E983082 IX983076:IY983082 ST983076:SU983082 ACP983076:ACQ983082 AML983076:AMM983082 AWH983076:AWI983082 BGD983076:BGE983082 BPZ983076:BQA983082 BZV983076:BZW983082 CJR983076:CJS983082 CTN983076:CTO983082 DDJ983076:DDK983082 DNF983076:DNG983082 DXB983076:DXC983082 EGX983076:EGY983082 EQT983076:EQU983082 FAP983076:FAQ983082 FKL983076:FKM983082 FUH983076:FUI983082 GED983076:GEE983082 GNZ983076:GOA983082 GXV983076:GXW983082 HHR983076:HHS983082 HRN983076:HRO983082 IBJ983076:IBK983082 ILF983076:ILG983082 IVB983076:IVC983082 JEX983076:JEY983082 JOT983076:JOU983082 JYP983076:JYQ983082 KIL983076:KIM983082 KSH983076:KSI983082 LCD983076:LCE983082 LLZ983076:LMA983082 LVV983076:LVW983082 MFR983076:MFS983082 MPN983076:MPO983082 MZJ983076:MZK983082 NJF983076:NJG983082 NTB983076:NTC983082 OCX983076:OCY983082 OMT983076:OMU983082 OWP983076:OWQ983082 PGL983076:PGM983082 PQH983076:PQI983082 QAD983076:QAE983082 QJZ983076:QKA983082 QTV983076:QTW983082 RDR983076:RDS983082 RNN983076:RNO983082 RXJ983076:RXK983082 SHF983076:SHG983082 SRB983076:SRC983082 TAX983076:TAY983082 TKT983076:TKU983082 TUP983076:TUQ983082 UEL983076:UEM983082 UOH983076:UOI983082 UYD983076:UYE983082 VHZ983076:VIA983082 VRV983076:VRW983082 WBR983076:WBS983082 WLN983076:WLO983082 WVJ983076:WVK983082 D65581:E65584 IX65581:IY65584 ST65581:SU65584 ACP65581:ACQ65584 AML65581:AMM65584 AWH65581:AWI65584 BGD65581:BGE65584 BPZ65581:BQA65584 BZV65581:BZW65584 CJR65581:CJS65584 CTN65581:CTO65584 DDJ65581:DDK65584 DNF65581:DNG65584 DXB65581:DXC65584 EGX65581:EGY65584 EQT65581:EQU65584 FAP65581:FAQ65584 FKL65581:FKM65584 FUH65581:FUI65584 GED65581:GEE65584 GNZ65581:GOA65584 GXV65581:GXW65584 HHR65581:HHS65584 HRN65581:HRO65584 IBJ65581:IBK65584 ILF65581:ILG65584 IVB65581:IVC65584 JEX65581:JEY65584 JOT65581:JOU65584 JYP65581:JYQ65584 KIL65581:KIM65584 KSH65581:KSI65584 LCD65581:LCE65584 LLZ65581:LMA65584 LVV65581:LVW65584 MFR65581:MFS65584 MPN65581:MPO65584 MZJ65581:MZK65584 NJF65581:NJG65584 NTB65581:NTC65584 OCX65581:OCY65584 OMT65581:OMU65584 OWP65581:OWQ65584 PGL65581:PGM65584 PQH65581:PQI65584 QAD65581:QAE65584 QJZ65581:QKA65584 QTV65581:QTW65584 RDR65581:RDS65584 RNN65581:RNO65584 RXJ65581:RXK65584 SHF65581:SHG65584 SRB65581:SRC65584 TAX65581:TAY65584 TKT65581:TKU65584 TUP65581:TUQ65584 UEL65581:UEM65584 UOH65581:UOI65584 UYD65581:UYE65584 VHZ65581:VIA65584 VRV65581:VRW65584 WBR65581:WBS65584 WLN65581:WLO65584 WVJ65581:WVK65584 D131117:E131120 IX131117:IY131120 ST131117:SU131120 ACP131117:ACQ131120 AML131117:AMM131120 AWH131117:AWI131120 BGD131117:BGE131120 BPZ131117:BQA131120 BZV131117:BZW131120 CJR131117:CJS131120 CTN131117:CTO131120 DDJ131117:DDK131120 DNF131117:DNG131120 DXB131117:DXC131120 EGX131117:EGY131120 EQT131117:EQU131120 FAP131117:FAQ131120 FKL131117:FKM131120 FUH131117:FUI131120 GED131117:GEE131120 GNZ131117:GOA131120 GXV131117:GXW131120 HHR131117:HHS131120 HRN131117:HRO131120 IBJ131117:IBK131120 ILF131117:ILG131120 IVB131117:IVC131120 JEX131117:JEY131120 JOT131117:JOU131120 JYP131117:JYQ131120 KIL131117:KIM131120 KSH131117:KSI131120 LCD131117:LCE131120 LLZ131117:LMA131120 LVV131117:LVW131120 MFR131117:MFS131120 MPN131117:MPO131120 MZJ131117:MZK131120 NJF131117:NJG131120 NTB131117:NTC131120 OCX131117:OCY131120 OMT131117:OMU131120 OWP131117:OWQ131120 PGL131117:PGM131120 PQH131117:PQI131120 QAD131117:QAE131120 QJZ131117:QKA131120 QTV131117:QTW131120 RDR131117:RDS131120 RNN131117:RNO131120 RXJ131117:RXK131120 SHF131117:SHG131120 SRB131117:SRC131120 TAX131117:TAY131120 TKT131117:TKU131120 TUP131117:TUQ131120 UEL131117:UEM131120 UOH131117:UOI131120 UYD131117:UYE131120 VHZ131117:VIA131120 VRV131117:VRW131120 WBR131117:WBS131120 WLN131117:WLO131120 WVJ131117:WVK131120 D196653:E196656 IX196653:IY196656 ST196653:SU196656 ACP196653:ACQ196656 AML196653:AMM196656 AWH196653:AWI196656 BGD196653:BGE196656 BPZ196653:BQA196656 BZV196653:BZW196656 CJR196653:CJS196656 CTN196653:CTO196656 DDJ196653:DDK196656 DNF196653:DNG196656 DXB196653:DXC196656 EGX196653:EGY196656 EQT196653:EQU196656 FAP196653:FAQ196656 FKL196653:FKM196656 FUH196653:FUI196656 GED196653:GEE196656 GNZ196653:GOA196656 GXV196653:GXW196656 HHR196653:HHS196656 HRN196653:HRO196656 IBJ196653:IBK196656 ILF196653:ILG196656 IVB196653:IVC196656 JEX196653:JEY196656 JOT196653:JOU196656 JYP196653:JYQ196656 KIL196653:KIM196656 KSH196653:KSI196656 LCD196653:LCE196656 LLZ196653:LMA196656 LVV196653:LVW196656 MFR196653:MFS196656 MPN196653:MPO196656 MZJ196653:MZK196656 NJF196653:NJG196656 NTB196653:NTC196656 OCX196653:OCY196656 OMT196653:OMU196656 OWP196653:OWQ196656 PGL196653:PGM196656 PQH196653:PQI196656 QAD196653:QAE196656 QJZ196653:QKA196656 QTV196653:QTW196656 RDR196653:RDS196656 RNN196653:RNO196656 RXJ196653:RXK196656 SHF196653:SHG196656 SRB196653:SRC196656 TAX196653:TAY196656 TKT196653:TKU196656 TUP196653:TUQ196656 UEL196653:UEM196656 UOH196653:UOI196656 UYD196653:UYE196656 VHZ196653:VIA196656 VRV196653:VRW196656 WBR196653:WBS196656 WLN196653:WLO196656 WVJ196653:WVK196656 D262189:E262192 IX262189:IY262192 ST262189:SU262192 ACP262189:ACQ262192 AML262189:AMM262192 AWH262189:AWI262192 BGD262189:BGE262192 BPZ262189:BQA262192 BZV262189:BZW262192 CJR262189:CJS262192 CTN262189:CTO262192 DDJ262189:DDK262192 DNF262189:DNG262192 DXB262189:DXC262192 EGX262189:EGY262192 EQT262189:EQU262192 FAP262189:FAQ262192 FKL262189:FKM262192 FUH262189:FUI262192 GED262189:GEE262192 GNZ262189:GOA262192 GXV262189:GXW262192 HHR262189:HHS262192 HRN262189:HRO262192 IBJ262189:IBK262192 ILF262189:ILG262192 IVB262189:IVC262192 JEX262189:JEY262192 JOT262189:JOU262192 JYP262189:JYQ262192 KIL262189:KIM262192 KSH262189:KSI262192 LCD262189:LCE262192 LLZ262189:LMA262192 LVV262189:LVW262192 MFR262189:MFS262192 MPN262189:MPO262192 MZJ262189:MZK262192 NJF262189:NJG262192 NTB262189:NTC262192 OCX262189:OCY262192 OMT262189:OMU262192 OWP262189:OWQ262192 PGL262189:PGM262192 PQH262189:PQI262192 QAD262189:QAE262192 QJZ262189:QKA262192 QTV262189:QTW262192 RDR262189:RDS262192 RNN262189:RNO262192 RXJ262189:RXK262192 SHF262189:SHG262192 SRB262189:SRC262192 TAX262189:TAY262192 TKT262189:TKU262192 TUP262189:TUQ262192 UEL262189:UEM262192 UOH262189:UOI262192 UYD262189:UYE262192 VHZ262189:VIA262192 VRV262189:VRW262192 WBR262189:WBS262192 WLN262189:WLO262192 WVJ262189:WVK262192 D327725:E327728 IX327725:IY327728 ST327725:SU327728 ACP327725:ACQ327728 AML327725:AMM327728 AWH327725:AWI327728 BGD327725:BGE327728 BPZ327725:BQA327728 BZV327725:BZW327728 CJR327725:CJS327728 CTN327725:CTO327728 DDJ327725:DDK327728 DNF327725:DNG327728 DXB327725:DXC327728 EGX327725:EGY327728 EQT327725:EQU327728 FAP327725:FAQ327728 FKL327725:FKM327728 FUH327725:FUI327728 GED327725:GEE327728 GNZ327725:GOA327728 GXV327725:GXW327728 HHR327725:HHS327728 HRN327725:HRO327728 IBJ327725:IBK327728 ILF327725:ILG327728 IVB327725:IVC327728 JEX327725:JEY327728 JOT327725:JOU327728 JYP327725:JYQ327728 KIL327725:KIM327728 KSH327725:KSI327728 LCD327725:LCE327728 LLZ327725:LMA327728 LVV327725:LVW327728 MFR327725:MFS327728 MPN327725:MPO327728 MZJ327725:MZK327728 NJF327725:NJG327728 NTB327725:NTC327728 OCX327725:OCY327728 OMT327725:OMU327728 OWP327725:OWQ327728 PGL327725:PGM327728 PQH327725:PQI327728 QAD327725:QAE327728 QJZ327725:QKA327728 QTV327725:QTW327728 RDR327725:RDS327728 RNN327725:RNO327728 RXJ327725:RXK327728 SHF327725:SHG327728 SRB327725:SRC327728 TAX327725:TAY327728 TKT327725:TKU327728 TUP327725:TUQ327728 UEL327725:UEM327728 UOH327725:UOI327728 UYD327725:UYE327728 VHZ327725:VIA327728 VRV327725:VRW327728 WBR327725:WBS327728 WLN327725:WLO327728 WVJ327725:WVK327728 D393261:E393264 IX393261:IY393264 ST393261:SU393264 ACP393261:ACQ393264 AML393261:AMM393264 AWH393261:AWI393264 BGD393261:BGE393264 BPZ393261:BQA393264 BZV393261:BZW393264 CJR393261:CJS393264 CTN393261:CTO393264 DDJ393261:DDK393264 DNF393261:DNG393264 DXB393261:DXC393264 EGX393261:EGY393264 EQT393261:EQU393264 FAP393261:FAQ393264 FKL393261:FKM393264 FUH393261:FUI393264 GED393261:GEE393264 GNZ393261:GOA393264 GXV393261:GXW393264 HHR393261:HHS393264 HRN393261:HRO393264 IBJ393261:IBK393264 ILF393261:ILG393264 IVB393261:IVC393264 JEX393261:JEY393264 JOT393261:JOU393264 JYP393261:JYQ393264 KIL393261:KIM393264 KSH393261:KSI393264 LCD393261:LCE393264 LLZ393261:LMA393264 LVV393261:LVW393264 MFR393261:MFS393264 MPN393261:MPO393264 MZJ393261:MZK393264 NJF393261:NJG393264 NTB393261:NTC393264 OCX393261:OCY393264 OMT393261:OMU393264 OWP393261:OWQ393264 PGL393261:PGM393264 PQH393261:PQI393264 QAD393261:QAE393264 QJZ393261:QKA393264 QTV393261:QTW393264 RDR393261:RDS393264 RNN393261:RNO393264 RXJ393261:RXK393264 SHF393261:SHG393264 SRB393261:SRC393264 TAX393261:TAY393264 TKT393261:TKU393264 TUP393261:TUQ393264 UEL393261:UEM393264 UOH393261:UOI393264 UYD393261:UYE393264 VHZ393261:VIA393264 VRV393261:VRW393264 WBR393261:WBS393264 WLN393261:WLO393264 WVJ393261:WVK393264 D458797:E458800 IX458797:IY458800 ST458797:SU458800 ACP458797:ACQ458800 AML458797:AMM458800 AWH458797:AWI458800 BGD458797:BGE458800 BPZ458797:BQA458800 BZV458797:BZW458800 CJR458797:CJS458800 CTN458797:CTO458800 DDJ458797:DDK458800 DNF458797:DNG458800 DXB458797:DXC458800 EGX458797:EGY458800 EQT458797:EQU458800 FAP458797:FAQ458800 FKL458797:FKM458800 FUH458797:FUI458800 GED458797:GEE458800 GNZ458797:GOA458800 GXV458797:GXW458800 HHR458797:HHS458800 HRN458797:HRO458800 IBJ458797:IBK458800 ILF458797:ILG458800 IVB458797:IVC458800 JEX458797:JEY458800 JOT458797:JOU458800 JYP458797:JYQ458800 KIL458797:KIM458800 KSH458797:KSI458800 LCD458797:LCE458800 LLZ458797:LMA458800 LVV458797:LVW458800 MFR458797:MFS458800 MPN458797:MPO458800 MZJ458797:MZK458800 NJF458797:NJG458800 NTB458797:NTC458800 OCX458797:OCY458800 OMT458797:OMU458800 OWP458797:OWQ458800 PGL458797:PGM458800 PQH458797:PQI458800 QAD458797:QAE458800 QJZ458797:QKA458800 QTV458797:QTW458800 RDR458797:RDS458800 RNN458797:RNO458800 RXJ458797:RXK458800 SHF458797:SHG458800 SRB458797:SRC458800 TAX458797:TAY458800 TKT458797:TKU458800 TUP458797:TUQ458800 UEL458797:UEM458800 UOH458797:UOI458800 UYD458797:UYE458800 VHZ458797:VIA458800 VRV458797:VRW458800 WBR458797:WBS458800 WLN458797:WLO458800 WVJ458797:WVK458800 D524333:E524336 IX524333:IY524336 ST524333:SU524336 ACP524333:ACQ524336 AML524333:AMM524336 AWH524333:AWI524336 BGD524333:BGE524336 BPZ524333:BQA524336 BZV524333:BZW524336 CJR524333:CJS524336 CTN524333:CTO524336 DDJ524333:DDK524336 DNF524333:DNG524336 DXB524333:DXC524336 EGX524333:EGY524336 EQT524333:EQU524336 FAP524333:FAQ524336 FKL524333:FKM524336 FUH524333:FUI524336 GED524333:GEE524336 GNZ524333:GOA524336 GXV524333:GXW524336 HHR524333:HHS524336 HRN524333:HRO524336 IBJ524333:IBK524336 ILF524333:ILG524336 IVB524333:IVC524336 JEX524333:JEY524336 JOT524333:JOU524336 JYP524333:JYQ524336 KIL524333:KIM524336 KSH524333:KSI524336 LCD524333:LCE524336 LLZ524333:LMA524336 LVV524333:LVW524336 MFR524333:MFS524336 MPN524333:MPO524336 MZJ524333:MZK524336 NJF524333:NJG524336 NTB524333:NTC524336 OCX524333:OCY524336 OMT524333:OMU524336 OWP524333:OWQ524336 PGL524333:PGM524336 PQH524333:PQI524336 QAD524333:QAE524336 QJZ524333:QKA524336 QTV524333:QTW524336 RDR524333:RDS524336 RNN524333:RNO524336 RXJ524333:RXK524336 SHF524333:SHG524336 SRB524333:SRC524336 TAX524333:TAY524336 TKT524333:TKU524336 TUP524333:TUQ524336 UEL524333:UEM524336 UOH524333:UOI524336 UYD524333:UYE524336 VHZ524333:VIA524336 VRV524333:VRW524336 WBR524333:WBS524336 WLN524333:WLO524336 WVJ524333:WVK524336 D589869:E589872 IX589869:IY589872 ST589869:SU589872 ACP589869:ACQ589872 AML589869:AMM589872 AWH589869:AWI589872 BGD589869:BGE589872 BPZ589869:BQA589872 BZV589869:BZW589872 CJR589869:CJS589872 CTN589869:CTO589872 DDJ589869:DDK589872 DNF589869:DNG589872 DXB589869:DXC589872 EGX589869:EGY589872 EQT589869:EQU589872 FAP589869:FAQ589872 FKL589869:FKM589872 FUH589869:FUI589872 GED589869:GEE589872 GNZ589869:GOA589872 GXV589869:GXW589872 HHR589869:HHS589872 HRN589869:HRO589872 IBJ589869:IBK589872 ILF589869:ILG589872 IVB589869:IVC589872 JEX589869:JEY589872 JOT589869:JOU589872 JYP589869:JYQ589872 KIL589869:KIM589872 KSH589869:KSI589872 LCD589869:LCE589872 LLZ589869:LMA589872 LVV589869:LVW589872 MFR589869:MFS589872 MPN589869:MPO589872 MZJ589869:MZK589872 NJF589869:NJG589872 NTB589869:NTC589872 OCX589869:OCY589872 OMT589869:OMU589872 OWP589869:OWQ589872 PGL589869:PGM589872 PQH589869:PQI589872 QAD589869:QAE589872 QJZ589869:QKA589872 QTV589869:QTW589872 RDR589869:RDS589872 RNN589869:RNO589872 RXJ589869:RXK589872 SHF589869:SHG589872 SRB589869:SRC589872 TAX589869:TAY589872 TKT589869:TKU589872 TUP589869:TUQ589872 UEL589869:UEM589872 UOH589869:UOI589872 UYD589869:UYE589872 VHZ589869:VIA589872 VRV589869:VRW589872 WBR589869:WBS589872 WLN589869:WLO589872 WVJ589869:WVK589872 D655405:E655408 IX655405:IY655408 ST655405:SU655408 ACP655405:ACQ655408 AML655405:AMM655408 AWH655405:AWI655408 BGD655405:BGE655408 BPZ655405:BQA655408 BZV655405:BZW655408 CJR655405:CJS655408 CTN655405:CTO655408 DDJ655405:DDK655408 DNF655405:DNG655408 DXB655405:DXC655408 EGX655405:EGY655408 EQT655405:EQU655408 FAP655405:FAQ655408 FKL655405:FKM655408 FUH655405:FUI655408 GED655405:GEE655408 GNZ655405:GOA655408 GXV655405:GXW655408 HHR655405:HHS655408 HRN655405:HRO655408 IBJ655405:IBK655408 ILF655405:ILG655408 IVB655405:IVC655408 JEX655405:JEY655408 JOT655405:JOU655408 JYP655405:JYQ655408 KIL655405:KIM655408 KSH655405:KSI655408 LCD655405:LCE655408 LLZ655405:LMA655408 LVV655405:LVW655408 MFR655405:MFS655408 MPN655405:MPO655408 MZJ655405:MZK655408 NJF655405:NJG655408 NTB655405:NTC655408 OCX655405:OCY655408 OMT655405:OMU655408 OWP655405:OWQ655408 PGL655405:PGM655408 PQH655405:PQI655408 QAD655405:QAE655408 QJZ655405:QKA655408 QTV655405:QTW655408 RDR655405:RDS655408 RNN655405:RNO655408 RXJ655405:RXK655408 SHF655405:SHG655408 SRB655405:SRC655408 TAX655405:TAY655408 TKT655405:TKU655408 TUP655405:TUQ655408 UEL655405:UEM655408 UOH655405:UOI655408 UYD655405:UYE655408 VHZ655405:VIA655408 VRV655405:VRW655408 WBR655405:WBS655408 WLN655405:WLO655408 WVJ655405:WVK655408 D720941:E720944 IX720941:IY720944 ST720941:SU720944 ACP720941:ACQ720944 AML720941:AMM720944 AWH720941:AWI720944 BGD720941:BGE720944 BPZ720941:BQA720944 BZV720941:BZW720944 CJR720941:CJS720944 CTN720941:CTO720944 DDJ720941:DDK720944 DNF720941:DNG720944 DXB720941:DXC720944 EGX720941:EGY720944 EQT720941:EQU720944 FAP720941:FAQ720944 FKL720941:FKM720944 FUH720941:FUI720944 GED720941:GEE720944 GNZ720941:GOA720944 GXV720941:GXW720944 HHR720941:HHS720944 HRN720941:HRO720944 IBJ720941:IBK720944 ILF720941:ILG720944 IVB720941:IVC720944 JEX720941:JEY720944 JOT720941:JOU720944 JYP720941:JYQ720944 KIL720941:KIM720944 KSH720941:KSI720944 LCD720941:LCE720944 LLZ720941:LMA720944 LVV720941:LVW720944 MFR720941:MFS720944 MPN720941:MPO720944 MZJ720941:MZK720944 NJF720941:NJG720944 NTB720941:NTC720944 OCX720941:OCY720944 OMT720941:OMU720944 OWP720941:OWQ720944 PGL720941:PGM720944 PQH720941:PQI720944 QAD720941:QAE720944 QJZ720941:QKA720944 QTV720941:QTW720944 RDR720941:RDS720944 RNN720941:RNO720944 RXJ720941:RXK720944 SHF720941:SHG720944 SRB720941:SRC720944 TAX720941:TAY720944 TKT720941:TKU720944 TUP720941:TUQ720944 UEL720941:UEM720944 UOH720941:UOI720944 UYD720941:UYE720944 VHZ720941:VIA720944 VRV720941:VRW720944 WBR720941:WBS720944 WLN720941:WLO720944 WVJ720941:WVK720944 D786477:E786480 IX786477:IY786480 ST786477:SU786480 ACP786477:ACQ786480 AML786477:AMM786480 AWH786477:AWI786480 BGD786477:BGE786480 BPZ786477:BQA786480 BZV786477:BZW786480 CJR786477:CJS786480 CTN786477:CTO786480 DDJ786477:DDK786480 DNF786477:DNG786480 DXB786477:DXC786480 EGX786477:EGY786480 EQT786477:EQU786480 FAP786477:FAQ786480 FKL786477:FKM786480 FUH786477:FUI786480 GED786477:GEE786480 GNZ786477:GOA786480 GXV786477:GXW786480 HHR786477:HHS786480 HRN786477:HRO786480 IBJ786477:IBK786480 ILF786477:ILG786480 IVB786477:IVC786480 JEX786477:JEY786480 JOT786477:JOU786480 JYP786477:JYQ786480 KIL786477:KIM786480 KSH786477:KSI786480 LCD786477:LCE786480 LLZ786477:LMA786480 LVV786477:LVW786480 MFR786477:MFS786480 MPN786477:MPO786480 MZJ786477:MZK786480 NJF786477:NJG786480 NTB786477:NTC786480 OCX786477:OCY786480 OMT786477:OMU786480 OWP786477:OWQ786480 PGL786477:PGM786480 PQH786477:PQI786480 QAD786477:QAE786480 QJZ786477:QKA786480 QTV786477:QTW786480 RDR786477:RDS786480 RNN786477:RNO786480 RXJ786477:RXK786480 SHF786477:SHG786480 SRB786477:SRC786480 TAX786477:TAY786480 TKT786477:TKU786480 TUP786477:TUQ786480 UEL786477:UEM786480 UOH786477:UOI786480 UYD786477:UYE786480 VHZ786477:VIA786480 VRV786477:VRW786480 WBR786477:WBS786480 WLN786477:WLO786480 WVJ786477:WVK786480 D852013:E852016 IX852013:IY852016 ST852013:SU852016 ACP852013:ACQ852016 AML852013:AMM852016 AWH852013:AWI852016 BGD852013:BGE852016 BPZ852013:BQA852016 BZV852013:BZW852016 CJR852013:CJS852016 CTN852013:CTO852016 DDJ852013:DDK852016 DNF852013:DNG852016 DXB852013:DXC852016 EGX852013:EGY852016 EQT852013:EQU852016 FAP852013:FAQ852016 FKL852013:FKM852016 FUH852013:FUI852016 GED852013:GEE852016 GNZ852013:GOA852016 GXV852013:GXW852016 HHR852013:HHS852016 HRN852013:HRO852016 IBJ852013:IBK852016 ILF852013:ILG852016 IVB852013:IVC852016 JEX852013:JEY852016 JOT852013:JOU852016 JYP852013:JYQ852016 KIL852013:KIM852016 KSH852013:KSI852016 LCD852013:LCE852016 LLZ852013:LMA852016 LVV852013:LVW852016 MFR852013:MFS852016 MPN852013:MPO852016 MZJ852013:MZK852016 NJF852013:NJG852016 NTB852013:NTC852016 OCX852013:OCY852016 OMT852013:OMU852016 OWP852013:OWQ852016 PGL852013:PGM852016 PQH852013:PQI852016 QAD852013:QAE852016 QJZ852013:QKA852016 QTV852013:QTW852016 RDR852013:RDS852016 RNN852013:RNO852016 RXJ852013:RXK852016 SHF852013:SHG852016 SRB852013:SRC852016 TAX852013:TAY852016 TKT852013:TKU852016 TUP852013:TUQ852016 UEL852013:UEM852016 UOH852013:UOI852016 UYD852013:UYE852016 VHZ852013:VIA852016 VRV852013:VRW852016 WBR852013:WBS852016 WLN852013:WLO852016 WVJ852013:WVK852016 D917549:E917552 IX917549:IY917552 ST917549:SU917552 ACP917549:ACQ917552 AML917549:AMM917552 AWH917549:AWI917552 BGD917549:BGE917552 BPZ917549:BQA917552 BZV917549:BZW917552 CJR917549:CJS917552 CTN917549:CTO917552 DDJ917549:DDK917552 DNF917549:DNG917552 DXB917549:DXC917552 EGX917549:EGY917552 EQT917549:EQU917552 FAP917549:FAQ917552 FKL917549:FKM917552 FUH917549:FUI917552 GED917549:GEE917552 GNZ917549:GOA917552 GXV917549:GXW917552 HHR917549:HHS917552 HRN917549:HRO917552 IBJ917549:IBK917552 ILF917549:ILG917552 IVB917549:IVC917552 JEX917549:JEY917552 JOT917549:JOU917552 JYP917549:JYQ917552 KIL917549:KIM917552 KSH917549:KSI917552 LCD917549:LCE917552 LLZ917549:LMA917552 LVV917549:LVW917552 MFR917549:MFS917552 MPN917549:MPO917552 MZJ917549:MZK917552 NJF917549:NJG917552 NTB917549:NTC917552 OCX917549:OCY917552 OMT917549:OMU917552 OWP917549:OWQ917552 PGL917549:PGM917552 PQH917549:PQI917552 QAD917549:QAE917552 QJZ917549:QKA917552 QTV917549:QTW917552 RDR917549:RDS917552 RNN917549:RNO917552 RXJ917549:RXK917552 SHF917549:SHG917552 SRB917549:SRC917552 TAX917549:TAY917552 TKT917549:TKU917552 TUP917549:TUQ917552 UEL917549:UEM917552 UOH917549:UOI917552 UYD917549:UYE917552 VHZ917549:VIA917552 VRV917549:VRW917552 WBR917549:WBS917552 WLN917549:WLO917552 WVJ917549:WVK917552 D983085:E983088 IX983085:IY983088 ST983085:SU983088 ACP983085:ACQ983088 AML983085:AMM983088 AWH983085:AWI983088 BGD983085:BGE983088 BPZ983085:BQA983088 BZV983085:BZW983088 CJR983085:CJS983088 CTN983085:CTO983088 DDJ983085:DDK983088 DNF983085:DNG983088 DXB983085:DXC983088 EGX983085:EGY983088 EQT983085:EQU983088 FAP983085:FAQ983088 FKL983085:FKM983088 FUH983085:FUI983088 GED983085:GEE983088 GNZ983085:GOA983088 GXV983085:GXW983088 HHR983085:HHS983088 HRN983085:HRO983088 IBJ983085:IBK983088 ILF983085:ILG983088 IVB983085:IVC983088 JEX983085:JEY983088 JOT983085:JOU983088 JYP983085:JYQ983088 KIL983085:KIM983088 KSH983085:KSI983088 LCD983085:LCE983088 LLZ983085:LMA983088 LVV983085:LVW983088 MFR983085:MFS983088 MPN983085:MPO983088 MZJ983085:MZK983088 NJF983085:NJG983088 NTB983085:NTC983088 OCX983085:OCY983088 OMT983085:OMU983088 OWP983085:OWQ983088 PGL983085:PGM983088 PQH983085:PQI983088 QAD983085:QAE983088 QJZ983085:QKA983088 QTV983085:QTW983088 RDR983085:RDS983088 RNN983085:RNO983088 RXJ983085:RXK983088 SHF983085:SHG983088 SRB983085:SRC983088 TAX983085:TAY983088 TKT983085:TKU983088 TUP983085:TUQ983088 UEL983085:UEM983088 UOH983085:UOI983088 UYD983085:UYE983088 VHZ983085:VIA983088 VRV983085:VRW983088 WBR983085:WBS983088 WLN983085:WLO983088 WVJ983085:WVK983088 IX109:IY123 IX12:IY16 ST12:SU16 ACP12:ACQ16 AML12:AMM16 AWH12:AWI16 BGD12:BGE16 BPZ12:BQA16 BZV12:BZW16 CJR12:CJS16 CTN12:CTO16 DDJ12:DDK16 DNF12:DNG16 DXB12:DXC16 EGX12:EGY16 EQT12:EQU16 FAP12:FAQ16 FKL12:FKM16 FUH12:FUI16 GED12:GEE16 GNZ12:GOA16 GXV12:GXW16 HHR12:HHS16 HRN12:HRO16 IBJ12:IBK16 ILF12:ILG16 IVB12:IVC16 JEX12:JEY16 JOT12:JOU16 JYP12:JYQ16 KIL12:KIM16 KSH12:KSI16 LCD12:LCE16 LLZ12:LMA16 LVV12:LVW16 MFR12:MFS16 MPN12:MPO16 MZJ12:MZK16 NJF12:NJG16 NTB12:NTC16 OCX12:OCY16 OMT12:OMU16 OWP12:OWQ16 PGL12:PGM16 PQH12:PQI16 QAD12:QAE16 QJZ12:QKA16 QTV12:QTW16 RDR12:RDS16 RNN12:RNO16 RXJ12:RXK16 SHF12:SHG16 SRB12:SRC16 TAX12:TAY16 TKT12:TKU16 TUP12:TUQ16 UEL12:UEM16 UOH12:UOI16 UYD12:UYE16 VHZ12:VIA16 VRV12:VRW16 WBR12:WBS16 WLN12:WLO16 WVJ12:WVK16 D65566:E65567 IX65566:IY65567 ST65566:SU65567 ACP65566:ACQ65567 AML65566:AMM65567 AWH65566:AWI65567 BGD65566:BGE65567 BPZ65566:BQA65567 BZV65566:BZW65567 CJR65566:CJS65567 CTN65566:CTO65567 DDJ65566:DDK65567 DNF65566:DNG65567 DXB65566:DXC65567 EGX65566:EGY65567 EQT65566:EQU65567 FAP65566:FAQ65567 FKL65566:FKM65567 FUH65566:FUI65567 GED65566:GEE65567 GNZ65566:GOA65567 GXV65566:GXW65567 HHR65566:HHS65567 HRN65566:HRO65567 IBJ65566:IBK65567 ILF65566:ILG65567 IVB65566:IVC65567 JEX65566:JEY65567 JOT65566:JOU65567 JYP65566:JYQ65567 KIL65566:KIM65567 KSH65566:KSI65567 LCD65566:LCE65567 LLZ65566:LMA65567 LVV65566:LVW65567 MFR65566:MFS65567 MPN65566:MPO65567 MZJ65566:MZK65567 NJF65566:NJG65567 NTB65566:NTC65567 OCX65566:OCY65567 OMT65566:OMU65567 OWP65566:OWQ65567 PGL65566:PGM65567 PQH65566:PQI65567 QAD65566:QAE65567 QJZ65566:QKA65567 QTV65566:QTW65567 RDR65566:RDS65567 RNN65566:RNO65567 RXJ65566:RXK65567 SHF65566:SHG65567 SRB65566:SRC65567 TAX65566:TAY65567 TKT65566:TKU65567 TUP65566:TUQ65567 UEL65566:UEM65567 UOH65566:UOI65567 UYD65566:UYE65567 VHZ65566:VIA65567 VRV65566:VRW65567 WBR65566:WBS65567 WLN65566:WLO65567 WVJ65566:WVK65567 D131102:E131103 IX131102:IY131103 ST131102:SU131103 ACP131102:ACQ131103 AML131102:AMM131103 AWH131102:AWI131103 BGD131102:BGE131103 BPZ131102:BQA131103 BZV131102:BZW131103 CJR131102:CJS131103 CTN131102:CTO131103 DDJ131102:DDK131103 DNF131102:DNG131103 DXB131102:DXC131103 EGX131102:EGY131103 EQT131102:EQU131103 FAP131102:FAQ131103 FKL131102:FKM131103 FUH131102:FUI131103 GED131102:GEE131103 GNZ131102:GOA131103 GXV131102:GXW131103 HHR131102:HHS131103 HRN131102:HRO131103 IBJ131102:IBK131103 ILF131102:ILG131103 IVB131102:IVC131103 JEX131102:JEY131103 JOT131102:JOU131103 JYP131102:JYQ131103 KIL131102:KIM131103 KSH131102:KSI131103 LCD131102:LCE131103 LLZ131102:LMA131103 LVV131102:LVW131103 MFR131102:MFS131103 MPN131102:MPO131103 MZJ131102:MZK131103 NJF131102:NJG131103 NTB131102:NTC131103 OCX131102:OCY131103 OMT131102:OMU131103 OWP131102:OWQ131103 PGL131102:PGM131103 PQH131102:PQI131103 QAD131102:QAE131103 QJZ131102:QKA131103 QTV131102:QTW131103 RDR131102:RDS131103 RNN131102:RNO131103 RXJ131102:RXK131103 SHF131102:SHG131103 SRB131102:SRC131103 TAX131102:TAY131103 TKT131102:TKU131103 TUP131102:TUQ131103 UEL131102:UEM131103 UOH131102:UOI131103 UYD131102:UYE131103 VHZ131102:VIA131103 VRV131102:VRW131103 WBR131102:WBS131103 WLN131102:WLO131103 WVJ131102:WVK131103 D196638:E196639 IX196638:IY196639 ST196638:SU196639 ACP196638:ACQ196639 AML196638:AMM196639 AWH196638:AWI196639 BGD196638:BGE196639 BPZ196638:BQA196639 BZV196638:BZW196639 CJR196638:CJS196639 CTN196638:CTO196639 DDJ196638:DDK196639 DNF196638:DNG196639 DXB196638:DXC196639 EGX196638:EGY196639 EQT196638:EQU196639 FAP196638:FAQ196639 FKL196638:FKM196639 FUH196638:FUI196639 GED196638:GEE196639 GNZ196638:GOA196639 GXV196638:GXW196639 HHR196638:HHS196639 HRN196638:HRO196639 IBJ196638:IBK196639 ILF196638:ILG196639 IVB196638:IVC196639 JEX196638:JEY196639 JOT196638:JOU196639 JYP196638:JYQ196639 KIL196638:KIM196639 KSH196638:KSI196639 LCD196638:LCE196639 LLZ196638:LMA196639 LVV196638:LVW196639 MFR196638:MFS196639 MPN196638:MPO196639 MZJ196638:MZK196639 NJF196638:NJG196639 NTB196638:NTC196639 OCX196638:OCY196639 OMT196638:OMU196639 OWP196638:OWQ196639 PGL196638:PGM196639 PQH196638:PQI196639 QAD196638:QAE196639 QJZ196638:QKA196639 QTV196638:QTW196639 RDR196638:RDS196639 RNN196638:RNO196639 RXJ196638:RXK196639 SHF196638:SHG196639 SRB196638:SRC196639 TAX196638:TAY196639 TKT196638:TKU196639 TUP196638:TUQ196639 UEL196638:UEM196639 UOH196638:UOI196639 UYD196638:UYE196639 VHZ196638:VIA196639 VRV196638:VRW196639 WBR196638:WBS196639 WLN196638:WLO196639 WVJ196638:WVK196639 D262174:E262175 IX262174:IY262175 ST262174:SU262175 ACP262174:ACQ262175 AML262174:AMM262175 AWH262174:AWI262175 BGD262174:BGE262175 BPZ262174:BQA262175 BZV262174:BZW262175 CJR262174:CJS262175 CTN262174:CTO262175 DDJ262174:DDK262175 DNF262174:DNG262175 DXB262174:DXC262175 EGX262174:EGY262175 EQT262174:EQU262175 FAP262174:FAQ262175 FKL262174:FKM262175 FUH262174:FUI262175 GED262174:GEE262175 GNZ262174:GOA262175 GXV262174:GXW262175 HHR262174:HHS262175 HRN262174:HRO262175 IBJ262174:IBK262175 ILF262174:ILG262175 IVB262174:IVC262175 JEX262174:JEY262175 JOT262174:JOU262175 JYP262174:JYQ262175 KIL262174:KIM262175 KSH262174:KSI262175 LCD262174:LCE262175 LLZ262174:LMA262175 LVV262174:LVW262175 MFR262174:MFS262175 MPN262174:MPO262175 MZJ262174:MZK262175 NJF262174:NJG262175 NTB262174:NTC262175 OCX262174:OCY262175 OMT262174:OMU262175 OWP262174:OWQ262175 PGL262174:PGM262175 PQH262174:PQI262175 QAD262174:QAE262175 QJZ262174:QKA262175 QTV262174:QTW262175 RDR262174:RDS262175 RNN262174:RNO262175 RXJ262174:RXK262175 SHF262174:SHG262175 SRB262174:SRC262175 TAX262174:TAY262175 TKT262174:TKU262175 TUP262174:TUQ262175 UEL262174:UEM262175 UOH262174:UOI262175 UYD262174:UYE262175 VHZ262174:VIA262175 VRV262174:VRW262175 WBR262174:WBS262175 WLN262174:WLO262175 WVJ262174:WVK262175 D327710:E327711 IX327710:IY327711 ST327710:SU327711 ACP327710:ACQ327711 AML327710:AMM327711 AWH327710:AWI327711 BGD327710:BGE327711 BPZ327710:BQA327711 BZV327710:BZW327711 CJR327710:CJS327711 CTN327710:CTO327711 DDJ327710:DDK327711 DNF327710:DNG327711 DXB327710:DXC327711 EGX327710:EGY327711 EQT327710:EQU327711 FAP327710:FAQ327711 FKL327710:FKM327711 FUH327710:FUI327711 GED327710:GEE327711 GNZ327710:GOA327711 GXV327710:GXW327711 HHR327710:HHS327711 HRN327710:HRO327711 IBJ327710:IBK327711 ILF327710:ILG327711 IVB327710:IVC327711 JEX327710:JEY327711 JOT327710:JOU327711 JYP327710:JYQ327711 KIL327710:KIM327711 KSH327710:KSI327711 LCD327710:LCE327711 LLZ327710:LMA327711 LVV327710:LVW327711 MFR327710:MFS327711 MPN327710:MPO327711 MZJ327710:MZK327711 NJF327710:NJG327711 NTB327710:NTC327711 OCX327710:OCY327711 OMT327710:OMU327711 OWP327710:OWQ327711 PGL327710:PGM327711 PQH327710:PQI327711 QAD327710:QAE327711 QJZ327710:QKA327711 QTV327710:QTW327711 RDR327710:RDS327711 RNN327710:RNO327711 RXJ327710:RXK327711 SHF327710:SHG327711 SRB327710:SRC327711 TAX327710:TAY327711 TKT327710:TKU327711 TUP327710:TUQ327711 UEL327710:UEM327711 UOH327710:UOI327711 UYD327710:UYE327711 VHZ327710:VIA327711 VRV327710:VRW327711 WBR327710:WBS327711 WLN327710:WLO327711 WVJ327710:WVK327711 D393246:E393247 IX393246:IY393247 ST393246:SU393247 ACP393246:ACQ393247 AML393246:AMM393247 AWH393246:AWI393247 BGD393246:BGE393247 BPZ393246:BQA393247 BZV393246:BZW393247 CJR393246:CJS393247 CTN393246:CTO393247 DDJ393246:DDK393247 DNF393246:DNG393247 DXB393246:DXC393247 EGX393246:EGY393247 EQT393246:EQU393247 FAP393246:FAQ393247 FKL393246:FKM393247 FUH393246:FUI393247 GED393246:GEE393247 GNZ393246:GOA393247 GXV393246:GXW393247 HHR393246:HHS393247 HRN393246:HRO393247 IBJ393246:IBK393247 ILF393246:ILG393247 IVB393246:IVC393247 JEX393246:JEY393247 JOT393246:JOU393247 JYP393246:JYQ393247 KIL393246:KIM393247 KSH393246:KSI393247 LCD393246:LCE393247 LLZ393246:LMA393247 LVV393246:LVW393247 MFR393246:MFS393247 MPN393246:MPO393247 MZJ393246:MZK393247 NJF393246:NJG393247 NTB393246:NTC393247 OCX393246:OCY393247 OMT393246:OMU393247 OWP393246:OWQ393247 PGL393246:PGM393247 PQH393246:PQI393247 QAD393246:QAE393247 QJZ393246:QKA393247 QTV393246:QTW393247 RDR393246:RDS393247 RNN393246:RNO393247 RXJ393246:RXK393247 SHF393246:SHG393247 SRB393246:SRC393247 TAX393246:TAY393247 TKT393246:TKU393247 TUP393246:TUQ393247 UEL393246:UEM393247 UOH393246:UOI393247 UYD393246:UYE393247 VHZ393246:VIA393247 VRV393246:VRW393247 WBR393246:WBS393247 WLN393246:WLO393247 WVJ393246:WVK393247 D458782:E458783 IX458782:IY458783 ST458782:SU458783 ACP458782:ACQ458783 AML458782:AMM458783 AWH458782:AWI458783 BGD458782:BGE458783 BPZ458782:BQA458783 BZV458782:BZW458783 CJR458782:CJS458783 CTN458782:CTO458783 DDJ458782:DDK458783 DNF458782:DNG458783 DXB458782:DXC458783 EGX458782:EGY458783 EQT458782:EQU458783 FAP458782:FAQ458783 FKL458782:FKM458783 FUH458782:FUI458783 GED458782:GEE458783 GNZ458782:GOA458783 GXV458782:GXW458783 HHR458782:HHS458783 HRN458782:HRO458783 IBJ458782:IBK458783 ILF458782:ILG458783 IVB458782:IVC458783 JEX458782:JEY458783 JOT458782:JOU458783 JYP458782:JYQ458783 KIL458782:KIM458783 KSH458782:KSI458783 LCD458782:LCE458783 LLZ458782:LMA458783 LVV458782:LVW458783 MFR458782:MFS458783 MPN458782:MPO458783 MZJ458782:MZK458783 NJF458782:NJG458783 NTB458782:NTC458783 OCX458782:OCY458783 OMT458782:OMU458783 OWP458782:OWQ458783 PGL458782:PGM458783 PQH458782:PQI458783 QAD458782:QAE458783 QJZ458782:QKA458783 QTV458782:QTW458783 RDR458782:RDS458783 RNN458782:RNO458783 RXJ458782:RXK458783 SHF458782:SHG458783 SRB458782:SRC458783 TAX458782:TAY458783 TKT458782:TKU458783 TUP458782:TUQ458783 UEL458782:UEM458783 UOH458782:UOI458783 UYD458782:UYE458783 VHZ458782:VIA458783 VRV458782:VRW458783 WBR458782:WBS458783 WLN458782:WLO458783 WVJ458782:WVK458783 D524318:E524319 IX524318:IY524319 ST524318:SU524319 ACP524318:ACQ524319 AML524318:AMM524319 AWH524318:AWI524319 BGD524318:BGE524319 BPZ524318:BQA524319 BZV524318:BZW524319 CJR524318:CJS524319 CTN524318:CTO524319 DDJ524318:DDK524319 DNF524318:DNG524319 DXB524318:DXC524319 EGX524318:EGY524319 EQT524318:EQU524319 FAP524318:FAQ524319 FKL524318:FKM524319 FUH524318:FUI524319 GED524318:GEE524319 GNZ524318:GOA524319 GXV524318:GXW524319 HHR524318:HHS524319 HRN524318:HRO524319 IBJ524318:IBK524319 ILF524318:ILG524319 IVB524318:IVC524319 JEX524318:JEY524319 JOT524318:JOU524319 JYP524318:JYQ524319 KIL524318:KIM524319 KSH524318:KSI524319 LCD524318:LCE524319 LLZ524318:LMA524319 LVV524318:LVW524319 MFR524318:MFS524319 MPN524318:MPO524319 MZJ524318:MZK524319 NJF524318:NJG524319 NTB524318:NTC524319 OCX524318:OCY524319 OMT524318:OMU524319 OWP524318:OWQ524319 PGL524318:PGM524319 PQH524318:PQI524319 QAD524318:QAE524319 QJZ524318:QKA524319 QTV524318:QTW524319 RDR524318:RDS524319 RNN524318:RNO524319 RXJ524318:RXK524319 SHF524318:SHG524319 SRB524318:SRC524319 TAX524318:TAY524319 TKT524318:TKU524319 TUP524318:TUQ524319 UEL524318:UEM524319 UOH524318:UOI524319 UYD524318:UYE524319 VHZ524318:VIA524319 VRV524318:VRW524319 WBR524318:WBS524319 WLN524318:WLO524319 WVJ524318:WVK524319 D589854:E589855 IX589854:IY589855 ST589854:SU589855 ACP589854:ACQ589855 AML589854:AMM589855 AWH589854:AWI589855 BGD589854:BGE589855 BPZ589854:BQA589855 BZV589854:BZW589855 CJR589854:CJS589855 CTN589854:CTO589855 DDJ589854:DDK589855 DNF589854:DNG589855 DXB589854:DXC589855 EGX589854:EGY589855 EQT589854:EQU589855 FAP589854:FAQ589855 FKL589854:FKM589855 FUH589854:FUI589855 GED589854:GEE589855 GNZ589854:GOA589855 GXV589854:GXW589855 HHR589854:HHS589855 HRN589854:HRO589855 IBJ589854:IBK589855 ILF589854:ILG589855 IVB589854:IVC589855 JEX589854:JEY589855 JOT589854:JOU589855 JYP589854:JYQ589855 KIL589854:KIM589855 KSH589854:KSI589855 LCD589854:LCE589855 LLZ589854:LMA589855 LVV589854:LVW589855 MFR589854:MFS589855 MPN589854:MPO589855 MZJ589854:MZK589855 NJF589854:NJG589855 NTB589854:NTC589855 OCX589854:OCY589855 OMT589854:OMU589855 OWP589854:OWQ589855 PGL589854:PGM589855 PQH589854:PQI589855 QAD589854:QAE589855 QJZ589854:QKA589855 QTV589854:QTW589855 RDR589854:RDS589855 RNN589854:RNO589855 RXJ589854:RXK589855 SHF589854:SHG589855 SRB589854:SRC589855 TAX589854:TAY589855 TKT589854:TKU589855 TUP589854:TUQ589855 UEL589854:UEM589855 UOH589854:UOI589855 UYD589854:UYE589855 VHZ589854:VIA589855 VRV589854:VRW589855 WBR589854:WBS589855 WLN589854:WLO589855 WVJ589854:WVK589855 D655390:E655391 IX655390:IY655391 ST655390:SU655391 ACP655390:ACQ655391 AML655390:AMM655391 AWH655390:AWI655391 BGD655390:BGE655391 BPZ655390:BQA655391 BZV655390:BZW655391 CJR655390:CJS655391 CTN655390:CTO655391 DDJ655390:DDK655391 DNF655390:DNG655391 DXB655390:DXC655391 EGX655390:EGY655391 EQT655390:EQU655391 FAP655390:FAQ655391 FKL655390:FKM655391 FUH655390:FUI655391 GED655390:GEE655391 GNZ655390:GOA655391 GXV655390:GXW655391 HHR655390:HHS655391 HRN655390:HRO655391 IBJ655390:IBK655391 ILF655390:ILG655391 IVB655390:IVC655391 JEX655390:JEY655391 JOT655390:JOU655391 JYP655390:JYQ655391 KIL655390:KIM655391 KSH655390:KSI655391 LCD655390:LCE655391 LLZ655390:LMA655391 LVV655390:LVW655391 MFR655390:MFS655391 MPN655390:MPO655391 MZJ655390:MZK655391 NJF655390:NJG655391 NTB655390:NTC655391 OCX655390:OCY655391 OMT655390:OMU655391 OWP655390:OWQ655391 PGL655390:PGM655391 PQH655390:PQI655391 QAD655390:QAE655391 QJZ655390:QKA655391 QTV655390:QTW655391 RDR655390:RDS655391 RNN655390:RNO655391 RXJ655390:RXK655391 SHF655390:SHG655391 SRB655390:SRC655391 TAX655390:TAY655391 TKT655390:TKU655391 TUP655390:TUQ655391 UEL655390:UEM655391 UOH655390:UOI655391 UYD655390:UYE655391 VHZ655390:VIA655391 VRV655390:VRW655391 WBR655390:WBS655391 WLN655390:WLO655391 WVJ655390:WVK655391 D720926:E720927 IX720926:IY720927 ST720926:SU720927 ACP720926:ACQ720927 AML720926:AMM720927 AWH720926:AWI720927 BGD720926:BGE720927 BPZ720926:BQA720927 BZV720926:BZW720927 CJR720926:CJS720927 CTN720926:CTO720927 DDJ720926:DDK720927 DNF720926:DNG720927 DXB720926:DXC720927 EGX720926:EGY720927 EQT720926:EQU720927 FAP720926:FAQ720927 FKL720926:FKM720927 FUH720926:FUI720927 GED720926:GEE720927 GNZ720926:GOA720927 GXV720926:GXW720927 HHR720926:HHS720927 HRN720926:HRO720927 IBJ720926:IBK720927 ILF720926:ILG720927 IVB720926:IVC720927 JEX720926:JEY720927 JOT720926:JOU720927 JYP720926:JYQ720927 KIL720926:KIM720927 KSH720926:KSI720927 LCD720926:LCE720927 LLZ720926:LMA720927 LVV720926:LVW720927 MFR720926:MFS720927 MPN720926:MPO720927 MZJ720926:MZK720927 NJF720926:NJG720927 NTB720926:NTC720927 OCX720926:OCY720927 OMT720926:OMU720927 OWP720926:OWQ720927 PGL720926:PGM720927 PQH720926:PQI720927 QAD720926:QAE720927 QJZ720926:QKA720927 QTV720926:QTW720927 RDR720926:RDS720927 RNN720926:RNO720927 RXJ720926:RXK720927 SHF720926:SHG720927 SRB720926:SRC720927 TAX720926:TAY720927 TKT720926:TKU720927 TUP720926:TUQ720927 UEL720926:UEM720927 UOH720926:UOI720927 UYD720926:UYE720927 VHZ720926:VIA720927 VRV720926:VRW720927 WBR720926:WBS720927 WLN720926:WLO720927 WVJ720926:WVK720927 D786462:E786463 IX786462:IY786463 ST786462:SU786463 ACP786462:ACQ786463 AML786462:AMM786463 AWH786462:AWI786463 BGD786462:BGE786463 BPZ786462:BQA786463 BZV786462:BZW786463 CJR786462:CJS786463 CTN786462:CTO786463 DDJ786462:DDK786463 DNF786462:DNG786463 DXB786462:DXC786463 EGX786462:EGY786463 EQT786462:EQU786463 FAP786462:FAQ786463 FKL786462:FKM786463 FUH786462:FUI786463 GED786462:GEE786463 GNZ786462:GOA786463 GXV786462:GXW786463 HHR786462:HHS786463 HRN786462:HRO786463 IBJ786462:IBK786463 ILF786462:ILG786463 IVB786462:IVC786463 JEX786462:JEY786463 JOT786462:JOU786463 JYP786462:JYQ786463 KIL786462:KIM786463 KSH786462:KSI786463 LCD786462:LCE786463 LLZ786462:LMA786463 LVV786462:LVW786463 MFR786462:MFS786463 MPN786462:MPO786463 MZJ786462:MZK786463 NJF786462:NJG786463 NTB786462:NTC786463 OCX786462:OCY786463 OMT786462:OMU786463 OWP786462:OWQ786463 PGL786462:PGM786463 PQH786462:PQI786463 QAD786462:QAE786463 QJZ786462:QKA786463 QTV786462:QTW786463 RDR786462:RDS786463 RNN786462:RNO786463 RXJ786462:RXK786463 SHF786462:SHG786463 SRB786462:SRC786463 TAX786462:TAY786463 TKT786462:TKU786463 TUP786462:TUQ786463 UEL786462:UEM786463 UOH786462:UOI786463 UYD786462:UYE786463 VHZ786462:VIA786463 VRV786462:VRW786463 WBR786462:WBS786463 WLN786462:WLO786463 WVJ786462:WVK786463 D851998:E851999 IX851998:IY851999 ST851998:SU851999 ACP851998:ACQ851999 AML851998:AMM851999 AWH851998:AWI851999 BGD851998:BGE851999 BPZ851998:BQA851999 BZV851998:BZW851999 CJR851998:CJS851999 CTN851998:CTO851999 DDJ851998:DDK851999 DNF851998:DNG851999 DXB851998:DXC851999 EGX851998:EGY851999 EQT851998:EQU851999 FAP851998:FAQ851999 FKL851998:FKM851999 FUH851998:FUI851999 GED851998:GEE851999 GNZ851998:GOA851999 GXV851998:GXW851999 HHR851998:HHS851999 HRN851998:HRO851999 IBJ851998:IBK851999 ILF851998:ILG851999 IVB851998:IVC851999 JEX851998:JEY851999 JOT851998:JOU851999 JYP851998:JYQ851999 KIL851998:KIM851999 KSH851998:KSI851999 LCD851998:LCE851999 LLZ851998:LMA851999 LVV851998:LVW851999 MFR851998:MFS851999 MPN851998:MPO851999 MZJ851998:MZK851999 NJF851998:NJG851999 NTB851998:NTC851999 OCX851998:OCY851999 OMT851998:OMU851999 OWP851998:OWQ851999 PGL851998:PGM851999 PQH851998:PQI851999 QAD851998:QAE851999 QJZ851998:QKA851999 QTV851998:QTW851999 RDR851998:RDS851999 RNN851998:RNO851999 RXJ851998:RXK851999 SHF851998:SHG851999 SRB851998:SRC851999 TAX851998:TAY851999 TKT851998:TKU851999 TUP851998:TUQ851999 UEL851998:UEM851999 UOH851998:UOI851999 UYD851998:UYE851999 VHZ851998:VIA851999 VRV851998:VRW851999 WBR851998:WBS851999 WLN851998:WLO851999 WVJ851998:WVK851999 D917534:E917535 IX917534:IY917535 ST917534:SU917535 ACP917534:ACQ917535 AML917534:AMM917535 AWH917534:AWI917535 BGD917534:BGE917535 BPZ917534:BQA917535 BZV917534:BZW917535 CJR917534:CJS917535 CTN917534:CTO917535 DDJ917534:DDK917535 DNF917534:DNG917535 DXB917534:DXC917535 EGX917534:EGY917535 EQT917534:EQU917535 FAP917534:FAQ917535 FKL917534:FKM917535 FUH917534:FUI917535 GED917534:GEE917535 GNZ917534:GOA917535 GXV917534:GXW917535 HHR917534:HHS917535 HRN917534:HRO917535 IBJ917534:IBK917535 ILF917534:ILG917535 IVB917534:IVC917535 JEX917534:JEY917535 JOT917534:JOU917535 JYP917534:JYQ917535 KIL917534:KIM917535 KSH917534:KSI917535 LCD917534:LCE917535 LLZ917534:LMA917535 LVV917534:LVW917535 MFR917534:MFS917535 MPN917534:MPO917535 MZJ917534:MZK917535 NJF917534:NJG917535 NTB917534:NTC917535 OCX917534:OCY917535 OMT917534:OMU917535 OWP917534:OWQ917535 PGL917534:PGM917535 PQH917534:PQI917535 QAD917534:QAE917535 QJZ917534:QKA917535 QTV917534:QTW917535 RDR917534:RDS917535 RNN917534:RNO917535 RXJ917534:RXK917535 SHF917534:SHG917535 SRB917534:SRC917535 TAX917534:TAY917535 TKT917534:TKU917535 TUP917534:TUQ917535 UEL917534:UEM917535 UOH917534:UOI917535 UYD917534:UYE917535 VHZ917534:VIA917535 VRV917534:VRW917535 WBR917534:WBS917535 WLN917534:WLO917535 WVJ917534:WVK917535 D983070:E983071 IX983070:IY983071 ST983070:SU983071 ACP983070:ACQ983071 AML983070:AMM983071 AWH983070:AWI983071 BGD983070:BGE983071 BPZ983070:BQA983071 BZV983070:BZW983071 CJR983070:CJS983071 CTN983070:CTO983071 DDJ983070:DDK983071 DNF983070:DNG983071 DXB983070:DXC983071 EGX983070:EGY983071 EQT983070:EQU983071 FAP983070:FAQ983071 FKL983070:FKM983071 FUH983070:FUI983071 GED983070:GEE983071 GNZ983070:GOA983071 GXV983070:GXW983071 HHR983070:HHS983071 HRN983070:HRO983071 IBJ983070:IBK983071 ILF983070:ILG983071 IVB983070:IVC983071 JEX983070:JEY983071 JOT983070:JOU983071 JYP983070:JYQ983071 KIL983070:KIM983071 KSH983070:KSI983071 LCD983070:LCE983071 LLZ983070:LMA983071 LVV983070:LVW983071 MFR983070:MFS983071 MPN983070:MPO983071 MZJ983070:MZK983071 NJF983070:NJG983071 NTB983070:NTC983071 OCX983070:OCY983071 OMT983070:OMU983071 OWP983070:OWQ983071 PGL983070:PGM983071 PQH983070:PQI983071 QAD983070:QAE983071 QJZ983070:QKA983071 QTV983070:QTW983071 RDR983070:RDS983071 RNN983070:RNO983071 RXJ983070:RXK983071 SHF983070:SHG983071 SRB983070:SRC983071 TAX983070:TAY983071 TKT983070:TKU983071 TUP983070:TUQ983071 UEL983070:UEM983071 UOH983070:UOI983071 UYD983070:UYE983071 VHZ983070:VIA983071 VRV983070:VRW983071 WBR983070:WBS983071 WLN983070:WLO983071 WVJ983070:WVK983071 DNF109:DNG123 IX9:IY10 ST9:SU10 ACP9:ACQ10 AML9:AMM10 AWH9:AWI10 BGD9:BGE10 BPZ9:BQA10 BZV9:BZW10 CJR9:CJS10 CTN9:CTO10 DDJ9:DDK10 DNF9:DNG10 DXB9:DXC10 EGX9:EGY10 EQT9:EQU10 FAP9:FAQ10 FKL9:FKM10 FUH9:FUI10 GED9:GEE10 GNZ9:GOA10 GXV9:GXW10 HHR9:HHS10 HRN9:HRO10 IBJ9:IBK10 ILF9:ILG10 IVB9:IVC10 JEX9:JEY10 JOT9:JOU10 JYP9:JYQ10 KIL9:KIM10 KSH9:KSI10 LCD9:LCE10 LLZ9:LMA10 LVV9:LVW10 MFR9:MFS10 MPN9:MPO10 MZJ9:MZK10 NJF9:NJG10 NTB9:NTC10 OCX9:OCY10 OMT9:OMU10 OWP9:OWQ10 PGL9:PGM10 PQH9:PQI10 QAD9:QAE10 QJZ9:QKA10 QTV9:QTW10 RDR9:RDS10 RNN9:RNO10 RXJ9:RXK10 SHF9:SHG10 SRB9:SRC10 TAX9:TAY10 TKT9:TKU10 TUP9:TUQ10 UEL9:UEM10 UOH9:UOI10 UYD9:UYE10 VHZ9:VIA10 VRV9:VRW10 WBR9:WBS10 WLN9:WLO10 WVJ9:WVK10 D65563:E65564 IX65563:IY65564 ST65563:SU65564 ACP65563:ACQ65564 AML65563:AMM65564 AWH65563:AWI65564 BGD65563:BGE65564 BPZ65563:BQA65564 BZV65563:BZW65564 CJR65563:CJS65564 CTN65563:CTO65564 DDJ65563:DDK65564 DNF65563:DNG65564 DXB65563:DXC65564 EGX65563:EGY65564 EQT65563:EQU65564 FAP65563:FAQ65564 FKL65563:FKM65564 FUH65563:FUI65564 GED65563:GEE65564 GNZ65563:GOA65564 GXV65563:GXW65564 HHR65563:HHS65564 HRN65563:HRO65564 IBJ65563:IBK65564 ILF65563:ILG65564 IVB65563:IVC65564 JEX65563:JEY65564 JOT65563:JOU65564 JYP65563:JYQ65564 KIL65563:KIM65564 KSH65563:KSI65564 LCD65563:LCE65564 LLZ65563:LMA65564 LVV65563:LVW65564 MFR65563:MFS65564 MPN65563:MPO65564 MZJ65563:MZK65564 NJF65563:NJG65564 NTB65563:NTC65564 OCX65563:OCY65564 OMT65563:OMU65564 OWP65563:OWQ65564 PGL65563:PGM65564 PQH65563:PQI65564 QAD65563:QAE65564 QJZ65563:QKA65564 QTV65563:QTW65564 RDR65563:RDS65564 RNN65563:RNO65564 RXJ65563:RXK65564 SHF65563:SHG65564 SRB65563:SRC65564 TAX65563:TAY65564 TKT65563:TKU65564 TUP65563:TUQ65564 UEL65563:UEM65564 UOH65563:UOI65564 UYD65563:UYE65564 VHZ65563:VIA65564 VRV65563:VRW65564 WBR65563:WBS65564 WLN65563:WLO65564 WVJ65563:WVK65564 D131099:E131100 IX131099:IY131100 ST131099:SU131100 ACP131099:ACQ131100 AML131099:AMM131100 AWH131099:AWI131100 BGD131099:BGE131100 BPZ131099:BQA131100 BZV131099:BZW131100 CJR131099:CJS131100 CTN131099:CTO131100 DDJ131099:DDK131100 DNF131099:DNG131100 DXB131099:DXC131100 EGX131099:EGY131100 EQT131099:EQU131100 FAP131099:FAQ131100 FKL131099:FKM131100 FUH131099:FUI131100 GED131099:GEE131100 GNZ131099:GOA131100 GXV131099:GXW131100 HHR131099:HHS131100 HRN131099:HRO131100 IBJ131099:IBK131100 ILF131099:ILG131100 IVB131099:IVC131100 JEX131099:JEY131100 JOT131099:JOU131100 JYP131099:JYQ131100 KIL131099:KIM131100 KSH131099:KSI131100 LCD131099:LCE131100 LLZ131099:LMA131100 LVV131099:LVW131100 MFR131099:MFS131100 MPN131099:MPO131100 MZJ131099:MZK131100 NJF131099:NJG131100 NTB131099:NTC131100 OCX131099:OCY131100 OMT131099:OMU131100 OWP131099:OWQ131100 PGL131099:PGM131100 PQH131099:PQI131100 QAD131099:QAE131100 QJZ131099:QKA131100 QTV131099:QTW131100 RDR131099:RDS131100 RNN131099:RNO131100 RXJ131099:RXK131100 SHF131099:SHG131100 SRB131099:SRC131100 TAX131099:TAY131100 TKT131099:TKU131100 TUP131099:TUQ131100 UEL131099:UEM131100 UOH131099:UOI131100 UYD131099:UYE131100 VHZ131099:VIA131100 VRV131099:VRW131100 WBR131099:WBS131100 WLN131099:WLO131100 WVJ131099:WVK131100 D196635:E196636 IX196635:IY196636 ST196635:SU196636 ACP196635:ACQ196636 AML196635:AMM196636 AWH196635:AWI196636 BGD196635:BGE196636 BPZ196635:BQA196636 BZV196635:BZW196636 CJR196635:CJS196636 CTN196635:CTO196636 DDJ196635:DDK196636 DNF196635:DNG196636 DXB196635:DXC196636 EGX196635:EGY196636 EQT196635:EQU196636 FAP196635:FAQ196636 FKL196635:FKM196636 FUH196635:FUI196636 GED196635:GEE196636 GNZ196635:GOA196636 GXV196635:GXW196636 HHR196635:HHS196636 HRN196635:HRO196636 IBJ196635:IBK196636 ILF196635:ILG196636 IVB196635:IVC196636 JEX196635:JEY196636 JOT196635:JOU196636 JYP196635:JYQ196636 KIL196635:KIM196636 KSH196635:KSI196636 LCD196635:LCE196636 LLZ196635:LMA196636 LVV196635:LVW196636 MFR196635:MFS196636 MPN196635:MPO196636 MZJ196635:MZK196636 NJF196635:NJG196636 NTB196635:NTC196636 OCX196635:OCY196636 OMT196635:OMU196636 OWP196635:OWQ196636 PGL196635:PGM196636 PQH196635:PQI196636 QAD196635:QAE196636 QJZ196635:QKA196636 QTV196635:QTW196636 RDR196635:RDS196636 RNN196635:RNO196636 RXJ196635:RXK196636 SHF196635:SHG196636 SRB196635:SRC196636 TAX196635:TAY196636 TKT196635:TKU196636 TUP196635:TUQ196636 UEL196635:UEM196636 UOH196635:UOI196636 UYD196635:UYE196636 VHZ196635:VIA196636 VRV196635:VRW196636 WBR196635:WBS196636 WLN196635:WLO196636 WVJ196635:WVK196636 D262171:E262172 IX262171:IY262172 ST262171:SU262172 ACP262171:ACQ262172 AML262171:AMM262172 AWH262171:AWI262172 BGD262171:BGE262172 BPZ262171:BQA262172 BZV262171:BZW262172 CJR262171:CJS262172 CTN262171:CTO262172 DDJ262171:DDK262172 DNF262171:DNG262172 DXB262171:DXC262172 EGX262171:EGY262172 EQT262171:EQU262172 FAP262171:FAQ262172 FKL262171:FKM262172 FUH262171:FUI262172 GED262171:GEE262172 GNZ262171:GOA262172 GXV262171:GXW262172 HHR262171:HHS262172 HRN262171:HRO262172 IBJ262171:IBK262172 ILF262171:ILG262172 IVB262171:IVC262172 JEX262171:JEY262172 JOT262171:JOU262172 JYP262171:JYQ262172 KIL262171:KIM262172 KSH262171:KSI262172 LCD262171:LCE262172 LLZ262171:LMA262172 LVV262171:LVW262172 MFR262171:MFS262172 MPN262171:MPO262172 MZJ262171:MZK262172 NJF262171:NJG262172 NTB262171:NTC262172 OCX262171:OCY262172 OMT262171:OMU262172 OWP262171:OWQ262172 PGL262171:PGM262172 PQH262171:PQI262172 QAD262171:QAE262172 QJZ262171:QKA262172 QTV262171:QTW262172 RDR262171:RDS262172 RNN262171:RNO262172 RXJ262171:RXK262172 SHF262171:SHG262172 SRB262171:SRC262172 TAX262171:TAY262172 TKT262171:TKU262172 TUP262171:TUQ262172 UEL262171:UEM262172 UOH262171:UOI262172 UYD262171:UYE262172 VHZ262171:VIA262172 VRV262171:VRW262172 WBR262171:WBS262172 WLN262171:WLO262172 WVJ262171:WVK262172 D327707:E327708 IX327707:IY327708 ST327707:SU327708 ACP327707:ACQ327708 AML327707:AMM327708 AWH327707:AWI327708 BGD327707:BGE327708 BPZ327707:BQA327708 BZV327707:BZW327708 CJR327707:CJS327708 CTN327707:CTO327708 DDJ327707:DDK327708 DNF327707:DNG327708 DXB327707:DXC327708 EGX327707:EGY327708 EQT327707:EQU327708 FAP327707:FAQ327708 FKL327707:FKM327708 FUH327707:FUI327708 GED327707:GEE327708 GNZ327707:GOA327708 GXV327707:GXW327708 HHR327707:HHS327708 HRN327707:HRO327708 IBJ327707:IBK327708 ILF327707:ILG327708 IVB327707:IVC327708 JEX327707:JEY327708 JOT327707:JOU327708 JYP327707:JYQ327708 KIL327707:KIM327708 KSH327707:KSI327708 LCD327707:LCE327708 LLZ327707:LMA327708 LVV327707:LVW327708 MFR327707:MFS327708 MPN327707:MPO327708 MZJ327707:MZK327708 NJF327707:NJG327708 NTB327707:NTC327708 OCX327707:OCY327708 OMT327707:OMU327708 OWP327707:OWQ327708 PGL327707:PGM327708 PQH327707:PQI327708 QAD327707:QAE327708 QJZ327707:QKA327708 QTV327707:QTW327708 RDR327707:RDS327708 RNN327707:RNO327708 RXJ327707:RXK327708 SHF327707:SHG327708 SRB327707:SRC327708 TAX327707:TAY327708 TKT327707:TKU327708 TUP327707:TUQ327708 UEL327707:UEM327708 UOH327707:UOI327708 UYD327707:UYE327708 VHZ327707:VIA327708 VRV327707:VRW327708 WBR327707:WBS327708 WLN327707:WLO327708 WVJ327707:WVK327708 D393243:E393244 IX393243:IY393244 ST393243:SU393244 ACP393243:ACQ393244 AML393243:AMM393244 AWH393243:AWI393244 BGD393243:BGE393244 BPZ393243:BQA393244 BZV393243:BZW393244 CJR393243:CJS393244 CTN393243:CTO393244 DDJ393243:DDK393244 DNF393243:DNG393244 DXB393243:DXC393244 EGX393243:EGY393244 EQT393243:EQU393244 FAP393243:FAQ393244 FKL393243:FKM393244 FUH393243:FUI393244 GED393243:GEE393244 GNZ393243:GOA393244 GXV393243:GXW393244 HHR393243:HHS393244 HRN393243:HRO393244 IBJ393243:IBK393244 ILF393243:ILG393244 IVB393243:IVC393244 JEX393243:JEY393244 JOT393243:JOU393244 JYP393243:JYQ393244 KIL393243:KIM393244 KSH393243:KSI393244 LCD393243:LCE393244 LLZ393243:LMA393244 LVV393243:LVW393244 MFR393243:MFS393244 MPN393243:MPO393244 MZJ393243:MZK393244 NJF393243:NJG393244 NTB393243:NTC393244 OCX393243:OCY393244 OMT393243:OMU393244 OWP393243:OWQ393244 PGL393243:PGM393244 PQH393243:PQI393244 QAD393243:QAE393244 QJZ393243:QKA393244 QTV393243:QTW393244 RDR393243:RDS393244 RNN393243:RNO393244 RXJ393243:RXK393244 SHF393243:SHG393244 SRB393243:SRC393244 TAX393243:TAY393244 TKT393243:TKU393244 TUP393243:TUQ393244 UEL393243:UEM393244 UOH393243:UOI393244 UYD393243:UYE393244 VHZ393243:VIA393244 VRV393243:VRW393244 WBR393243:WBS393244 WLN393243:WLO393244 WVJ393243:WVK393244 D458779:E458780 IX458779:IY458780 ST458779:SU458780 ACP458779:ACQ458780 AML458779:AMM458780 AWH458779:AWI458780 BGD458779:BGE458780 BPZ458779:BQA458780 BZV458779:BZW458780 CJR458779:CJS458780 CTN458779:CTO458780 DDJ458779:DDK458780 DNF458779:DNG458780 DXB458779:DXC458780 EGX458779:EGY458780 EQT458779:EQU458780 FAP458779:FAQ458780 FKL458779:FKM458780 FUH458779:FUI458780 GED458779:GEE458780 GNZ458779:GOA458780 GXV458779:GXW458780 HHR458779:HHS458780 HRN458779:HRO458780 IBJ458779:IBK458780 ILF458779:ILG458780 IVB458779:IVC458780 JEX458779:JEY458780 JOT458779:JOU458780 JYP458779:JYQ458780 KIL458779:KIM458780 KSH458779:KSI458780 LCD458779:LCE458780 LLZ458779:LMA458780 LVV458779:LVW458780 MFR458779:MFS458780 MPN458779:MPO458780 MZJ458779:MZK458780 NJF458779:NJG458780 NTB458779:NTC458780 OCX458779:OCY458780 OMT458779:OMU458780 OWP458779:OWQ458780 PGL458779:PGM458780 PQH458779:PQI458780 QAD458779:QAE458780 QJZ458779:QKA458780 QTV458779:QTW458780 RDR458779:RDS458780 RNN458779:RNO458780 RXJ458779:RXK458780 SHF458779:SHG458780 SRB458779:SRC458780 TAX458779:TAY458780 TKT458779:TKU458780 TUP458779:TUQ458780 UEL458779:UEM458780 UOH458779:UOI458780 UYD458779:UYE458780 VHZ458779:VIA458780 VRV458779:VRW458780 WBR458779:WBS458780 WLN458779:WLO458780 WVJ458779:WVK458780 D524315:E524316 IX524315:IY524316 ST524315:SU524316 ACP524315:ACQ524316 AML524315:AMM524316 AWH524315:AWI524316 BGD524315:BGE524316 BPZ524315:BQA524316 BZV524315:BZW524316 CJR524315:CJS524316 CTN524315:CTO524316 DDJ524315:DDK524316 DNF524315:DNG524316 DXB524315:DXC524316 EGX524315:EGY524316 EQT524315:EQU524316 FAP524315:FAQ524316 FKL524315:FKM524316 FUH524315:FUI524316 GED524315:GEE524316 GNZ524315:GOA524316 GXV524315:GXW524316 HHR524315:HHS524316 HRN524315:HRO524316 IBJ524315:IBK524316 ILF524315:ILG524316 IVB524315:IVC524316 JEX524315:JEY524316 JOT524315:JOU524316 JYP524315:JYQ524316 KIL524315:KIM524316 KSH524315:KSI524316 LCD524315:LCE524316 LLZ524315:LMA524316 LVV524315:LVW524316 MFR524315:MFS524316 MPN524315:MPO524316 MZJ524315:MZK524316 NJF524315:NJG524316 NTB524315:NTC524316 OCX524315:OCY524316 OMT524315:OMU524316 OWP524315:OWQ524316 PGL524315:PGM524316 PQH524315:PQI524316 QAD524315:QAE524316 QJZ524315:QKA524316 QTV524315:QTW524316 RDR524315:RDS524316 RNN524315:RNO524316 RXJ524315:RXK524316 SHF524315:SHG524316 SRB524315:SRC524316 TAX524315:TAY524316 TKT524315:TKU524316 TUP524315:TUQ524316 UEL524315:UEM524316 UOH524315:UOI524316 UYD524315:UYE524316 VHZ524315:VIA524316 VRV524315:VRW524316 WBR524315:WBS524316 WLN524315:WLO524316 WVJ524315:WVK524316 D589851:E589852 IX589851:IY589852 ST589851:SU589852 ACP589851:ACQ589852 AML589851:AMM589852 AWH589851:AWI589852 BGD589851:BGE589852 BPZ589851:BQA589852 BZV589851:BZW589852 CJR589851:CJS589852 CTN589851:CTO589852 DDJ589851:DDK589852 DNF589851:DNG589852 DXB589851:DXC589852 EGX589851:EGY589852 EQT589851:EQU589852 FAP589851:FAQ589852 FKL589851:FKM589852 FUH589851:FUI589852 GED589851:GEE589852 GNZ589851:GOA589852 GXV589851:GXW589852 HHR589851:HHS589852 HRN589851:HRO589852 IBJ589851:IBK589852 ILF589851:ILG589852 IVB589851:IVC589852 JEX589851:JEY589852 JOT589851:JOU589852 JYP589851:JYQ589852 KIL589851:KIM589852 KSH589851:KSI589852 LCD589851:LCE589852 LLZ589851:LMA589852 LVV589851:LVW589852 MFR589851:MFS589852 MPN589851:MPO589852 MZJ589851:MZK589852 NJF589851:NJG589852 NTB589851:NTC589852 OCX589851:OCY589852 OMT589851:OMU589852 OWP589851:OWQ589852 PGL589851:PGM589852 PQH589851:PQI589852 QAD589851:QAE589852 QJZ589851:QKA589852 QTV589851:QTW589852 RDR589851:RDS589852 RNN589851:RNO589852 RXJ589851:RXK589852 SHF589851:SHG589852 SRB589851:SRC589852 TAX589851:TAY589852 TKT589851:TKU589852 TUP589851:TUQ589852 UEL589851:UEM589852 UOH589851:UOI589852 UYD589851:UYE589852 VHZ589851:VIA589852 VRV589851:VRW589852 WBR589851:WBS589852 WLN589851:WLO589852 WVJ589851:WVK589852 D655387:E655388 IX655387:IY655388 ST655387:SU655388 ACP655387:ACQ655388 AML655387:AMM655388 AWH655387:AWI655388 BGD655387:BGE655388 BPZ655387:BQA655388 BZV655387:BZW655388 CJR655387:CJS655388 CTN655387:CTO655388 DDJ655387:DDK655388 DNF655387:DNG655388 DXB655387:DXC655388 EGX655387:EGY655388 EQT655387:EQU655388 FAP655387:FAQ655388 FKL655387:FKM655388 FUH655387:FUI655388 GED655387:GEE655388 GNZ655387:GOA655388 GXV655387:GXW655388 HHR655387:HHS655388 HRN655387:HRO655388 IBJ655387:IBK655388 ILF655387:ILG655388 IVB655387:IVC655388 JEX655387:JEY655388 JOT655387:JOU655388 JYP655387:JYQ655388 KIL655387:KIM655388 KSH655387:KSI655388 LCD655387:LCE655388 LLZ655387:LMA655388 LVV655387:LVW655388 MFR655387:MFS655388 MPN655387:MPO655388 MZJ655387:MZK655388 NJF655387:NJG655388 NTB655387:NTC655388 OCX655387:OCY655388 OMT655387:OMU655388 OWP655387:OWQ655388 PGL655387:PGM655388 PQH655387:PQI655388 QAD655387:QAE655388 QJZ655387:QKA655388 QTV655387:QTW655388 RDR655387:RDS655388 RNN655387:RNO655388 RXJ655387:RXK655388 SHF655387:SHG655388 SRB655387:SRC655388 TAX655387:TAY655388 TKT655387:TKU655388 TUP655387:TUQ655388 UEL655387:UEM655388 UOH655387:UOI655388 UYD655387:UYE655388 VHZ655387:VIA655388 VRV655387:VRW655388 WBR655387:WBS655388 WLN655387:WLO655388 WVJ655387:WVK655388 D720923:E720924 IX720923:IY720924 ST720923:SU720924 ACP720923:ACQ720924 AML720923:AMM720924 AWH720923:AWI720924 BGD720923:BGE720924 BPZ720923:BQA720924 BZV720923:BZW720924 CJR720923:CJS720924 CTN720923:CTO720924 DDJ720923:DDK720924 DNF720923:DNG720924 DXB720923:DXC720924 EGX720923:EGY720924 EQT720923:EQU720924 FAP720923:FAQ720924 FKL720923:FKM720924 FUH720923:FUI720924 GED720923:GEE720924 GNZ720923:GOA720924 GXV720923:GXW720924 HHR720923:HHS720924 HRN720923:HRO720924 IBJ720923:IBK720924 ILF720923:ILG720924 IVB720923:IVC720924 JEX720923:JEY720924 JOT720923:JOU720924 JYP720923:JYQ720924 KIL720923:KIM720924 KSH720923:KSI720924 LCD720923:LCE720924 LLZ720923:LMA720924 LVV720923:LVW720924 MFR720923:MFS720924 MPN720923:MPO720924 MZJ720923:MZK720924 NJF720923:NJG720924 NTB720923:NTC720924 OCX720923:OCY720924 OMT720923:OMU720924 OWP720923:OWQ720924 PGL720923:PGM720924 PQH720923:PQI720924 QAD720923:QAE720924 QJZ720923:QKA720924 QTV720923:QTW720924 RDR720923:RDS720924 RNN720923:RNO720924 RXJ720923:RXK720924 SHF720923:SHG720924 SRB720923:SRC720924 TAX720923:TAY720924 TKT720923:TKU720924 TUP720923:TUQ720924 UEL720923:UEM720924 UOH720923:UOI720924 UYD720923:UYE720924 VHZ720923:VIA720924 VRV720923:VRW720924 WBR720923:WBS720924 WLN720923:WLO720924 WVJ720923:WVK720924 D786459:E786460 IX786459:IY786460 ST786459:SU786460 ACP786459:ACQ786460 AML786459:AMM786460 AWH786459:AWI786460 BGD786459:BGE786460 BPZ786459:BQA786460 BZV786459:BZW786460 CJR786459:CJS786460 CTN786459:CTO786460 DDJ786459:DDK786460 DNF786459:DNG786460 DXB786459:DXC786460 EGX786459:EGY786460 EQT786459:EQU786460 FAP786459:FAQ786460 FKL786459:FKM786460 FUH786459:FUI786460 GED786459:GEE786460 GNZ786459:GOA786460 GXV786459:GXW786460 HHR786459:HHS786460 HRN786459:HRO786460 IBJ786459:IBK786460 ILF786459:ILG786460 IVB786459:IVC786460 JEX786459:JEY786460 JOT786459:JOU786460 JYP786459:JYQ786460 KIL786459:KIM786460 KSH786459:KSI786460 LCD786459:LCE786460 LLZ786459:LMA786460 LVV786459:LVW786460 MFR786459:MFS786460 MPN786459:MPO786460 MZJ786459:MZK786460 NJF786459:NJG786460 NTB786459:NTC786460 OCX786459:OCY786460 OMT786459:OMU786460 OWP786459:OWQ786460 PGL786459:PGM786460 PQH786459:PQI786460 QAD786459:QAE786460 QJZ786459:QKA786460 QTV786459:QTW786460 RDR786459:RDS786460 RNN786459:RNO786460 RXJ786459:RXK786460 SHF786459:SHG786460 SRB786459:SRC786460 TAX786459:TAY786460 TKT786459:TKU786460 TUP786459:TUQ786460 UEL786459:UEM786460 UOH786459:UOI786460 UYD786459:UYE786460 VHZ786459:VIA786460 VRV786459:VRW786460 WBR786459:WBS786460 WLN786459:WLO786460 WVJ786459:WVK786460 D851995:E851996 IX851995:IY851996 ST851995:SU851996 ACP851995:ACQ851996 AML851995:AMM851996 AWH851995:AWI851996 BGD851995:BGE851996 BPZ851995:BQA851996 BZV851995:BZW851996 CJR851995:CJS851996 CTN851995:CTO851996 DDJ851995:DDK851996 DNF851995:DNG851996 DXB851995:DXC851996 EGX851995:EGY851996 EQT851995:EQU851996 FAP851995:FAQ851996 FKL851995:FKM851996 FUH851995:FUI851996 GED851995:GEE851996 GNZ851995:GOA851996 GXV851995:GXW851996 HHR851995:HHS851996 HRN851995:HRO851996 IBJ851995:IBK851996 ILF851995:ILG851996 IVB851995:IVC851996 JEX851995:JEY851996 JOT851995:JOU851996 JYP851995:JYQ851996 KIL851995:KIM851996 KSH851995:KSI851996 LCD851995:LCE851996 LLZ851995:LMA851996 LVV851995:LVW851996 MFR851995:MFS851996 MPN851995:MPO851996 MZJ851995:MZK851996 NJF851995:NJG851996 NTB851995:NTC851996 OCX851995:OCY851996 OMT851995:OMU851996 OWP851995:OWQ851996 PGL851995:PGM851996 PQH851995:PQI851996 QAD851995:QAE851996 QJZ851995:QKA851996 QTV851995:QTW851996 RDR851995:RDS851996 RNN851995:RNO851996 RXJ851995:RXK851996 SHF851995:SHG851996 SRB851995:SRC851996 TAX851995:TAY851996 TKT851995:TKU851996 TUP851995:TUQ851996 UEL851995:UEM851996 UOH851995:UOI851996 UYD851995:UYE851996 VHZ851995:VIA851996 VRV851995:VRW851996 WBR851995:WBS851996 WLN851995:WLO851996 WVJ851995:WVK851996 D917531:E917532 IX917531:IY917532 ST917531:SU917532 ACP917531:ACQ917532 AML917531:AMM917532 AWH917531:AWI917532 BGD917531:BGE917532 BPZ917531:BQA917532 BZV917531:BZW917532 CJR917531:CJS917532 CTN917531:CTO917532 DDJ917531:DDK917532 DNF917531:DNG917532 DXB917531:DXC917532 EGX917531:EGY917532 EQT917531:EQU917532 FAP917531:FAQ917532 FKL917531:FKM917532 FUH917531:FUI917532 GED917531:GEE917532 GNZ917531:GOA917532 GXV917531:GXW917532 HHR917531:HHS917532 HRN917531:HRO917532 IBJ917531:IBK917532 ILF917531:ILG917532 IVB917531:IVC917532 JEX917531:JEY917532 JOT917531:JOU917532 JYP917531:JYQ917532 KIL917531:KIM917532 KSH917531:KSI917532 LCD917531:LCE917532 LLZ917531:LMA917532 LVV917531:LVW917532 MFR917531:MFS917532 MPN917531:MPO917532 MZJ917531:MZK917532 NJF917531:NJG917532 NTB917531:NTC917532 OCX917531:OCY917532 OMT917531:OMU917532 OWP917531:OWQ917532 PGL917531:PGM917532 PQH917531:PQI917532 QAD917531:QAE917532 QJZ917531:QKA917532 QTV917531:QTW917532 RDR917531:RDS917532 RNN917531:RNO917532 RXJ917531:RXK917532 SHF917531:SHG917532 SRB917531:SRC917532 TAX917531:TAY917532 TKT917531:TKU917532 TUP917531:TUQ917532 UEL917531:UEM917532 UOH917531:UOI917532 UYD917531:UYE917532 VHZ917531:VIA917532 VRV917531:VRW917532 WBR917531:WBS917532 WLN917531:WLO917532 WVJ917531:WVK917532 D983067:E983068 IX983067:IY983068 ST983067:SU983068 ACP983067:ACQ983068 AML983067:AMM983068 AWH983067:AWI983068 BGD983067:BGE983068 BPZ983067:BQA983068 BZV983067:BZW983068 CJR983067:CJS983068 CTN983067:CTO983068 DDJ983067:DDK983068 DNF983067:DNG983068 DXB983067:DXC983068 EGX983067:EGY983068 EQT983067:EQU983068 FAP983067:FAQ983068 FKL983067:FKM983068 FUH983067:FUI983068 GED983067:GEE983068 GNZ983067:GOA983068 GXV983067:GXW983068 HHR983067:HHS983068 HRN983067:HRO983068 IBJ983067:IBK983068 ILF983067:ILG983068 IVB983067:IVC983068 JEX983067:JEY983068 JOT983067:JOU983068 JYP983067:JYQ983068 KIL983067:KIM983068 KSH983067:KSI983068 LCD983067:LCE983068 LLZ983067:LMA983068 LVV983067:LVW983068 MFR983067:MFS983068 MPN983067:MPO983068 MZJ983067:MZK983068 NJF983067:NJG983068 NTB983067:NTC983068 OCX983067:OCY983068 OMT983067:OMU983068 OWP983067:OWQ983068 PGL983067:PGM983068 PQH983067:PQI983068 QAD983067:QAE983068 QJZ983067:QKA983068 QTV983067:QTW983068 RDR983067:RDS983068 RNN983067:RNO983068 RXJ983067:RXK983068 SHF983067:SHG983068 SRB983067:SRC983068 TAX983067:TAY983068 TKT983067:TKU983068 TUP983067:TUQ983068 UEL983067:UEM983068 UOH983067:UOI983068 UYD983067:UYE983068 VHZ983067:VIA983068 VRV983067:VRW983068 WBR983067:WBS983068 WLN983067:WLO983068 WVJ983067:WVK983068 D65590:E65598 IX65590:IY65598 ST65590:SU65598 ACP65590:ACQ65598 AML65590:AMM65598 AWH65590:AWI65598 BGD65590:BGE65598 BPZ65590:BQA65598 BZV65590:BZW65598 CJR65590:CJS65598 CTN65590:CTO65598 DDJ65590:DDK65598 DNF65590:DNG65598 DXB65590:DXC65598 EGX65590:EGY65598 EQT65590:EQU65598 FAP65590:FAQ65598 FKL65590:FKM65598 FUH65590:FUI65598 GED65590:GEE65598 GNZ65590:GOA65598 GXV65590:GXW65598 HHR65590:HHS65598 HRN65590:HRO65598 IBJ65590:IBK65598 ILF65590:ILG65598 IVB65590:IVC65598 JEX65590:JEY65598 JOT65590:JOU65598 JYP65590:JYQ65598 KIL65590:KIM65598 KSH65590:KSI65598 LCD65590:LCE65598 LLZ65590:LMA65598 LVV65590:LVW65598 MFR65590:MFS65598 MPN65590:MPO65598 MZJ65590:MZK65598 NJF65590:NJG65598 NTB65590:NTC65598 OCX65590:OCY65598 OMT65590:OMU65598 OWP65590:OWQ65598 PGL65590:PGM65598 PQH65590:PQI65598 QAD65590:QAE65598 QJZ65590:QKA65598 QTV65590:QTW65598 RDR65590:RDS65598 RNN65590:RNO65598 RXJ65590:RXK65598 SHF65590:SHG65598 SRB65590:SRC65598 TAX65590:TAY65598 TKT65590:TKU65598 TUP65590:TUQ65598 UEL65590:UEM65598 UOH65590:UOI65598 UYD65590:UYE65598 VHZ65590:VIA65598 VRV65590:VRW65598 WBR65590:WBS65598 WLN65590:WLO65598 WVJ65590:WVK65598 D131126:E131134 IX131126:IY131134 ST131126:SU131134 ACP131126:ACQ131134 AML131126:AMM131134 AWH131126:AWI131134 BGD131126:BGE131134 BPZ131126:BQA131134 BZV131126:BZW131134 CJR131126:CJS131134 CTN131126:CTO131134 DDJ131126:DDK131134 DNF131126:DNG131134 DXB131126:DXC131134 EGX131126:EGY131134 EQT131126:EQU131134 FAP131126:FAQ131134 FKL131126:FKM131134 FUH131126:FUI131134 GED131126:GEE131134 GNZ131126:GOA131134 GXV131126:GXW131134 HHR131126:HHS131134 HRN131126:HRO131134 IBJ131126:IBK131134 ILF131126:ILG131134 IVB131126:IVC131134 JEX131126:JEY131134 JOT131126:JOU131134 JYP131126:JYQ131134 KIL131126:KIM131134 KSH131126:KSI131134 LCD131126:LCE131134 LLZ131126:LMA131134 LVV131126:LVW131134 MFR131126:MFS131134 MPN131126:MPO131134 MZJ131126:MZK131134 NJF131126:NJG131134 NTB131126:NTC131134 OCX131126:OCY131134 OMT131126:OMU131134 OWP131126:OWQ131134 PGL131126:PGM131134 PQH131126:PQI131134 QAD131126:QAE131134 QJZ131126:QKA131134 QTV131126:QTW131134 RDR131126:RDS131134 RNN131126:RNO131134 RXJ131126:RXK131134 SHF131126:SHG131134 SRB131126:SRC131134 TAX131126:TAY131134 TKT131126:TKU131134 TUP131126:TUQ131134 UEL131126:UEM131134 UOH131126:UOI131134 UYD131126:UYE131134 VHZ131126:VIA131134 VRV131126:VRW131134 WBR131126:WBS131134 WLN131126:WLO131134 WVJ131126:WVK131134 D196662:E196670 IX196662:IY196670 ST196662:SU196670 ACP196662:ACQ196670 AML196662:AMM196670 AWH196662:AWI196670 BGD196662:BGE196670 BPZ196662:BQA196670 BZV196662:BZW196670 CJR196662:CJS196670 CTN196662:CTO196670 DDJ196662:DDK196670 DNF196662:DNG196670 DXB196662:DXC196670 EGX196662:EGY196670 EQT196662:EQU196670 FAP196662:FAQ196670 FKL196662:FKM196670 FUH196662:FUI196670 GED196662:GEE196670 GNZ196662:GOA196670 GXV196662:GXW196670 HHR196662:HHS196670 HRN196662:HRO196670 IBJ196662:IBK196670 ILF196662:ILG196670 IVB196662:IVC196670 JEX196662:JEY196670 JOT196662:JOU196670 JYP196662:JYQ196670 KIL196662:KIM196670 KSH196662:KSI196670 LCD196662:LCE196670 LLZ196662:LMA196670 LVV196662:LVW196670 MFR196662:MFS196670 MPN196662:MPO196670 MZJ196662:MZK196670 NJF196662:NJG196670 NTB196662:NTC196670 OCX196662:OCY196670 OMT196662:OMU196670 OWP196662:OWQ196670 PGL196662:PGM196670 PQH196662:PQI196670 QAD196662:QAE196670 QJZ196662:QKA196670 QTV196662:QTW196670 RDR196662:RDS196670 RNN196662:RNO196670 RXJ196662:RXK196670 SHF196662:SHG196670 SRB196662:SRC196670 TAX196662:TAY196670 TKT196662:TKU196670 TUP196662:TUQ196670 UEL196662:UEM196670 UOH196662:UOI196670 UYD196662:UYE196670 VHZ196662:VIA196670 VRV196662:VRW196670 WBR196662:WBS196670 WLN196662:WLO196670 WVJ196662:WVK196670 D262198:E262206 IX262198:IY262206 ST262198:SU262206 ACP262198:ACQ262206 AML262198:AMM262206 AWH262198:AWI262206 BGD262198:BGE262206 BPZ262198:BQA262206 BZV262198:BZW262206 CJR262198:CJS262206 CTN262198:CTO262206 DDJ262198:DDK262206 DNF262198:DNG262206 DXB262198:DXC262206 EGX262198:EGY262206 EQT262198:EQU262206 FAP262198:FAQ262206 FKL262198:FKM262206 FUH262198:FUI262206 GED262198:GEE262206 GNZ262198:GOA262206 GXV262198:GXW262206 HHR262198:HHS262206 HRN262198:HRO262206 IBJ262198:IBK262206 ILF262198:ILG262206 IVB262198:IVC262206 JEX262198:JEY262206 JOT262198:JOU262206 JYP262198:JYQ262206 KIL262198:KIM262206 KSH262198:KSI262206 LCD262198:LCE262206 LLZ262198:LMA262206 LVV262198:LVW262206 MFR262198:MFS262206 MPN262198:MPO262206 MZJ262198:MZK262206 NJF262198:NJG262206 NTB262198:NTC262206 OCX262198:OCY262206 OMT262198:OMU262206 OWP262198:OWQ262206 PGL262198:PGM262206 PQH262198:PQI262206 QAD262198:QAE262206 QJZ262198:QKA262206 QTV262198:QTW262206 RDR262198:RDS262206 RNN262198:RNO262206 RXJ262198:RXK262206 SHF262198:SHG262206 SRB262198:SRC262206 TAX262198:TAY262206 TKT262198:TKU262206 TUP262198:TUQ262206 UEL262198:UEM262206 UOH262198:UOI262206 UYD262198:UYE262206 VHZ262198:VIA262206 VRV262198:VRW262206 WBR262198:WBS262206 WLN262198:WLO262206 WVJ262198:WVK262206 D327734:E327742 IX327734:IY327742 ST327734:SU327742 ACP327734:ACQ327742 AML327734:AMM327742 AWH327734:AWI327742 BGD327734:BGE327742 BPZ327734:BQA327742 BZV327734:BZW327742 CJR327734:CJS327742 CTN327734:CTO327742 DDJ327734:DDK327742 DNF327734:DNG327742 DXB327734:DXC327742 EGX327734:EGY327742 EQT327734:EQU327742 FAP327734:FAQ327742 FKL327734:FKM327742 FUH327734:FUI327742 GED327734:GEE327742 GNZ327734:GOA327742 GXV327734:GXW327742 HHR327734:HHS327742 HRN327734:HRO327742 IBJ327734:IBK327742 ILF327734:ILG327742 IVB327734:IVC327742 JEX327734:JEY327742 JOT327734:JOU327742 JYP327734:JYQ327742 KIL327734:KIM327742 KSH327734:KSI327742 LCD327734:LCE327742 LLZ327734:LMA327742 LVV327734:LVW327742 MFR327734:MFS327742 MPN327734:MPO327742 MZJ327734:MZK327742 NJF327734:NJG327742 NTB327734:NTC327742 OCX327734:OCY327742 OMT327734:OMU327742 OWP327734:OWQ327742 PGL327734:PGM327742 PQH327734:PQI327742 QAD327734:QAE327742 QJZ327734:QKA327742 QTV327734:QTW327742 RDR327734:RDS327742 RNN327734:RNO327742 RXJ327734:RXK327742 SHF327734:SHG327742 SRB327734:SRC327742 TAX327734:TAY327742 TKT327734:TKU327742 TUP327734:TUQ327742 UEL327734:UEM327742 UOH327734:UOI327742 UYD327734:UYE327742 VHZ327734:VIA327742 VRV327734:VRW327742 WBR327734:WBS327742 WLN327734:WLO327742 WVJ327734:WVK327742 D393270:E393278 IX393270:IY393278 ST393270:SU393278 ACP393270:ACQ393278 AML393270:AMM393278 AWH393270:AWI393278 BGD393270:BGE393278 BPZ393270:BQA393278 BZV393270:BZW393278 CJR393270:CJS393278 CTN393270:CTO393278 DDJ393270:DDK393278 DNF393270:DNG393278 DXB393270:DXC393278 EGX393270:EGY393278 EQT393270:EQU393278 FAP393270:FAQ393278 FKL393270:FKM393278 FUH393270:FUI393278 GED393270:GEE393278 GNZ393270:GOA393278 GXV393270:GXW393278 HHR393270:HHS393278 HRN393270:HRO393278 IBJ393270:IBK393278 ILF393270:ILG393278 IVB393270:IVC393278 JEX393270:JEY393278 JOT393270:JOU393278 JYP393270:JYQ393278 KIL393270:KIM393278 KSH393270:KSI393278 LCD393270:LCE393278 LLZ393270:LMA393278 LVV393270:LVW393278 MFR393270:MFS393278 MPN393270:MPO393278 MZJ393270:MZK393278 NJF393270:NJG393278 NTB393270:NTC393278 OCX393270:OCY393278 OMT393270:OMU393278 OWP393270:OWQ393278 PGL393270:PGM393278 PQH393270:PQI393278 QAD393270:QAE393278 QJZ393270:QKA393278 QTV393270:QTW393278 RDR393270:RDS393278 RNN393270:RNO393278 RXJ393270:RXK393278 SHF393270:SHG393278 SRB393270:SRC393278 TAX393270:TAY393278 TKT393270:TKU393278 TUP393270:TUQ393278 UEL393270:UEM393278 UOH393270:UOI393278 UYD393270:UYE393278 VHZ393270:VIA393278 VRV393270:VRW393278 WBR393270:WBS393278 WLN393270:WLO393278 WVJ393270:WVK393278 D458806:E458814 IX458806:IY458814 ST458806:SU458814 ACP458806:ACQ458814 AML458806:AMM458814 AWH458806:AWI458814 BGD458806:BGE458814 BPZ458806:BQA458814 BZV458806:BZW458814 CJR458806:CJS458814 CTN458806:CTO458814 DDJ458806:DDK458814 DNF458806:DNG458814 DXB458806:DXC458814 EGX458806:EGY458814 EQT458806:EQU458814 FAP458806:FAQ458814 FKL458806:FKM458814 FUH458806:FUI458814 GED458806:GEE458814 GNZ458806:GOA458814 GXV458806:GXW458814 HHR458806:HHS458814 HRN458806:HRO458814 IBJ458806:IBK458814 ILF458806:ILG458814 IVB458806:IVC458814 JEX458806:JEY458814 JOT458806:JOU458814 JYP458806:JYQ458814 KIL458806:KIM458814 KSH458806:KSI458814 LCD458806:LCE458814 LLZ458806:LMA458814 LVV458806:LVW458814 MFR458806:MFS458814 MPN458806:MPO458814 MZJ458806:MZK458814 NJF458806:NJG458814 NTB458806:NTC458814 OCX458806:OCY458814 OMT458806:OMU458814 OWP458806:OWQ458814 PGL458806:PGM458814 PQH458806:PQI458814 QAD458806:QAE458814 QJZ458806:QKA458814 QTV458806:QTW458814 RDR458806:RDS458814 RNN458806:RNO458814 RXJ458806:RXK458814 SHF458806:SHG458814 SRB458806:SRC458814 TAX458806:TAY458814 TKT458806:TKU458814 TUP458806:TUQ458814 UEL458806:UEM458814 UOH458806:UOI458814 UYD458806:UYE458814 VHZ458806:VIA458814 VRV458806:VRW458814 WBR458806:WBS458814 WLN458806:WLO458814 WVJ458806:WVK458814 D524342:E524350 IX524342:IY524350 ST524342:SU524350 ACP524342:ACQ524350 AML524342:AMM524350 AWH524342:AWI524350 BGD524342:BGE524350 BPZ524342:BQA524350 BZV524342:BZW524350 CJR524342:CJS524350 CTN524342:CTO524350 DDJ524342:DDK524350 DNF524342:DNG524350 DXB524342:DXC524350 EGX524342:EGY524350 EQT524342:EQU524350 FAP524342:FAQ524350 FKL524342:FKM524350 FUH524342:FUI524350 GED524342:GEE524350 GNZ524342:GOA524350 GXV524342:GXW524350 HHR524342:HHS524350 HRN524342:HRO524350 IBJ524342:IBK524350 ILF524342:ILG524350 IVB524342:IVC524350 JEX524342:JEY524350 JOT524342:JOU524350 JYP524342:JYQ524350 KIL524342:KIM524350 KSH524342:KSI524350 LCD524342:LCE524350 LLZ524342:LMA524350 LVV524342:LVW524350 MFR524342:MFS524350 MPN524342:MPO524350 MZJ524342:MZK524350 NJF524342:NJG524350 NTB524342:NTC524350 OCX524342:OCY524350 OMT524342:OMU524350 OWP524342:OWQ524350 PGL524342:PGM524350 PQH524342:PQI524350 QAD524342:QAE524350 QJZ524342:QKA524350 QTV524342:QTW524350 RDR524342:RDS524350 RNN524342:RNO524350 RXJ524342:RXK524350 SHF524342:SHG524350 SRB524342:SRC524350 TAX524342:TAY524350 TKT524342:TKU524350 TUP524342:TUQ524350 UEL524342:UEM524350 UOH524342:UOI524350 UYD524342:UYE524350 VHZ524342:VIA524350 VRV524342:VRW524350 WBR524342:WBS524350 WLN524342:WLO524350 WVJ524342:WVK524350 D589878:E589886 IX589878:IY589886 ST589878:SU589886 ACP589878:ACQ589886 AML589878:AMM589886 AWH589878:AWI589886 BGD589878:BGE589886 BPZ589878:BQA589886 BZV589878:BZW589886 CJR589878:CJS589886 CTN589878:CTO589886 DDJ589878:DDK589886 DNF589878:DNG589886 DXB589878:DXC589886 EGX589878:EGY589886 EQT589878:EQU589886 FAP589878:FAQ589886 FKL589878:FKM589886 FUH589878:FUI589886 GED589878:GEE589886 GNZ589878:GOA589886 GXV589878:GXW589886 HHR589878:HHS589886 HRN589878:HRO589886 IBJ589878:IBK589886 ILF589878:ILG589886 IVB589878:IVC589886 JEX589878:JEY589886 JOT589878:JOU589886 JYP589878:JYQ589886 KIL589878:KIM589886 KSH589878:KSI589886 LCD589878:LCE589886 LLZ589878:LMA589886 LVV589878:LVW589886 MFR589878:MFS589886 MPN589878:MPO589886 MZJ589878:MZK589886 NJF589878:NJG589886 NTB589878:NTC589886 OCX589878:OCY589886 OMT589878:OMU589886 OWP589878:OWQ589886 PGL589878:PGM589886 PQH589878:PQI589886 QAD589878:QAE589886 QJZ589878:QKA589886 QTV589878:QTW589886 RDR589878:RDS589886 RNN589878:RNO589886 RXJ589878:RXK589886 SHF589878:SHG589886 SRB589878:SRC589886 TAX589878:TAY589886 TKT589878:TKU589886 TUP589878:TUQ589886 UEL589878:UEM589886 UOH589878:UOI589886 UYD589878:UYE589886 VHZ589878:VIA589886 VRV589878:VRW589886 WBR589878:WBS589886 WLN589878:WLO589886 WVJ589878:WVK589886 D655414:E655422 IX655414:IY655422 ST655414:SU655422 ACP655414:ACQ655422 AML655414:AMM655422 AWH655414:AWI655422 BGD655414:BGE655422 BPZ655414:BQA655422 BZV655414:BZW655422 CJR655414:CJS655422 CTN655414:CTO655422 DDJ655414:DDK655422 DNF655414:DNG655422 DXB655414:DXC655422 EGX655414:EGY655422 EQT655414:EQU655422 FAP655414:FAQ655422 FKL655414:FKM655422 FUH655414:FUI655422 GED655414:GEE655422 GNZ655414:GOA655422 GXV655414:GXW655422 HHR655414:HHS655422 HRN655414:HRO655422 IBJ655414:IBK655422 ILF655414:ILG655422 IVB655414:IVC655422 JEX655414:JEY655422 JOT655414:JOU655422 JYP655414:JYQ655422 KIL655414:KIM655422 KSH655414:KSI655422 LCD655414:LCE655422 LLZ655414:LMA655422 LVV655414:LVW655422 MFR655414:MFS655422 MPN655414:MPO655422 MZJ655414:MZK655422 NJF655414:NJG655422 NTB655414:NTC655422 OCX655414:OCY655422 OMT655414:OMU655422 OWP655414:OWQ655422 PGL655414:PGM655422 PQH655414:PQI655422 QAD655414:QAE655422 QJZ655414:QKA655422 QTV655414:QTW655422 RDR655414:RDS655422 RNN655414:RNO655422 RXJ655414:RXK655422 SHF655414:SHG655422 SRB655414:SRC655422 TAX655414:TAY655422 TKT655414:TKU655422 TUP655414:TUQ655422 UEL655414:UEM655422 UOH655414:UOI655422 UYD655414:UYE655422 VHZ655414:VIA655422 VRV655414:VRW655422 WBR655414:WBS655422 WLN655414:WLO655422 WVJ655414:WVK655422 D720950:E720958 IX720950:IY720958 ST720950:SU720958 ACP720950:ACQ720958 AML720950:AMM720958 AWH720950:AWI720958 BGD720950:BGE720958 BPZ720950:BQA720958 BZV720950:BZW720958 CJR720950:CJS720958 CTN720950:CTO720958 DDJ720950:DDK720958 DNF720950:DNG720958 DXB720950:DXC720958 EGX720950:EGY720958 EQT720950:EQU720958 FAP720950:FAQ720958 FKL720950:FKM720958 FUH720950:FUI720958 GED720950:GEE720958 GNZ720950:GOA720958 GXV720950:GXW720958 HHR720950:HHS720958 HRN720950:HRO720958 IBJ720950:IBK720958 ILF720950:ILG720958 IVB720950:IVC720958 JEX720950:JEY720958 JOT720950:JOU720958 JYP720950:JYQ720958 KIL720950:KIM720958 KSH720950:KSI720958 LCD720950:LCE720958 LLZ720950:LMA720958 LVV720950:LVW720958 MFR720950:MFS720958 MPN720950:MPO720958 MZJ720950:MZK720958 NJF720950:NJG720958 NTB720950:NTC720958 OCX720950:OCY720958 OMT720950:OMU720958 OWP720950:OWQ720958 PGL720950:PGM720958 PQH720950:PQI720958 QAD720950:QAE720958 QJZ720950:QKA720958 QTV720950:QTW720958 RDR720950:RDS720958 RNN720950:RNO720958 RXJ720950:RXK720958 SHF720950:SHG720958 SRB720950:SRC720958 TAX720950:TAY720958 TKT720950:TKU720958 TUP720950:TUQ720958 UEL720950:UEM720958 UOH720950:UOI720958 UYD720950:UYE720958 VHZ720950:VIA720958 VRV720950:VRW720958 WBR720950:WBS720958 WLN720950:WLO720958 WVJ720950:WVK720958 D786486:E786494 IX786486:IY786494 ST786486:SU786494 ACP786486:ACQ786494 AML786486:AMM786494 AWH786486:AWI786494 BGD786486:BGE786494 BPZ786486:BQA786494 BZV786486:BZW786494 CJR786486:CJS786494 CTN786486:CTO786494 DDJ786486:DDK786494 DNF786486:DNG786494 DXB786486:DXC786494 EGX786486:EGY786494 EQT786486:EQU786494 FAP786486:FAQ786494 FKL786486:FKM786494 FUH786486:FUI786494 GED786486:GEE786494 GNZ786486:GOA786494 GXV786486:GXW786494 HHR786486:HHS786494 HRN786486:HRO786494 IBJ786486:IBK786494 ILF786486:ILG786494 IVB786486:IVC786494 JEX786486:JEY786494 JOT786486:JOU786494 JYP786486:JYQ786494 KIL786486:KIM786494 KSH786486:KSI786494 LCD786486:LCE786494 LLZ786486:LMA786494 LVV786486:LVW786494 MFR786486:MFS786494 MPN786486:MPO786494 MZJ786486:MZK786494 NJF786486:NJG786494 NTB786486:NTC786494 OCX786486:OCY786494 OMT786486:OMU786494 OWP786486:OWQ786494 PGL786486:PGM786494 PQH786486:PQI786494 QAD786486:QAE786494 QJZ786486:QKA786494 QTV786486:QTW786494 RDR786486:RDS786494 RNN786486:RNO786494 RXJ786486:RXK786494 SHF786486:SHG786494 SRB786486:SRC786494 TAX786486:TAY786494 TKT786486:TKU786494 TUP786486:TUQ786494 UEL786486:UEM786494 UOH786486:UOI786494 UYD786486:UYE786494 VHZ786486:VIA786494 VRV786486:VRW786494 WBR786486:WBS786494 WLN786486:WLO786494 WVJ786486:WVK786494 D852022:E852030 IX852022:IY852030 ST852022:SU852030 ACP852022:ACQ852030 AML852022:AMM852030 AWH852022:AWI852030 BGD852022:BGE852030 BPZ852022:BQA852030 BZV852022:BZW852030 CJR852022:CJS852030 CTN852022:CTO852030 DDJ852022:DDK852030 DNF852022:DNG852030 DXB852022:DXC852030 EGX852022:EGY852030 EQT852022:EQU852030 FAP852022:FAQ852030 FKL852022:FKM852030 FUH852022:FUI852030 GED852022:GEE852030 GNZ852022:GOA852030 GXV852022:GXW852030 HHR852022:HHS852030 HRN852022:HRO852030 IBJ852022:IBK852030 ILF852022:ILG852030 IVB852022:IVC852030 JEX852022:JEY852030 JOT852022:JOU852030 JYP852022:JYQ852030 KIL852022:KIM852030 KSH852022:KSI852030 LCD852022:LCE852030 LLZ852022:LMA852030 LVV852022:LVW852030 MFR852022:MFS852030 MPN852022:MPO852030 MZJ852022:MZK852030 NJF852022:NJG852030 NTB852022:NTC852030 OCX852022:OCY852030 OMT852022:OMU852030 OWP852022:OWQ852030 PGL852022:PGM852030 PQH852022:PQI852030 QAD852022:QAE852030 QJZ852022:QKA852030 QTV852022:QTW852030 RDR852022:RDS852030 RNN852022:RNO852030 RXJ852022:RXK852030 SHF852022:SHG852030 SRB852022:SRC852030 TAX852022:TAY852030 TKT852022:TKU852030 TUP852022:TUQ852030 UEL852022:UEM852030 UOH852022:UOI852030 UYD852022:UYE852030 VHZ852022:VIA852030 VRV852022:VRW852030 WBR852022:WBS852030 WLN852022:WLO852030 WVJ852022:WVK852030 D917558:E917566 IX917558:IY917566 ST917558:SU917566 ACP917558:ACQ917566 AML917558:AMM917566 AWH917558:AWI917566 BGD917558:BGE917566 BPZ917558:BQA917566 BZV917558:BZW917566 CJR917558:CJS917566 CTN917558:CTO917566 DDJ917558:DDK917566 DNF917558:DNG917566 DXB917558:DXC917566 EGX917558:EGY917566 EQT917558:EQU917566 FAP917558:FAQ917566 FKL917558:FKM917566 FUH917558:FUI917566 GED917558:GEE917566 GNZ917558:GOA917566 GXV917558:GXW917566 HHR917558:HHS917566 HRN917558:HRO917566 IBJ917558:IBK917566 ILF917558:ILG917566 IVB917558:IVC917566 JEX917558:JEY917566 JOT917558:JOU917566 JYP917558:JYQ917566 KIL917558:KIM917566 KSH917558:KSI917566 LCD917558:LCE917566 LLZ917558:LMA917566 LVV917558:LVW917566 MFR917558:MFS917566 MPN917558:MPO917566 MZJ917558:MZK917566 NJF917558:NJG917566 NTB917558:NTC917566 OCX917558:OCY917566 OMT917558:OMU917566 OWP917558:OWQ917566 PGL917558:PGM917566 PQH917558:PQI917566 QAD917558:QAE917566 QJZ917558:QKA917566 QTV917558:QTW917566 RDR917558:RDS917566 RNN917558:RNO917566 RXJ917558:RXK917566 SHF917558:SHG917566 SRB917558:SRC917566 TAX917558:TAY917566 TKT917558:TKU917566 TUP917558:TUQ917566 UEL917558:UEM917566 UOH917558:UOI917566 UYD917558:UYE917566 VHZ917558:VIA917566 VRV917558:VRW917566 WBR917558:WBS917566 WLN917558:WLO917566 WVJ917558:WVK917566 D983094:E983102 IX983094:IY983102 ST983094:SU983102 ACP983094:ACQ983102 AML983094:AMM983102 AWH983094:AWI983102 BGD983094:BGE983102 BPZ983094:BQA983102 BZV983094:BZW983102 CJR983094:CJS983102 CTN983094:CTO983102 DDJ983094:DDK983102 DNF983094:DNG983102 DXB983094:DXC983102 EGX983094:EGY983102 EQT983094:EQU983102 FAP983094:FAQ983102 FKL983094:FKM983102 FUH983094:FUI983102 GED983094:GEE983102 GNZ983094:GOA983102 GXV983094:GXW983102 HHR983094:HHS983102 HRN983094:HRO983102 IBJ983094:IBK983102 ILF983094:ILG983102 IVB983094:IVC983102 JEX983094:JEY983102 JOT983094:JOU983102 JYP983094:JYQ983102 KIL983094:KIM983102 KSH983094:KSI983102 LCD983094:LCE983102 LLZ983094:LMA983102 LVV983094:LVW983102 MFR983094:MFS983102 MPN983094:MPO983102 MZJ983094:MZK983102 NJF983094:NJG983102 NTB983094:NTC983102 OCX983094:OCY983102 OMT983094:OMU983102 OWP983094:OWQ983102 PGL983094:PGM983102 PQH983094:PQI983102 QAD983094:QAE983102 QJZ983094:QKA983102 QTV983094:QTW983102 RDR983094:RDS983102 RNN983094:RNO983102 RXJ983094:RXK983102 SHF983094:SHG983102 SRB983094:SRC983102 TAX983094:TAY983102 TKT983094:TKU983102 TUP983094:TUQ983102 UEL983094:UEM983102 UOH983094:UOI983102 UYD983094:UYE983102 VHZ983094:VIA983102 VRV983094:VRW983102 WBR983094:WBS983102 WLN983094:WLO983102 WVJ983094:WVK983102 D65586:E65586 IX65586:IY65586 ST65586:SU65586 ACP65586:ACQ65586 AML65586:AMM65586 AWH65586:AWI65586 BGD65586:BGE65586 BPZ65586:BQA65586 BZV65586:BZW65586 CJR65586:CJS65586 CTN65586:CTO65586 DDJ65586:DDK65586 DNF65586:DNG65586 DXB65586:DXC65586 EGX65586:EGY65586 EQT65586:EQU65586 FAP65586:FAQ65586 FKL65586:FKM65586 FUH65586:FUI65586 GED65586:GEE65586 GNZ65586:GOA65586 GXV65586:GXW65586 HHR65586:HHS65586 HRN65586:HRO65586 IBJ65586:IBK65586 ILF65586:ILG65586 IVB65586:IVC65586 JEX65586:JEY65586 JOT65586:JOU65586 JYP65586:JYQ65586 KIL65586:KIM65586 KSH65586:KSI65586 LCD65586:LCE65586 LLZ65586:LMA65586 LVV65586:LVW65586 MFR65586:MFS65586 MPN65586:MPO65586 MZJ65586:MZK65586 NJF65586:NJG65586 NTB65586:NTC65586 OCX65586:OCY65586 OMT65586:OMU65586 OWP65586:OWQ65586 PGL65586:PGM65586 PQH65586:PQI65586 QAD65586:QAE65586 QJZ65586:QKA65586 QTV65586:QTW65586 RDR65586:RDS65586 RNN65586:RNO65586 RXJ65586:RXK65586 SHF65586:SHG65586 SRB65586:SRC65586 TAX65586:TAY65586 TKT65586:TKU65586 TUP65586:TUQ65586 UEL65586:UEM65586 UOH65586:UOI65586 UYD65586:UYE65586 VHZ65586:VIA65586 VRV65586:VRW65586 WBR65586:WBS65586 WLN65586:WLO65586 WVJ65586:WVK65586 D131122:E131122 IX131122:IY131122 ST131122:SU131122 ACP131122:ACQ131122 AML131122:AMM131122 AWH131122:AWI131122 BGD131122:BGE131122 BPZ131122:BQA131122 BZV131122:BZW131122 CJR131122:CJS131122 CTN131122:CTO131122 DDJ131122:DDK131122 DNF131122:DNG131122 DXB131122:DXC131122 EGX131122:EGY131122 EQT131122:EQU131122 FAP131122:FAQ131122 FKL131122:FKM131122 FUH131122:FUI131122 GED131122:GEE131122 GNZ131122:GOA131122 GXV131122:GXW131122 HHR131122:HHS131122 HRN131122:HRO131122 IBJ131122:IBK131122 ILF131122:ILG131122 IVB131122:IVC131122 JEX131122:JEY131122 JOT131122:JOU131122 JYP131122:JYQ131122 KIL131122:KIM131122 KSH131122:KSI131122 LCD131122:LCE131122 LLZ131122:LMA131122 LVV131122:LVW131122 MFR131122:MFS131122 MPN131122:MPO131122 MZJ131122:MZK131122 NJF131122:NJG131122 NTB131122:NTC131122 OCX131122:OCY131122 OMT131122:OMU131122 OWP131122:OWQ131122 PGL131122:PGM131122 PQH131122:PQI131122 QAD131122:QAE131122 QJZ131122:QKA131122 QTV131122:QTW131122 RDR131122:RDS131122 RNN131122:RNO131122 RXJ131122:RXK131122 SHF131122:SHG131122 SRB131122:SRC131122 TAX131122:TAY131122 TKT131122:TKU131122 TUP131122:TUQ131122 UEL131122:UEM131122 UOH131122:UOI131122 UYD131122:UYE131122 VHZ131122:VIA131122 VRV131122:VRW131122 WBR131122:WBS131122 WLN131122:WLO131122 WVJ131122:WVK131122 D196658:E196658 IX196658:IY196658 ST196658:SU196658 ACP196658:ACQ196658 AML196658:AMM196658 AWH196658:AWI196658 BGD196658:BGE196658 BPZ196658:BQA196658 BZV196658:BZW196658 CJR196658:CJS196658 CTN196658:CTO196658 DDJ196658:DDK196658 DNF196658:DNG196658 DXB196658:DXC196658 EGX196658:EGY196658 EQT196658:EQU196658 FAP196658:FAQ196658 FKL196658:FKM196658 FUH196658:FUI196658 GED196658:GEE196658 GNZ196658:GOA196658 GXV196658:GXW196658 HHR196658:HHS196658 HRN196658:HRO196658 IBJ196658:IBK196658 ILF196658:ILG196658 IVB196658:IVC196658 JEX196658:JEY196658 JOT196658:JOU196658 JYP196658:JYQ196658 KIL196658:KIM196658 KSH196658:KSI196658 LCD196658:LCE196658 LLZ196658:LMA196658 LVV196658:LVW196658 MFR196658:MFS196658 MPN196658:MPO196658 MZJ196658:MZK196658 NJF196658:NJG196658 NTB196658:NTC196658 OCX196658:OCY196658 OMT196658:OMU196658 OWP196658:OWQ196658 PGL196658:PGM196658 PQH196658:PQI196658 QAD196658:QAE196658 QJZ196658:QKA196658 QTV196658:QTW196658 RDR196658:RDS196658 RNN196658:RNO196658 RXJ196658:RXK196658 SHF196658:SHG196658 SRB196658:SRC196658 TAX196658:TAY196658 TKT196658:TKU196658 TUP196658:TUQ196658 UEL196658:UEM196658 UOH196658:UOI196658 UYD196658:UYE196658 VHZ196658:VIA196658 VRV196658:VRW196658 WBR196658:WBS196658 WLN196658:WLO196658 WVJ196658:WVK196658 D262194:E262194 IX262194:IY262194 ST262194:SU262194 ACP262194:ACQ262194 AML262194:AMM262194 AWH262194:AWI262194 BGD262194:BGE262194 BPZ262194:BQA262194 BZV262194:BZW262194 CJR262194:CJS262194 CTN262194:CTO262194 DDJ262194:DDK262194 DNF262194:DNG262194 DXB262194:DXC262194 EGX262194:EGY262194 EQT262194:EQU262194 FAP262194:FAQ262194 FKL262194:FKM262194 FUH262194:FUI262194 GED262194:GEE262194 GNZ262194:GOA262194 GXV262194:GXW262194 HHR262194:HHS262194 HRN262194:HRO262194 IBJ262194:IBK262194 ILF262194:ILG262194 IVB262194:IVC262194 JEX262194:JEY262194 JOT262194:JOU262194 JYP262194:JYQ262194 KIL262194:KIM262194 KSH262194:KSI262194 LCD262194:LCE262194 LLZ262194:LMA262194 LVV262194:LVW262194 MFR262194:MFS262194 MPN262194:MPO262194 MZJ262194:MZK262194 NJF262194:NJG262194 NTB262194:NTC262194 OCX262194:OCY262194 OMT262194:OMU262194 OWP262194:OWQ262194 PGL262194:PGM262194 PQH262194:PQI262194 QAD262194:QAE262194 QJZ262194:QKA262194 QTV262194:QTW262194 RDR262194:RDS262194 RNN262194:RNO262194 RXJ262194:RXK262194 SHF262194:SHG262194 SRB262194:SRC262194 TAX262194:TAY262194 TKT262194:TKU262194 TUP262194:TUQ262194 UEL262194:UEM262194 UOH262194:UOI262194 UYD262194:UYE262194 VHZ262194:VIA262194 VRV262194:VRW262194 WBR262194:WBS262194 WLN262194:WLO262194 WVJ262194:WVK262194 D327730:E327730 IX327730:IY327730 ST327730:SU327730 ACP327730:ACQ327730 AML327730:AMM327730 AWH327730:AWI327730 BGD327730:BGE327730 BPZ327730:BQA327730 BZV327730:BZW327730 CJR327730:CJS327730 CTN327730:CTO327730 DDJ327730:DDK327730 DNF327730:DNG327730 DXB327730:DXC327730 EGX327730:EGY327730 EQT327730:EQU327730 FAP327730:FAQ327730 FKL327730:FKM327730 FUH327730:FUI327730 GED327730:GEE327730 GNZ327730:GOA327730 GXV327730:GXW327730 HHR327730:HHS327730 HRN327730:HRO327730 IBJ327730:IBK327730 ILF327730:ILG327730 IVB327730:IVC327730 JEX327730:JEY327730 JOT327730:JOU327730 JYP327730:JYQ327730 KIL327730:KIM327730 KSH327730:KSI327730 LCD327730:LCE327730 LLZ327730:LMA327730 LVV327730:LVW327730 MFR327730:MFS327730 MPN327730:MPO327730 MZJ327730:MZK327730 NJF327730:NJG327730 NTB327730:NTC327730 OCX327730:OCY327730 OMT327730:OMU327730 OWP327730:OWQ327730 PGL327730:PGM327730 PQH327730:PQI327730 QAD327730:QAE327730 QJZ327730:QKA327730 QTV327730:QTW327730 RDR327730:RDS327730 RNN327730:RNO327730 RXJ327730:RXK327730 SHF327730:SHG327730 SRB327730:SRC327730 TAX327730:TAY327730 TKT327730:TKU327730 TUP327730:TUQ327730 UEL327730:UEM327730 UOH327730:UOI327730 UYD327730:UYE327730 VHZ327730:VIA327730 VRV327730:VRW327730 WBR327730:WBS327730 WLN327730:WLO327730 WVJ327730:WVK327730 D393266:E393266 IX393266:IY393266 ST393266:SU393266 ACP393266:ACQ393266 AML393266:AMM393266 AWH393266:AWI393266 BGD393266:BGE393266 BPZ393266:BQA393266 BZV393266:BZW393266 CJR393266:CJS393266 CTN393266:CTO393266 DDJ393266:DDK393266 DNF393266:DNG393266 DXB393266:DXC393266 EGX393266:EGY393266 EQT393266:EQU393266 FAP393266:FAQ393266 FKL393266:FKM393266 FUH393266:FUI393266 GED393266:GEE393266 GNZ393266:GOA393266 GXV393266:GXW393266 HHR393266:HHS393266 HRN393266:HRO393266 IBJ393266:IBK393266 ILF393266:ILG393266 IVB393266:IVC393266 JEX393266:JEY393266 JOT393266:JOU393266 JYP393266:JYQ393266 KIL393266:KIM393266 KSH393266:KSI393266 LCD393266:LCE393266 LLZ393266:LMA393266 LVV393266:LVW393266 MFR393266:MFS393266 MPN393266:MPO393266 MZJ393266:MZK393266 NJF393266:NJG393266 NTB393266:NTC393266 OCX393266:OCY393266 OMT393266:OMU393266 OWP393266:OWQ393266 PGL393266:PGM393266 PQH393266:PQI393266 QAD393266:QAE393266 QJZ393266:QKA393266 QTV393266:QTW393266 RDR393266:RDS393266 RNN393266:RNO393266 RXJ393266:RXK393266 SHF393266:SHG393266 SRB393266:SRC393266 TAX393266:TAY393266 TKT393266:TKU393266 TUP393266:TUQ393266 UEL393266:UEM393266 UOH393266:UOI393266 UYD393266:UYE393266 VHZ393266:VIA393266 VRV393266:VRW393266 WBR393266:WBS393266 WLN393266:WLO393266 WVJ393266:WVK393266 D458802:E458802 IX458802:IY458802 ST458802:SU458802 ACP458802:ACQ458802 AML458802:AMM458802 AWH458802:AWI458802 BGD458802:BGE458802 BPZ458802:BQA458802 BZV458802:BZW458802 CJR458802:CJS458802 CTN458802:CTO458802 DDJ458802:DDK458802 DNF458802:DNG458802 DXB458802:DXC458802 EGX458802:EGY458802 EQT458802:EQU458802 FAP458802:FAQ458802 FKL458802:FKM458802 FUH458802:FUI458802 GED458802:GEE458802 GNZ458802:GOA458802 GXV458802:GXW458802 HHR458802:HHS458802 HRN458802:HRO458802 IBJ458802:IBK458802 ILF458802:ILG458802 IVB458802:IVC458802 JEX458802:JEY458802 JOT458802:JOU458802 JYP458802:JYQ458802 KIL458802:KIM458802 KSH458802:KSI458802 LCD458802:LCE458802 LLZ458802:LMA458802 LVV458802:LVW458802 MFR458802:MFS458802 MPN458802:MPO458802 MZJ458802:MZK458802 NJF458802:NJG458802 NTB458802:NTC458802 OCX458802:OCY458802 OMT458802:OMU458802 OWP458802:OWQ458802 PGL458802:PGM458802 PQH458802:PQI458802 QAD458802:QAE458802 QJZ458802:QKA458802 QTV458802:QTW458802 RDR458802:RDS458802 RNN458802:RNO458802 RXJ458802:RXK458802 SHF458802:SHG458802 SRB458802:SRC458802 TAX458802:TAY458802 TKT458802:TKU458802 TUP458802:TUQ458802 UEL458802:UEM458802 UOH458802:UOI458802 UYD458802:UYE458802 VHZ458802:VIA458802 VRV458802:VRW458802 WBR458802:WBS458802 WLN458802:WLO458802 WVJ458802:WVK458802 D524338:E524338 IX524338:IY524338 ST524338:SU524338 ACP524338:ACQ524338 AML524338:AMM524338 AWH524338:AWI524338 BGD524338:BGE524338 BPZ524338:BQA524338 BZV524338:BZW524338 CJR524338:CJS524338 CTN524338:CTO524338 DDJ524338:DDK524338 DNF524338:DNG524338 DXB524338:DXC524338 EGX524338:EGY524338 EQT524338:EQU524338 FAP524338:FAQ524338 FKL524338:FKM524338 FUH524338:FUI524338 GED524338:GEE524338 GNZ524338:GOA524338 GXV524338:GXW524338 HHR524338:HHS524338 HRN524338:HRO524338 IBJ524338:IBK524338 ILF524338:ILG524338 IVB524338:IVC524338 JEX524338:JEY524338 JOT524338:JOU524338 JYP524338:JYQ524338 KIL524338:KIM524338 KSH524338:KSI524338 LCD524338:LCE524338 LLZ524338:LMA524338 LVV524338:LVW524338 MFR524338:MFS524338 MPN524338:MPO524338 MZJ524338:MZK524338 NJF524338:NJG524338 NTB524338:NTC524338 OCX524338:OCY524338 OMT524338:OMU524338 OWP524338:OWQ524338 PGL524338:PGM524338 PQH524338:PQI524338 QAD524338:QAE524338 QJZ524338:QKA524338 QTV524338:QTW524338 RDR524338:RDS524338 RNN524338:RNO524338 RXJ524338:RXK524338 SHF524338:SHG524338 SRB524338:SRC524338 TAX524338:TAY524338 TKT524338:TKU524338 TUP524338:TUQ524338 UEL524338:UEM524338 UOH524338:UOI524338 UYD524338:UYE524338 VHZ524338:VIA524338 VRV524338:VRW524338 WBR524338:WBS524338 WLN524338:WLO524338 WVJ524338:WVK524338 D589874:E589874 IX589874:IY589874 ST589874:SU589874 ACP589874:ACQ589874 AML589874:AMM589874 AWH589874:AWI589874 BGD589874:BGE589874 BPZ589874:BQA589874 BZV589874:BZW589874 CJR589874:CJS589874 CTN589874:CTO589874 DDJ589874:DDK589874 DNF589874:DNG589874 DXB589874:DXC589874 EGX589874:EGY589874 EQT589874:EQU589874 FAP589874:FAQ589874 FKL589874:FKM589874 FUH589874:FUI589874 GED589874:GEE589874 GNZ589874:GOA589874 GXV589874:GXW589874 HHR589874:HHS589874 HRN589874:HRO589874 IBJ589874:IBK589874 ILF589874:ILG589874 IVB589874:IVC589874 JEX589874:JEY589874 JOT589874:JOU589874 JYP589874:JYQ589874 KIL589874:KIM589874 KSH589874:KSI589874 LCD589874:LCE589874 LLZ589874:LMA589874 LVV589874:LVW589874 MFR589874:MFS589874 MPN589874:MPO589874 MZJ589874:MZK589874 NJF589874:NJG589874 NTB589874:NTC589874 OCX589874:OCY589874 OMT589874:OMU589874 OWP589874:OWQ589874 PGL589874:PGM589874 PQH589874:PQI589874 QAD589874:QAE589874 QJZ589874:QKA589874 QTV589874:QTW589874 RDR589874:RDS589874 RNN589874:RNO589874 RXJ589874:RXK589874 SHF589874:SHG589874 SRB589874:SRC589874 TAX589874:TAY589874 TKT589874:TKU589874 TUP589874:TUQ589874 UEL589874:UEM589874 UOH589874:UOI589874 UYD589874:UYE589874 VHZ589874:VIA589874 VRV589874:VRW589874 WBR589874:WBS589874 WLN589874:WLO589874 WVJ589874:WVK589874 D655410:E655410 IX655410:IY655410 ST655410:SU655410 ACP655410:ACQ655410 AML655410:AMM655410 AWH655410:AWI655410 BGD655410:BGE655410 BPZ655410:BQA655410 BZV655410:BZW655410 CJR655410:CJS655410 CTN655410:CTO655410 DDJ655410:DDK655410 DNF655410:DNG655410 DXB655410:DXC655410 EGX655410:EGY655410 EQT655410:EQU655410 FAP655410:FAQ655410 FKL655410:FKM655410 FUH655410:FUI655410 GED655410:GEE655410 GNZ655410:GOA655410 GXV655410:GXW655410 HHR655410:HHS655410 HRN655410:HRO655410 IBJ655410:IBK655410 ILF655410:ILG655410 IVB655410:IVC655410 JEX655410:JEY655410 JOT655410:JOU655410 JYP655410:JYQ655410 KIL655410:KIM655410 KSH655410:KSI655410 LCD655410:LCE655410 LLZ655410:LMA655410 LVV655410:LVW655410 MFR655410:MFS655410 MPN655410:MPO655410 MZJ655410:MZK655410 NJF655410:NJG655410 NTB655410:NTC655410 OCX655410:OCY655410 OMT655410:OMU655410 OWP655410:OWQ655410 PGL655410:PGM655410 PQH655410:PQI655410 QAD655410:QAE655410 QJZ655410:QKA655410 QTV655410:QTW655410 RDR655410:RDS655410 RNN655410:RNO655410 RXJ655410:RXK655410 SHF655410:SHG655410 SRB655410:SRC655410 TAX655410:TAY655410 TKT655410:TKU655410 TUP655410:TUQ655410 UEL655410:UEM655410 UOH655410:UOI655410 UYD655410:UYE655410 VHZ655410:VIA655410 VRV655410:VRW655410 WBR655410:WBS655410 WLN655410:WLO655410 WVJ655410:WVK655410 D720946:E720946 IX720946:IY720946 ST720946:SU720946 ACP720946:ACQ720946 AML720946:AMM720946 AWH720946:AWI720946 BGD720946:BGE720946 BPZ720946:BQA720946 BZV720946:BZW720946 CJR720946:CJS720946 CTN720946:CTO720946 DDJ720946:DDK720946 DNF720946:DNG720946 DXB720946:DXC720946 EGX720946:EGY720946 EQT720946:EQU720946 FAP720946:FAQ720946 FKL720946:FKM720946 FUH720946:FUI720946 GED720946:GEE720946 GNZ720946:GOA720946 GXV720946:GXW720946 HHR720946:HHS720946 HRN720946:HRO720946 IBJ720946:IBK720946 ILF720946:ILG720946 IVB720946:IVC720946 JEX720946:JEY720946 JOT720946:JOU720946 JYP720946:JYQ720946 KIL720946:KIM720946 KSH720946:KSI720946 LCD720946:LCE720946 LLZ720946:LMA720946 LVV720946:LVW720946 MFR720946:MFS720946 MPN720946:MPO720946 MZJ720946:MZK720946 NJF720946:NJG720946 NTB720946:NTC720946 OCX720946:OCY720946 OMT720946:OMU720946 OWP720946:OWQ720946 PGL720946:PGM720946 PQH720946:PQI720946 QAD720946:QAE720946 QJZ720946:QKA720946 QTV720946:QTW720946 RDR720946:RDS720946 RNN720946:RNO720946 RXJ720946:RXK720946 SHF720946:SHG720946 SRB720946:SRC720946 TAX720946:TAY720946 TKT720946:TKU720946 TUP720946:TUQ720946 UEL720946:UEM720946 UOH720946:UOI720946 UYD720946:UYE720946 VHZ720946:VIA720946 VRV720946:VRW720946 WBR720946:WBS720946 WLN720946:WLO720946 WVJ720946:WVK720946 D786482:E786482 IX786482:IY786482 ST786482:SU786482 ACP786482:ACQ786482 AML786482:AMM786482 AWH786482:AWI786482 BGD786482:BGE786482 BPZ786482:BQA786482 BZV786482:BZW786482 CJR786482:CJS786482 CTN786482:CTO786482 DDJ786482:DDK786482 DNF786482:DNG786482 DXB786482:DXC786482 EGX786482:EGY786482 EQT786482:EQU786482 FAP786482:FAQ786482 FKL786482:FKM786482 FUH786482:FUI786482 GED786482:GEE786482 GNZ786482:GOA786482 GXV786482:GXW786482 HHR786482:HHS786482 HRN786482:HRO786482 IBJ786482:IBK786482 ILF786482:ILG786482 IVB786482:IVC786482 JEX786482:JEY786482 JOT786482:JOU786482 JYP786482:JYQ786482 KIL786482:KIM786482 KSH786482:KSI786482 LCD786482:LCE786482 LLZ786482:LMA786482 LVV786482:LVW786482 MFR786482:MFS786482 MPN786482:MPO786482 MZJ786482:MZK786482 NJF786482:NJG786482 NTB786482:NTC786482 OCX786482:OCY786482 OMT786482:OMU786482 OWP786482:OWQ786482 PGL786482:PGM786482 PQH786482:PQI786482 QAD786482:QAE786482 QJZ786482:QKA786482 QTV786482:QTW786482 RDR786482:RDS786482 RNN786482:RNO786482 RXJ786482:RXK786482 SHF786482:SHG786482 SRB786482:SRC786482 TAX786482:TAY786482 TKT786482:TKU786482 TUP786482:TUQ786482 UEL786482:UEM786482 UOH786482:UOI786482 UYD786482:UYE786482 VHZ786482:VIA786482 VRV786482:VRW786482 WBR786482:WBS786482 WLN786482:WLO786482 WVJ786482:WVK786482 D852018:E852018 IX852018:IY852018 ST852018:SU852018 ACP852018:ACQ852018 AML852018:AMM852018 AWH852018:AWI852018 BGD852018:BGE852018 BPZ852018:BQA852018 BZV852018:BZW852018 CJR852018:CJS852018 CTN852018:CTO852018 DDJ852018:DDK852018 DNF852018:DNG852018 DXB852018:DXC852018 EGX852018:EGY852018 EQT852018:EQU852018 FAP852018:FAQ852018 FKL852018:FKM852018 FUH852018:FUI852018 GED852018:GEE852018 GNZ852018:GOA852018 GXV852018:GXW852018 HHR852018:HHS852018 HRN852018:HRO852018 IBJ852018:IBK852018 ILF852018:ILG852018 IVB852018:IVC852018 JEX852018:JEY852018 JOT852018:JOU852018 JYP852018:JYQ852018 KIL852018:KIM852018 KSH852018:KSI852018 LCD852018:LCE852018 LLZ852018:LMA852018 LVV852018:LVW852018 MFR852018:MFS852018 MPN852018:MPO852018 MZJ852018:MZK852018 NJF852018:NJG852018 NTB852018:NTC852018 OCX852018:OCY852018 OMT852018:OMU852018 OWP852018:OWQ852018 PGL852018:PGM852018 PQH852018:PQI852018 QAD852018:QAE852018 QJZ852018:QKA852018 QTV852018:QTW852018 RDR852018:RDS852018 RNN852018:RNO852018 RXJ852018:RXK852018 SHF852018:SHG852018 SRB852018:SRC852018 TAX852018:TAY852018 TKT852018:TKU852018 TUP852018:TUQ852018 UEL852018:UEM852018 UOH852018:UOI852018 UYD852018:UYE852018 VHZ852018:VIA852018 VRV852018:VRW852018 WBR852018:WBS852018 WLN852018:WLO852018 WVJ852018:WVK852018 D917554:E917554 IX917554:IY917554 ST917554:SU917554 ACP917554:ACQ917554 AML917554:AMM917554 AWH917554:AWI917554 BGD917554:BGE917554 BPZ917554:BQA917554 BZV917554:BZW917554 CJR917554:CJS917554 CTN917554:CTO917554 DDJ917554:DDK917554 DNF917554:DNG917554 DXB917554:DXC917554 EGX917554:EGY917554 EQT917554:EQU917554 FAP917554:FAQ917554 FKL917554:FKM917554 FUH917554:FUI917554 GED917554:GEE917554 GNZ917554:GOA917554 GXV917554:GXW917554 HHR917554:HHS917554 HRN917554:HRO917554 IBJ917554:IBK917554 ILF917554:ILG917554 IVB917554:IVC917554 JEX917554:JEY917554 JOT917554:JOU917554 JYP917554:JYQ917554 KIL917554:KIM917554 KSH917554:KSI917554 LCD917554:LCE917554 LLZ917554:LMA917554 LVV917554:LVW917554 MFR917554:MFS917554 MPN917554:MPO917554 MZJ917554:MZK917554 NJF917554:NJG917554 NTB917554:NTC917554 OCX917554:OCY917554 OMT917554:OMU917554 OWP917554:OWQ917554 PGL917554:PGM917554 PQH917554:PQI917554 QAD917554:QAE917554 QJZ917554:QKA917554 QTV917554:QTW917554 RDR917554:RDS917554 RNN917554:RNO917554 RXJ917554:RXK917554 SHF917554:SHG917554 SRB917554:SRC917554 TAX917554:TAY917554 TKT917554:TKU917554 TUP917554:TUQ917554 UEL917554:UEM917554 UOH917554:UOI917554 UYD917554:UYE917554 VHZ917554:VIA917554 VRV917554:VRW917554 WBR917554:WBS917554 WLN917554:WLO917554 WVJ917554:WVK917554 D983090:E983090 IX983090:IY983090 ST983090:SU983090 ACP983090:ACQ983090 AML983090:AMM983090 AWH983090:AWI983090 BGD983090:BGE983090 BPZ983090:BQA983090 BZV983090:BZW983090 CJR983090:CJS983090 CTN983090:CTO983090 DDJ983090:DDK983090 DNF983090:DNG983090 DXB983090:DXC983090 EGX983090:EGY983090 EQT983090:EQU983090 FAP983090:FAQ983090 FKL983090:FKM983090 FUH983090:FUI983090 GED983090:GEE983090 GNZ983090:GOA983090 GXV983090:GXW983090 HHR983090:HHS983090 HRN983090:HRO983090 IBJ983090:IBK983090 ILF983090:ILG983090 IVB983090:IVC983090 JEX983090:JEY983090 JOT983090:JOU983090 JYP983090:JYQ983090 KIL983090:KIM983090 KSH983090:KSI983090 LCD983090:LCE983090 LLZ983090:LMA983090 LVV983090:LVW983090 MFR983090:MFS983090 MPN983090:MPO983090 MZJ983090:MZK983090 NJF983090:NJG983090 NTB983090:NTC983090 OCX983090:OCY983090 OMT983090:OMU983090 OWP983090:OWQ983090 PGL983090:PGM983090 PQH983090:PQI983090 QAD983090:QAE983090 QJZ983090:QKA983090 QTV983090:QTW983090 RDR983090:RDS983090 RNN983090:RNO983090 RXJ983090:RXK983090 SHF983090:SHG983090 SRB983090:SRC983090 TAX983090:TAY983090 TKT983090:TKU983090 TUP983090:TUQ983090 UEL983090:UEM983090 UOH983090:UOI983090 UYD983090:UYE983090 VHZ983090:VIA983090 VRV983090:VRW983090 WBR983090:WBS983090 WLN983090:WLO983090 WVJ983090:WVK983090 DDJ109:DDK123 IX38:IY40 ST38:SU40 ACP38:ACQ40 AML38:AMM40 AWH38:AWI40 BGD38:BGE40 BPZ38:BQA40 BZV38:BZW40 CJR38:CJS40 CTN38:CTO40 DDJ38:DDK40 DNF38:DNG40 DXB38:DXC40 EGX38:EGY40 EQT38:EQU40 FAP38:FAQ40 FKL38:FKM40 FUH38:FUI40 GED38:GEE40 GNZ38:GOA40 GXV38:GXW40 HHR38:HHS40 HRN38:HRO40 IBJ38:IBK40 ILF38:ILG40 IVB38:IVC40 JEX38:JEY40 JOT38:JOU40 JYP38:JYQ40 KIL38:KIM40 KSH38:KSI40 LCD38:LCE40 LLZ38:LMA40 LVV38:LVW40 MFR38:MFS40 MPN38:MPO40 MZJ38:MZK40 NJF38:NJG40 NTB38:NTC40 OCX38:OCY40 OMT38:OMU40 OWP38:OWQ40 PGL38:PGM40 PQH38:PQI40 QAD38:QAE40 QJZ38:QKA40 QTV38:QTW40 RDR38:RDS40 RNN38:RNO40 RXJ38:RXK40 SHF38:SHG40 SRB38:SRC40 TAX38:TAY40 TKT38:TKU40 TUP38:TUQ40 UEL38:UEM40 UOH38:UOI40 UYD38:UYE40 VHZ38:VIA40 VRV38:VRW40 WBR38:WBS40 WLN38:WLO40 WVJ38:WVK40 D65600:E65603 IX65600:IY65603 ST65600:SU65603 ACP65600:ACQ65603 AML65600:AMM65603 AWH65600:AWI65603 BGD65600:BGE65603 BPZ65600:BQA65603 BZV65600:BZW65603 CJR65600:CJS65603 CTN65600:CTO65603 DDJ65600:DDK65603 DNF65600:DNG65603 DXB65600:DXC65603 EGX65600:EGY65603 EQT65600:EQU65603 FAP65600:FAQ65603 FKL65600:FKM65603 FUH65600:FUI65603 GED65600:GEE65603 GNZ65600:GOA65603 GXV65600:GXW65603 HHR65600:HHS65603 HRN65600:HRO65603 IBJ65600:IBK65603 ILF65600:ILG65603 IVB65600:IVC65603 JEX65600:JEY65603 JOT65600:JOU65603 JYP65600:JYQ65603 KIL65600:KIM65603 KSH65600:KSI65603 LCD65600:LCE65603 LLZ65600:LMA65603 LVV65600:LVW65603 MFR65600:MFS65603 MPN65600:MPO65603 MZJ65600:MZK65603 NJF65600:NJG65603 NTB65600:NTC65603 OCX65600:OCY65603 OMT65600:OMU65603 OWP65600:OWQ65603 PGL65600:PGM65603 PQH65600:PQI65603 QAD65600:QAE65603 QJZ65600:QKA65603 QTV65600:QTW65603 RDR65600:RDS65603 RNN65600:RNO65603 RXJ65600:RXK65603 SHF65600:SHG65603 SRB65600:SRC65603 TAX65600:TAY65603 TKT65600:TKU65603 TUP65600:TUQ65603 UEL65600:UEM65603 UOH65600:UOI65603 UYD65600:UYE65603 VHZ65600:VIA65603 VRV65600:VRW65603 WBR65600:WBS65603 WLN65600:WLO65603 WVJ65600:WVK65603 D131136:E131139 IX131136:IY131139 ST131136:SU131139 ACP131136:ACQ131139 AML131136:AMM131139 AWH131136:AWI131139 BGD131136:BGE131139 BPZ131136:BQA131139 BZV131136:BZW131139 CJR131136:CJS131139 CTN131136:CTO131139 DDJ131136:DDK131139 DNF131136:DNG131139 DXB131136:DXC131139 EGX131136:EGY131139 EQT131136:EQU131139 FAP131136:FAQ131139 FKL131136:FKM131139 FUH131136:FUI131139 GED131136:GEE131139 GNZ131136:GOA131139 GXV131136:GXW131139 HHR131136:HHS131139 HRN131136:HRO131139 IBJ131136:IBK131139 ILF131136:ILG131139 IVB131136:IVC131139 JEX131136:JEY131139 JOT131136:JOU131139 JYP131136:JYQ131139 KIL131136:KIM131139 KSH131136:KSI131139 LCD131136:LCE131139 LLZ131136:LMA131139 LVV131136:LVW131139 MFR131136:MFS131139 MPN131136:MPO131139 MZJ131136:MZK131139 NJF131136:NJG131139 NTB131136:NTC131139 OCX131136:OCY131139 OMT131136:OMU131139 OWP131136:OWQ131139 PGL131136:PGM131139 PQH131136:PQI131139 QAD131136:QAE131139 QJZ131136:QKA131139 QTV131136:QTW131139 RDR131136:RDS131139 RNN131136:RNO131139 RXJ131136:RXK131139 SHF131136:SHG131139 SRB131136:SRC131139 TAX131136:TAY131139 TKT131136:TKU131139 TUP131136:TUQ131139 UEL131136:UEM131139 UOH131136:UOI131139 UYD131136:UYE131139 VHZ131136:VIA131139 VRV131136:VRW131139 WBR131136:WBS131139 WLN131136:WLO131139 WVJ131136:WVK131139 D196672:E196675 IX196672:IY196675 ST196672:SU196675 ACP196672:ACQ196675 AML196672:AMM196675 AWH196672:AWI196675 BGD196672:BGE196675 BPZ196672:BQA196675 BZV196672:BZW196675 CJR196672:CJS196675 CTN196672:CTO196675 DDJ196672:DDK196675 DNF196672:DNG196675 DXB196672:DXC196675 EGX196672:EGY196675 EQT196672:EQU196675 FAP196672:FAQ196675 FKL196672:FKM196675 FUH196672:FUI196675 GED196672:GEE196675 GNZ196672:GOA196675 GXV196672:GXW196675 HHR196672:HHS196675 HRN196672:HRO196675 IBJ196672:IBK196675 ILF196672:ILG196675 IVB196672:IVC196675 JEX196672:JEY196675 JOT196672:JOU196675 JYP196672:JYQ196675 KIL196672:KIM196675 KSH196672:KSI196675 LCD196672:LCE196675 LLZ196672:LMA196675 LVV196672:LVW196675 MFR196672:MFS196675 MPN196672:MPO196675 MZJ196672:MZK196675 NJF196672:NJG196675 NTB196672:NTC196675 OCX196672:OCY196675 OMT196672:OMU196675 OWP196672:OWQ196675 PGL196672:PGM196675 PQH196672:PQI196675 QAD196672:QAE196675 QJZ196672:QKA196675 QTV196672:QTW196675 RDR196672:RDS196675 RNN196672:RNO196675 RXJ196672:RXK196675 SHF196672:SHG196675 SRB196672:SRC196675 TAX196672:TAY196675 TKT196672:TKU196675 TUP196672:TUQ196675 UEL196672:UEM196675 UOH196672:UOI196675 UYD196672:UYE196675 VHZ196672:VIA196675 VRV196672:VRW196675 WBR196672:WBS196675 WLN196672:WLO196675 WVJ196672:WVK196675 D262208:E262211 IX262208:IY262211 ST262208:SU262211 ACP262208:ACQ262211 AML262208:AMM262211 AWH262208:AWI262211 BGD262208:BGE262211 BPZ262208:BQA262211 BZV262208:BZW262211 CJR262208:CJS262211 CTN262208:CTO262211 DDJ262208:DDK262211 DNF262208:DNG262211 DXB262208:DXC262211 EGX262208:EGY262211 EQT262208:EQU262211 FAP262208:FAQ262211 FKL262208:FKM262211 FUH262208:FUI262211 GED262208:GEE262211 GNZ262208:GOA262211 GXV262208:GXW262211 HHR262208:HHS262211 HRN262208:HRO262211 IBJ262208:IBK262211 ILF262208:ILG262211 IVB262208:IVC262211 JEX262208:JEY262211 JOT262208:JOU262211 JYP262208:JYQ262211 KIL262208:KIM262211 KSH262208:KSI262211 LCD262208:LCE262211 LLZ262208:LMA262211 LVV262208:LVW262211 MFR262208:MFS262211 MPN262208:MPO262211 MZJ262208:MZK262211 NJF262208:NJG262211 NTB262208:NTC262211 OCX262208:OCY262211 OMT262208:OMU262211 OWP262208:OWQ262211 PGL262208:PGM262211 PQH262208:PQI262211 QAD262208:QAE262211 QJZ262208:QKA262211 QTV262208:QTW262211 RDR262208:RDS262211 RNN262208:RNO262211 RXJ262208:RXK262211 SHF262208:SHG262211 SRB262208:SRC262211 TAX262208:TAY262211 TKT262208:TKU262211 TUP262208:TUQ262211 UEL262208:UEM262211 UOH262208:UOI262211 UYD262208:UYE262211 VHZ262208:VIA262211 VRV262208:VRW262211 WBR262208:WBS262211 WLN262208:WLO262211 WVJ262208:WVK262211 D327744:E327747 IX327744:IY327747 ST327744:SU327747 ACP327744:ACQ327747 AML327744:AMM327747 AWH327744:AWI327747 BGD327744:BGE327747 BPZ327744:BQA327747 BZV327744:BZW327747 CJR327744:CJS327747 CTN327744:CTO327747 DDJ327744:DDK327747 DNF327744:DNG327747 DXB327744:DXC327747 EGX327744:EGY327747 EQT327744:EQU327747 FAP327744:FAQ327747 FKL327744:FKM327747 FUH327744:FUI327747 GED327744:GEE327747 GNZ327744:GOA327747 GXV327744:GXW327747 HHR327744:HHS327747 HRN327744:HRO327747 IBJ327744:IBK327747 ILF327744:ILG327747 IVB327744:IVC327747 JEX327744:JEY327747 JOT327744:JOU327747 JYP327744:JYQ327747 KIL327744:KIM327747 KSH327744:KSI327747 LCD327744:LCE327747 LLZ327744:LMA327747 LVV327744:LVW327747 MFR327744:MFS327747 MPN327744:MPO327747 MZJ327744:MZK327747 NJF327744:NJG327747 NTB327744:NTC327747 OCX327744:OCY327747 OMT327744:OMU327747 OWP327744:OWQ327747 PGL327744:PGM327747 PQH327744:PQI327747 QAD327744:QAE327747 QJZ327744:QKA327747 QTV327744:QTW327747 RDR327744:RDS327747 RNN327744:RNO327747 RXJ327744:RXK327747 SHF327744:SHG327747 SRB327744:SRC327747 TAX327744:TAY327747 TKT327744:TKU327747 TUP327744:TUQ327747 UEL327744:UEM327747 UOH327744:UOI327747 UYD327744:UYE327747 VHZ327744:VIA327747 VRV327744:VRW327747 WBR327744:WBS327747 WLN327744:WLO327747 WVJ327744:WVK327747 D393280:E393283 IX393280:IY393283 ST393280:SU393283 ACP393280:ACQ393283 AML393280:AMM393283 AWH393280:AWI393283 BGD393280:BGE393283 BPZ393280:BQA393283 BZV393280:BZW393283 CJR393280:CJS393283 CTN393280:CTO393283 DDJ393280:DDK393283 DNF393280:DNG393283 DXB393280:DXC393283 EGX393280:EGY393283 EQT393280:EQU393283 FAP393280:FAQ393283 FKL393280:FKM393283 FUH393280:FUI393283 GED393280:GEE393283 GNZ393280:GOA393283 GXV393280:GXW393283 HHR393280:HHS393283 HRN393280:HRO393283 IBJ393280:IBK393283 ILF393280:ILG393283 IVB393280:IVC393283 JEX393280:JEY393283 JOT393280:JOU393283 JYP393280:JYQ393283 KIL393280:KIM393283 KSH393280:KSI393283 LCD393280:LCE393283 LLZ393280:LMA393283 LVV393280:LVW393283 MFR393280:MFS393283 MPN393280:MPO393283 MZJ393280:MZK393283 NJF393280:NJG393283 NTB393280:NTC393283 OCX393280:OCY393283 OMT393280:OMU393283 OWP393280:OWQ393283 PGL393280:PGM393283 PQH393280:PQI393283 QAD393280:QAE393283 QJZ393280:QKA393283 QTV393280:QTW393283 RDR393280:RDS393283 RNN393280:RNO393283 RXJ393280:RXK393283 SHF393280:SHG393283 SRB393280:SRC393283 TAX393280:TAY393283 TKT393280:TKU393283 TUP393280:TUQ393283 UEL393280:UEM393283 UOH393280:UOI393283 UYD393280:UYE393283 VHZ393280:VIA393283 VRV393280:VRW393283 WBR393280:WBS393283 WLN393280:WLO393283 WVJ393280:WVK393283 D458816:E458819 IX458816:IY458819 ST458816:SU458819 ACP458816:ACQ458819 AML458816:AMM458819 AWH458816:AWI458819 BGD458816:BGE458819 BPZ458816:BQA458819 BZV458816:BZW458819 CJR458816:CJS458819 CTN458816:CTO458819 DDJ458816:DDK458819 DNF458816:DNG458819 DXB458816:DXC458819 EGX458816:EGY458819 EQT458816:EQU458819 FAP458816:FAQ458819 FKL458816:FKM458819 FUH458816:FUI458819 GED458816:GEE458819 GNZ458816:GOA458819 GXV458816:GXW458819 HHR458816:HHS458819 HRN458816:HRO458819 IBJ458816:IBK458819 ILF458816:ILG458819 IVB458816:IVC458819 JEX458816:JEY458819 JOT458816:JOU458819 JYP458816:JYQ458819 KIL458816:KIM458819 KSH458816:KSI458819 LCD458816:LCE458819 LLZ458816:LMA458819 LVV458816:LVW458819 MFR458816:MFS458819 MPN458816:MPO458819 MZJ458816:MZK458819 NJF458816:NJG458819 NTB458816:NTC458819 OCX458816:OCY458819 OMT458816:OMU458819 OWP458816:OWQ458819 PGL458816:PGM458819 PQH458816:PQI458819 QAD458816:QAE458819 QJZ458816:QKA458819 QTV458816:QTW458819 RDR458816:RDS458819 RNN458816:RNO458819 RXJ458816:RXK458819 SHF458816:SHG458819 SRB458816:SRC458819 TAX458816:TAY458819 TKT458816:TKU458819 TUP458816:TUQ458819 UEL458816:UEM458819 UOH458816:UOI458819 UYD458816:UYE458819 VHZ458816:VIA458819 VRV458816:VRW458819 WBR458816:WBS458819 WLN458816:WLO458819 WVJ458816:WVK458819 D524352:E524355 IX524352:IY524355 ST524352:SU524355 ACP524352:ACQ524355 AML524352:AMM524355 AWH524352:AWI524355 BGD524352:BGE524355 BPZ524352:BQA524355 BZV524352:BZW524355 CJR524352:CJS524355 CTN524352:CTO524355 DDJ524352:DDK524355 DNF524352:DNG524355 DXB524352:DXC524355 EGX524352:EGY524355 EQT524352:EQU524355 FAP524352:FAQ524355 FKL524352:FKM524355 FUH524352:FUI524355 GED524352:GEE524355 GNZ524352:GOA524355 GXV524352:GXW524355 HHR524352:HHS524355 HRN524352:HRO524355 IBJ524352:IBK524355 ILF524352:ILG524355 IVB524352:IVC524355 JEX524352:JEY524355 JOT524352:JOU524355 JYP524352:JYQ524355 KIL524352:KIM524355 KSH524352:KSI524355 LCD524352:LCE524355 LLZ524352:LMA524355 LVV524352:LVW524355 MFR524352:MFS524355 MPN524352:MPO524355 MZJ524352:MZK524355 NJF524352:NJG524355 NTB524352:NTC524355 OCX524352:OCY524355 OMT524352:OMU524355 OWP524352:OWQ524355 PGL524352:PGM524355 PQH524352:PQI524355 QAD524352:QAE524355 QJZ524352:QKA524355 QTV524352:QTW524355 RDR524352:RDS524355 RNN524352:RNO524355 RXJ524352:RXK524355 SHF524352:SHG524355 SRB524352:SRC524355 TAX524352:TAY524355 TKT524352:TKU524355 TUP524352:TUQ524355 UEL524352:UEM524355 UOH524352:UOI524355 UYD524352:UYE524355 VHZ524352:VIA524355 VRV524352:VRW524355 WBR524352:WBS524355 WLN524352:WLO524355 WVJ524352:WVK524355 D589888:E589891 IX589888:IY589891 ST589888:SU589891 ACP589888:ACQ589891 AML589888:AMM589891 AWH589888:AWI589891 BGD589888:BGE589891 BPZ589888:BQA589891 BZV589888:BZW589891 CJR589888:CJS589891 CTN589888:CTO589891 DDJ589888:DDK589891 DNF589888:DNG589891 DXB589888:DXC589891 EGX589888:EGY589891 EQT589888:EQU589891 FAP589888:FAQ589891 FKL589888:FKM589891 FUH589888:FUI589891 GED589888:GEE589891 GNZ589888:GOA589891 GXV589888:GXW589891 HHR589888:HHS589891 HRN589888:HRO589891 IBJ589888:IBK589891 ILF589888:ILG589891 IVB589888:IVC589891 JEX589888:JEY589891 JOT589888:JOU589891 JYP589888:JYQ589891 KIL589888:KIM589891 KSH589888:KSI589891 LCD589888:LCE589891 LLZ589888:LMA589891 LVV589888:LVW589891 MFR589888:MFS589891 MPN589888:MPO589891 MZJ589888:MZK589891 NJF589888:NJG589891 NTB589888:NTC589891 OCX589888:OCY589891 OMT589888:OMU589891 OWP589888:OWQ589891 PGL589888:PGM589891 PQH589888:PQI589891 QAD589888:QAE589891 QJZ589888:QKA589891 QTV589888:QTW589891 RDR589888:RDS589891 RNN589888:RNO589891 RXJ589888:RXK589891 SHF589888:SHG589891 SRB589888:SRC589891 TAX589888:TAY589891 TKT589888:TKU589891 TUP589888:TUQ589891 UEL589888:UEM589891 UOH589888:UOI589891 UYD589888:UYE589891 VHZ589888:VIA589891 VRV589888:VRW589891 WBR589888:WBS589891 WLN589888:WLO589891 WVJ589888:WVK589891 D655424:E655427 IX655424:IY655427 ST655424:SU655427 ACP655424:ACQ655427 AML655424:AMM655427 AWH655424:AWI655427 BGD655424:BGE655427 BPZ655424:BQA655427 BZV655424:BZW655427 CJR655424:CJS655427 CTN655424:CTO655427 DDJ655424:DDK655427 DNF655424:DNG655427 DXB655424:DXC655427 EGX655424:EGY655427 EQT655424:EQU655427 FAP655424:FAQ655427 FKL655424:FKM655427 FUH655424:FUI655427 GED655424:GEE655427 GNZ655424:GOA655427 GXV655424:GXW655427 HHR655424:HHS655427 HRN655424:HRO655427 IBJ655424:IBK655427 ILF655424:ILG655427 IVB655424:IVC655427 JEX655424:JEY655427 JOT655424:JOU655427 JYP655424:JYQ655427 KIL655424:KIM655427 KSH655424:KSI655427 LCD655424:LCE655427 LLZ655424:LMA655427 LVV655424:LVW655427 MFR655424:MFS655427 MPN655424:MPO655427 MZJ655424:MZK655427 NJF655424:NJG655427 NTB655424:NTC655427 OCX655424:OCY655427 OMT655424:OMU655427 OWP655424:OWQ655427 PGL655424:PGM655427 PQH655424:PQI655427 QAD655424:QAE655427 QJZ655424:QKA655427 QTV655424:QTW655427 RDR655424:RDS655427 RNN655424:RNO655427 RXJ655424:RXK655427 SHF655424:SHG655427 SRB655424:SRC655427 TAX655424:TAY655427 TKT655424:TKU655427 TUP655424:TUQ655427 UEL655424:UEM655427 UOH655424:UOI655427 UYD655424:UYE655427 VHZ655424:VIA655427 VRV655424:VRW655427 WBR655424:WBS655427 WLN655424:WLO655427 WVJ655424:WVK655427 D720960:E720963 IX720960:IY720963 ST720960:SU720963 ACP720960:ACQ720963 AML720960:AMM720963 AWH720960:AWI720963 BGD720960:BGE720963 BPZ720960:BQA720963 BZV720960:BZW720963 CJR720960:CJS720963 CTN720960:CTO720963 DDJ720960:DDK720963 DNF720960:DNG720963 DXB720960:DXC720963 EGX720960:EGY720963 EQT720960:EQU720963 FAP720960:FAQ720963 FKL720960:FKM720963 FUH720960:FUI720963 GED720960:GEE720963 GNZ720960:GOA720963 GXV720960:GXW720963 HHR720960:HHS720963 HRN720960:HRO720963 IBJ720960:IBK720963 ILF720960:ILG720963 IVB720960:IVC720963 JEX720960:JEY720963 JOT720960:JOU720963 JYP720960:JYQ720963 KIL720960:KIM720963 KSH720960:KSI720963 LCD720960:LCE720963 LLZ720960:LMA720963 LVV720960:LVW720963 MFR720960:MFS720963 MPN720960:MPO720963 MZJ720960:MZK720963 NJF720960:NJG720963 NTB720960:NTC720963 OCX720960:OCY720963 OMT720960:OMU720963 OWP720960:OWQ720963 PGL720960:PGM720963 PQH720960:PQI720963 QAD720960:QAE720963 QJZ720960:QKA720963 QTV720960:QTW720963 RDR720960:RDS720963 RNN720960:RNO720963 RXJ720960:RXK720963 SHF720960:SHG720963 SRB720960:SRC720963 TAX720960:TAY720963 TKT720960:TKU720963 TUP720960:TUQ720963 UEL720960:UEM720963 UOH720960:UOI720963 UYD720960:UYE720963 VHZ720960:VIA720963 VRV720960:VRW720963 WBR720960:WBS720963 WLN720960:WLO720963 WVJ720960:WVK720963 D786496:E786499 IX786496:IY786499 ST786496:SU786499 ACP786496:ACQ786499 AML786496:AMM786499 AWH786496:AWI786499 BGD786496:BGE786499 BPZ786496:BQA786499 BZV786496:BZW786499 CJR786496:CJS786499 CTN786496:CTO786499 DDJ786496:DDK786499 DNF786496:DNG786499 DXB786496:DXC786499 EGX786496:EGY786499 EQT786496:EQU786499 FAP786496:FAQ786499 FKL786496:FKM786499 FUH786496:FUI786499 GED786496:GEE786499 GNZ786496:GOA786499 GXV786496:GXW786499 HHR786496:HHS786499 HRN786496:HRO786499 IBJ786496:IBK786499 ILF786496:ILG786499 IVB786496:IVC786499 JEX786496:JEY786499 JOT786496:JOU786499 JYP786496:JYQ786499 KIL786496:KIM786499 KSH786496:KSI786499 LCD786496:LCE786499 LLZ786496:LMA786499 LVV786496:LVW786499 MFR786496:MFS786499 MPN786496:MPO786499 MZJ786496:MZK786499 NJF786496:NJG786499 NTB786496:NTC786499 OCX786496:OCY786499 OMT786496:OMU786499 OWP786496:OWQ786499 PGL786496:PGM786499 PQH786496:PQI786499 QAD786496:QAE786499 QJZ786496:QKA786499 QTV786496:QTW786499 RDR786496:RDS786499 RNN786496:RNO786499 RXJ786496:RXK786499 SHF786496:SHG786499 SRB786496:SRC786499 TAX786496:TAY786499 TKT786496:TKU786499 TUP786496:TUQ786499 UEL786496:UEM786499 UOH786496:UOI786499 UYD786496:UYE786499 VHZ786496:VIA786499 VRV786496:VRW786499 WBR786496:WBS786499 WLN786496:WLO786499 WVJ786496:WVK786499 D852032:E852035 IX852032:IY852035 ST852032:SU852035 ACP852032:ACQ852035 AML852032:AMM852035 AWH852032:AWI852035 BGD852032:BGE852035 BPZ852032:BQA852035 BZV852032:BZW852035 CJR852032:CJS852035 CTN852032:CTO852035 DDJ852032:DDK852035 DNF852032:DNG852035 DXB852032:DXC852035 EGX852032:EGY852035 EQT852032:EQU852035 FAP852032:FAQ852035 FKL852032:FKM852035 FUH852032:FUI852035 GED852032:GEE852035 GNZ852032:GOA852035 GXV852032:GXW852035 HHR852032:HHS852035 HRN852032:HRO852035 IBJ852032:IBK852035 ILF852032:ILG852035 IVB852032:IVC852035 JEX852032:JEY852035 JOT852032:JOU852035 JYP852032:JYQ852035 KIL852032:KIM852035 KSH852032:KSI852035 LCD852032:LCE852035 LLZ852032:LMA852035 LVV852032:LVW852035 MFR852032:MFS852035 MPN852032:MPO852035 MZJ852032:MZK852035 NJF852032:NJG852035 NTB852032:NTC852035 OCX852032:OCY852035 OMT852032:OMU852035 OWP852032:OWQ852035 PGL852032:PGM852035 PQH852032:PQI852035 QAD852032:QAE852035 QJZ852032:QKA852035 QTV852032:QTW852035 RDR852032:RDS852035 RNN852032:RNO852035 RXJ852032:RXK852035 SHF852032:SHG852035 SRB852032:SRC852035 TAX852032:TAY852035 TKT852032:TKU852035 TUP852032:TUQ852035 UEL852032:UEM852035 UOH852032:UOI852035 UYD852032:UYE852035 VHZ852032:VIA852035 VRV852032:VRW852035 WBR852032:WBS852035 WLN852032:WLO852035 WVJ852032:WVK852035 D917568:E917571 IX917568:IY917571 ST917568:SU917571 ACP917568:ACQ917571 AML917568:AMM917571 AWH917568:AWI917571 BGD917568:BGE917571 BPZ917568:BQA917571 BZV917568:BZW917571 CJR917568:CJS917571 CTN917568:CTO917571 DDJ917568:DDK917571 DNF917568:DNG917571 DXB917568:DXC917571 EGX917568:EGY917571 EQT917568:EQU917571 FAP917568:FAQ917571 FKL917568:FKM917571 FUH917568:FUI917571 GED917568:GEE917571 GNZ917568:GOA917571 GXV917568:GXW917571 HHR917568:HHS917571 HRN917568:HRO917571 IBJ917568:IBK917571 ILF917568:ILG917571 IVB917568:IVC917571 JEX917568:JEY917571 JOT917568:JOU917571 JYP917568:JYQ917571 KIL917568:KIM917571 KSH917568:KSI917571 LCD917568:LCE917571 LLZ917568:LMA917571 LVV917568:LVW917571 MFR917568:MFS917571 MPN917568:MPO917571 MZJ917568:MZK917571 NJF917568:NJG917571 NTB917568:NTC917571 OCX917568:OCY917571 OMT917568:OMU917571 OWP917568:OWQ917571 PGL917568:PGM917571 PQH917568:PQI917571 QAD917568:QAE917571 QJZ917568:QKA917571 QTV917568:QTW917571 RDR917568:RDS917571 RNN917568:RNO917571 RXJ917568:RXK917571 SHF917568:SHG917571 SRB917568:SRC917571 TAX917568:TAY917571 TKT917568:TKU917571 TUP917568:TUQ917571 UEL917568:UEM917571 UOH917568:UOI917571 UYD917568:UYE917571 VHZ917568:VIA917571 VRV917568:VRW917571 WBR917568:WBS917571 WLN917568:WLO917571 WVJ917568:WVK917571 D983104:E983107 IX983104:IY983107 ST983104:SU983107 ACP983104:ACQ983107 AML983104:AMM983107 AWH983104:AWI983107 BGD983104:BGE983107 BPZ983104:BQA983107 BZV983104:BZW983107 CJR983104:CJS983107 CTN983104:CTO983107 DDJ983104:DDK983107 DNF983104:DNG983107 DXB983104:DXC983107 EGX983104:EGY983107 EQT983104:EQU983107 FAP983104:FAQ983107 FKL983104:FKM983107 FUH983104:FUI983107 GED983104:GEE983107 GNZ983104:GOA983107 GXV983104:GXW983107 HHR983104:HHS983107 HRN983104:HRO983107 IBJ983104:IBK983107 ILF983104:ILG983107 IVB983104:IVC983107 JEX983104:JEY983107 JOT983104:JOU983107 JYP983104:JYQ983107 KIL983104:KIM983107 KSH983104:KSI983107 LCD983104:LCE983107 LLZ983104:LMA983107 LVV983104:LVW983107 MFR983104:MFS983107 MPN983104:MPO983107 MZJ983104:MZK983107 NJF983104:NJG983107 NTB983104:NTC983107 OCX983104:OCY983107 OMT983104:OMU983107 OWP983104:OWQ983107 PGL983104:PGM983107 PQH983104:PQI983107 QAD983104:QAE983107 QJZ983104:QKA983107 QTV983104:QTW983107 RDR983104:RDS983107 RNN983104:RNO983107 RXJ983104:RXK983107 SHF983104:SHG983107 SRB983104:SRC983107 TAX983104:TAY983107 TKT983104:TKU983107 TUP983104:TUQ983107 UEL983104:UEM983107 UOH983104:UOI983107 UYD983104:UYE983107 VHZ983104:VIA983107 VRV983104:VRW983107 WBR983104:WBS983107 WLN983104:WLO983107 WVJ983104:WVK983107 CTN109:CTO123 IX53:IY54 ST53:SU54 ACP53:ACQ54 AML53:AMM54 AWH53:AWI54 BGD53:BGE54 BPZ53:BQA54 BZV53:BZW54 CJR53:CJS54 CTN53:CTO54 DDJ53:DDK54 DNF53:DNG54 DXB53:DXC54 EGX53:EGY54 EQT53:EQU54 FAP53:FAQ54 FKL53:FKM54 FUH53:FUI54 GED53:GEE54 GNZ53:GOA54 GXV53:GXW54 HHR53:HHS54 HRN53:HRO54 IBJ53:IBK54 ILF53:ILG54 IVB53:IVC54 JEX53:JEY54 JOT53:JOU54 JYP53:JYQ54 KIL53:KIM54 KSH53:KSI54 LCD53:LCE54 LLZ53:LMA54 LVV53:LVW54 MFR53:MFS54 MPN53:MPO54 MZJ53:MZK54 NJF53:NJG54 NTB53:NTC54 OCX53:OCY54 OMT53:OMU54 OWP53:OWQ54 PGL53:PGM54 PQH53:PQI54 QAD53:QAE54 QJZ53:QKA54 QTV53:QTW54 RDR53:RDS54 RNN53:RNO54 RXJ53:RXK54 SHF53:SHG54 SRB53:SRC54 TAX53:TAY54 TKT53:TKU54 TUP53:TUQ54 UEL53:UEM54 UOH53:UOI54 UYD53:UYE54 VHZ53:VIA54 VRV53:VRW54 WBR53:WBS54 WLN53:WLO54 WVJ53:WVK54 D65614:E65615 IX65614:IY65615 ST65614:SU65615 ACP65614:ACQ65615 AML65614:AMM65615 AWH65614:AWI65615 BGD65614:BGE65615 BPZ65614:BQA65615 BZV65614:BZW65615 CJR65614:CJS65615 CTN65614:CTO65615 DDJ65614:DDK65615 DNF65614:DNG65615 DXB65614:DXC65615 EGX65614:EGY65615 EQT65614:EQU65615 FAP65614:FAQ65615 FKL65614:FKM65615 FUH65614:FUI65615 GED65614:GEE65615 GNZ65614:GOA65615 GXV65614:GXW65615 HHR65614:HHS65615 HRN65614:HRO65615 IBJ65614:IBK65615 ILF65614:ILG65615 IVB65614:IVC65615 JEX65614:JEY65615 JOT65614:JOU65615 JYP65614:JYQ65615 KIL65614:KIM65615 KSH65614:KSI65615 LCD65614:LCE65615 LLZ65614:LMA65615 LVV65614:LVW65615 MFR65614:MFS65615 MPN65614:MPO65615 MZJ65614:MZK65615 NJF65614:NJG65615 NTB65614:NTC65615 OCX65614:OCY65615 OMT65614:OMU65615 OWP65614:OWQ65615 PGL65614:PGM65615 PQH65614:PQI65615 QAD65614:QAE65615 QJZ65614:QKA65615 QTV65614:QTW65615 RDR65614:RDS65615 RNN65614:RNO65615 RXJ65614:RXK65615 SHF65614:SHG65615 SRB65614:SRC65615 TAX65614:TAY65615 TKT65614:TKU65615 TUP65614:TUQ65615 UEL65614:UEM65615 UOH65614:UOI65615 UYD65614:UYE65615 VHZ65614:VIA65615 VRV65614:VRW65615 WBR65614:WBS65615 WLN65614:WLO65615 WVJ65614:WVK65615 D131150:E131151 IX131150:IY131151 ST131150:SU131151 ACP131150:ACQ131151 AML131150:AMM131151 AWH131150:AWI131151 BGD131150:BGE131151 BPZ131150:BQA131151 BZV131150:BZW131151 CJR131150:CJS131151 CTN131150:CTO131151 DDJ131150:DDK131151 DNF131150:DNG131151 DXB131150:DXC131151 EGX131150:EGY131151 EQT131150:EQU131151 FAP131150:FAQ131151 FKL131150:FKM131151 FUH131150:FUI131151 GED131150:GEE131151 GNZ131150:GOA131151 GXV131150:GXW131151 HHR131150:HHS131151 HRN131150:HRO131151 IBJ131150:IBK131151 ILF131150:ILG131151 IVB131150:IVC131151 JEX131150:JEY131151 JOT131150:JOU131151 JYP131150:JYQ131151 KIL131150:KIM131151 KSH131150:KSI131151 LCD131150:LCE131151 LLZ131150:LMA131151 LVV131150:LVW131151 MFR131150:MFS131151 MPN131150:MPO131151 MZJ131150:MZK131151 NJF131150:NJG131151 NTB131150:NTC131151 OCX131150:OCY131151 OMT131150:OMU131151 OWP131150:OWQ131151 PGL131150:PGM131151 PQH131150:PQI131151 QAD131150:QAE131151 QJZ131150:QKA131151 QTV131150:QTW131151 RDR131150:RDS131151 RNN131150:RNO131151 RXJ131150:RXK131151 SHF131150:SHG131151 SRB131150:SRC131151 TAX131150:TAY131151 TKT131150:TKU131151 TUP131150:TUQ131151 UEL131150:UEM131151 UOH131150:UOI131151 UYD131150:UYE131151 VHZ131150:VIA131151 VRV131150:VRW131151 WBR131150:WBS131151 WLN131150:WLO131151 WVJ131150:WVK131151 D196686:E196687 IX196686:IY196687 ST196686:SU196687 ACP196686:ACQ196687 AML196686:AMM196687 AWH196686:AWI196687 BGD196686:BGE196687 BPZ196686:BQA196687 BZV196686:BZW196687 CJR196686:CJS196687 CTN196686:CTO196687 DDJ196686:DDK196687 DNF196686:DNG196687 DXB196686:DXC196687 EGX196686:EGY196687 EQT196686:EQU196687 FAP196686:FAQ196687 FKL196686:FKM196687 FUH196686:FUI196687 GED196686:GEE196687 GNZ196686:GOA196687 GXV196686:GXW196687 HHR196686:HHS196687 HRN196686:HRO196687 IBJ196686:IBK196687 ILF196686:ILG196687 IVB196686:IVC196687 JEX196686:JEY196687 JOT196686:JOU196687 JYP196686:JYQ196687 KIL196686:KIM196687 KSH196686:KSI196687 LCD196686:LCE196687 LLZ196686:LMA196687 LVV196686:LVW196687 MFR196686:MFS196687 MPN196686:MPO196687 MZJ196686:MZK196687 NJF196686:NJG196687 NTB196686:NTC196687 OCX196686:OCY196687 OMT196686:OMU196687 OWP196686:OWQ196687 PGL196686:PGM196687 PQH196686:PQI196687 QAD196686:QAE196687 QJZ196686:QKA196687 QTV196686:QTW196687 RDR196686:RDS196687 RNN196686:RNO196687 RXJ196686:RXK196687 SHF196686:SHG196687 SRB196686:SRC196687 TAX196686:TAY196687 TKT196686:TKU196687 TUP196686:TUQ196687 UEL196686:UEM196687 UOH196686:UOI196687 UYD196686:UYE196687 VHZ196686:VIA196687 VRV196686:VRW196687 WBR196686:WBS196687 WLN196686:WLO196687 WVJ196686:WVK196687 D262222:E262223 IX262222:IY262223 ST262222:SU262223 ACP262222:ACQ262223 AML262222:AMM262223 AWH262222:AWI262223 BGD262222:BGE262223 BPZ262222:BQA262223 BZV262222:BZW262223 CJR262222:CJS262223 CTN262222:CTO262223 DDJ262222:DDK262223 DNF262222:DNG262223 DXB262222:DXC262223 EGX262222:EGY262223 EQT262222:EQU262223 FAP262222:FAQ262223 FKL262222:FKM262223 FUH262222:FUI262223 GED262222:GEE262223 GNZ262222:GOA262223 GXV262222:GXW262223 HHR262222:HHS262223 HRN262222:HRO262223 IBJ262222:IBK262223 ILF262222:ILG262223 IVB262222:IVC262223 JEX262222:JEY262223 JOT262222:JOU262223 JYP262222:JYQ262223 KIL262222:KIM262223 KSH262222:KSI262223 LCD262222:LCE262223 LLZ262222:LMA262223 LVV262222:LVW262223 MFR262222:MFS262223 MPN262222:MPO262223 MZJ262222:MZK262223 NJF262222:NJG262223 NTB262222:NTC262223 OCX262222:OCY262223 OMT262222:OMU262223 OWP262222:OWQ262223 PGL262222:PGM262223 PQH262222:PQI262223 QAD262222:QAE262223 QJZ262222:QKA262223 QTV262222:QTW262223 RDR262222:RDS262223 RNN262222:RNO262223 RXJ262222:RXK262223 SHF262222:SHG262223 SRB262222:SRC262223 TAX262222:TAY262223 TKT262222:TKU262223 TUP262222:TUQ262223 UEL262222:UEM262223 UOH262222:UOI262223 UYD262222:UYE262223 VHZ262222:VIA262223 VRV262222:VRW262223 WBR262222:WBS262223 WLN262222:WLO262223 WVJ262222:WVK262223 D327758:E327759 IX327758:IY327759 ST327758:SU327759 ACP327758:ACQ327759 AML327758:AMM327759 AWH327758:AWI327759 BGD327758:BGE327759 BPZ327758:BQA327759 BZV327758:BZW327759 CJR327758:CJS327759 CTN327758:CTO327759 DDJ327758:DDK327759 DNF327758:DNG327759 DXB327758:DXC327759 EGX327758:EGY327759 EQT327758:EQU327759 FAP327758:FAQ327759 FKL327758:FKM327759 FUH327758:FUI327759 GED327758:GEE327759 GNZ327758:GOA327759 GXV327758:GXW327759 HHR327758:HHS327759 HRN327758:HRO327759 IBJ327758:IBK327759 ILF327758:ILG327759 IVB327758:IVC327759 JEX327758:JEY327759 JOT327758:JOU327759 JYP327758:JYQ327759 KIL327758:KIM327759 KSH327758:KSI327759 LCD327758:LCE327759 LLZ327758:LMA327759 LVV327758:LVW327759 MFR327758:MFS327759 MPN327758:MPO327759 MZJ327758:MZK327759 NJF327758:NJG327759 NTB327758:NTC327759 OCX327758:OCY327759 OMT327758:OMU327759 OWP327758:OWQ327759 PGL327758:PGM327759 PQH327758:PQI327759 QAD327758:QAE327759 QJZ327758:QKA327759 QTV327758:QTW327759 RDR327758:RDS327759 RNN327758:RNO327759 RXJ327758:RXK327759 SHF327758:SHG327759 SRB327758:SRC327759 TAX327758:TAY327759 TKT327758:TKU327759 TUP327758:TUQ327759 UEL327758:UEM327759 UOH327758:UOI327759 UYD327758:UYE327759 VHZ327758:VIA327759 VRV327758:VRW327759 WBR327758:WBS327759 WLN327758:WLO327759 WVJ327758:WVK327759 D393294:E393295 IX393294:IY393295 ST393294:SU393295 ACP393294:ACQ393295 AML393294:AMM393295 AWH393294:AWI393295 BGD393294:BGE393295 BPZ393294:BQA393295 BZV393294:BZW393295 CJR393294:CJS393295 CTN393294:CTO393295 DDJ393294:DDK393295 DNF393294:DNG393295 DXB393294:DXC393295 EGX393294:EGY393295 EQT393294:EQU393295 FAP393294:FAQ393295 FKL393294:FKM393295 FUH393294:FUI393295 GED393294:GEE393295 GNZ393294:GOA393295 GXV393294:GXW393295 HHR393294:HHS393295 HRN393294:HRO393295 IBJ393294:IBK393295 ILF393294:ILG393295 IVB393294:IVC393295 JEX393294:JEY393295 JOT393294:JOU393295 JYP393294:JYQ393295 KIL393294:KIM393295 KSH393294:KSI393295 LCD393294:LCE393295 LLZ393294:LMA393295 LVV393294:LVW393295 MFR393294:MFS393295 MPN393294:MPO393295 MZJ393294:MZK393295 NJF393294:NJG393295 NTB393294:NTC393295 OCX393294:OCY393295 OMT393294:OMU393295 OWP393294:OWQ393295 PGL393294:PGM393295 PQH393294:PQI393295 QAD393294:QAE393295 QJZ393294:QKA393295 QTV393294:QTW393295 RDR393294:RDS393295 RNN393294:RNO393295 RXJ393294:RXK393295 SHF393294:SHG393295 SRB393294:SRC393295 TAX393294:TAY393295 TKT393294:TKU393295 TUP393294:TUQ393295 UEL393294:UEM393295 UOH393294:UOI393295 UYD393294:UYE393295 VHZ393294:VIA393295 VRV393294:VRW393295 WBR393294:WBS393295 WLN393294:WLO393295 WVJ393294:WVK393295 D458830:E458831 IX458830:IY458831 ST458830:SU458831 ACP458830:ACQ458831 AML458830:AMM458831 AWH458830:AWI458831 BGD458830:BGE458831 BPZ458830:BQA458831 BZV458830:BZW458831 CJR458830:CJS458831 CTN458830:CTO458831 DDJ458830:DDK458831 DNF458830:DNG458831 DXB458830:DXC458831 EGX458830:EGY458831 EQT458830:EQU458831 FAP458830:FAQ458831 FKL458830:FKM458831 FUH458830:FUI458831 GED458830:GEE458831 GNZ458830:GOA458831 GXV458830:GXW458831 HHR458830:HHS458831 HRN458830:HRO458831 IBJ458830:IBK458831 ILF458830:ILG458831 IVB458830:IVC458831 JEX458830:JEY458831 JOT458830:JOU458831 JYP458830:JYQ458831 KIL458830:KIM458831 KSH458830:KSI458831 LCD458830:LCE458831 LLZ458830:LMA458831 LVV458830:LVW458831 MFR458830:MFS458831 MPN458830:MPO458831 MZJ458830:MZK458831 NJF458830:NJG458831 NTB458830:NTC458831 OCX458830:OCY458831 OMT458830:OMU458831 OWP458830:OWQ458831 PGL458830:PGM458831 PQH458830:PQI458831 QAD458830:QAE458831 QJZ458830:QKA458831 QTV458830:QTW458831 RDR458830:RDS458831 RNN458830:RNO458831 RXJ458830:RXK458831 SHF458830:SHG458831 SRB458830:SRC458831 TAX458830:TAY458831 TKT458830:TKU458831 TUP458830:TUQ458831 UEL458830:UEM458831 UOH458830:UOI458831 UYD458830:UYE458831 VHZ458830:VIA458831 VRV458830:VRW458831 WBR458830:WBS458831 WLN458830:WLO458831 WVJ458830:WVK458831 D524366:E524367 IX524366:IY524367 ST524366:SU524367 ACP524366:ACQ524367 AML524366:AMM524367 AWH524366:AWI524367 BGD524366:BGE524367 BPZ524366:BQA524367 BZV524366:BZW524367 CJR524366:CJS524367 CTN524366:CTO524367 DDJ524366:DDK524367 DNF524366:DNG524367 DXB524366:DXC524367 EGX524366:EGY524367 EQT524366:EQU524367 FAP524366:FAQ524367 FKL524366:FKM524367 FUH524366:FUI524367 GED524366:GEE524367 GNZ524366:GOA524367 GXV524366:GXW524367 HHR524366:HHS524367 HRN524366:HRO524367 IBJ524366:IBK524367 ILF524366:ILG524367 IVB524366:IVC524367 JEX524366:JEY524367 JOT524366:JOU524367 JYP524366:JYQ524367 KIL524366:KIM524367 KSH524366:KSI524367 LCD524366:LCE524367 LLZ524366:LMA524367 LVV524366:LVW524367 MFR524366:MFS524367 MPN524366:MPO524367 MZJ524366:MZK524367 NJF524366:NJG524367 NTB524366:NTC524367 OCX524366:OCY524367 OMT524366:OMU524367 OWP524366:OWQ524367 PGL524366:PGM524367 PQH524366:PQI524367 QAD524366:QAE524367 QJZ524366:QKA524367 QTV524366:QTW524367 RDR524366:RDS524367 RNN524366:RNO524367 RXJ524366:RXK524367 SHF524366:SHG524367 SRB524366:SRC524367 TAX524366:TAY524367 TKT524366:TKU524367 TUP524366:TUQ524367 UEL524366:UEM524367 UOH524366:UOI524367 UYD524366:UYE524367 VHZ524366:VIA524367 VRV524366:VRW524367 WBR524366:WBS524367 WLN524366:WLO524367 WVJ524366:WVK524367 D589902:E589903 IX589902:IY589903 ST589902:SU589903 ACP589902:ACQ589903 AML589902:AMM589903 AWH589902:AWI589903 BGD589902:BGE589903 BPZ589902:BQA589903 BZV589902:BZW589903 CJR589902:CJS589903 CTN589902:CTO589903 DDJ589902:DDK589903 DNF589902:DNG589903 DXB589902:DXC589903 EGX589902:EGY589903 EQT589902:EQU589903 FAP589902:FAQ589903 FKL589902:FKM589903 FUH589902:FUI589903 GED589902:GEE589903 GNZ589902:GOA589903 GXV589902:GXW589903 HHR589902:HHS589903 HRN589902:HRO589903 IBJ589902:IBK589903 ILF589902:ILG589903 IVB589902:IVC589903 JEX589902:JEY589903 JOT589902:JOU589903 JYP589902:JYQ589903 KIL589902:KIM589903 KSH589902:KSI589903 LCD589902:LCE589903 LLZ589902:LMA589903 LVV589902:LVW589903 MFR589902:MFS589903 MPN589902:MPO589903 MZJ589902:MZK589903 NJF589902:NJG589903 NTB589902:NTC589903 OCX589902:OCY589903 OMT589902:OMU589903 OWP589902:OWQ589903 PGL589902:PGM589903 PQH589902:PQI589903 QAD589902:QAE589903 QJZ589902:QKA589903 QTV589902:QTW589903 RDR589902:RDS589903 RNN589902:RNO589903 RXJ589902:RXK589903 SHF589902:SHG589903 SRB589902:SRC589903 TAX589902:TAY589903 TKT589902:TKU589903 TUP589902:TUQ589903 UEL589902:UEM589903 UOH589902:UOI589903 UYD589902:UYE589903 VHZ589902:VIA589903 VRV589902:VRW589903 WBR589902:WBS589903 WLN589902:WLO589903 WVJ589902:WVK589903 D655438:E655439 IX655438:IY655439 ST655438:SU655439 ACP655438:ACQ655439 AML655438:AMM655439 AWH655438:AWI655439 BGD655438:BGE655439 BPZ655438:BQA655439 BZV655438:BZW655439 CJR655438:CJS655439 CTN655438:CTO655439 DDJ655438:DDK655439 DNF655438:DNG655439 DXB655438:DXC655439 EGX655438:EGY655439 EQT655438:EQU655439 FAP655438:FAQ655439 FKL655438:FKM655439 FUH655438:FUI655439 GED655438:GEE655439 GNZ655438:GOA655439 GXV655438:GXW655439 HHR655438:HHS655439 HRN655438:HRO655439 IBJ655438:IBK655439 ILF655438:ILG655439 IVB655438:IVC655439 JEX655438:JEY655439 JOT655438:JOU655439 JYP655438:JYQ655439 KIL655438:KIM655439 KSH655438:KSI655439 LCD655438:LCE655439 LLZ655438:LMA655439 LVV655438:LVW655439 MFR655438:MFS655439 MPN655438:MPO655439 MZJ655438:MZK655439 NJF655438:NJG655439 NTB655438:NTC655439 OCX655438:OCY655439 OMT655438:OMU655439 OWP655438:OWQ655439 PGL655438:PGM655439 PQH655438:PQI655439 QAD655438:QAE655439 QJZ655438:QKA655439 QTV655438:QTW655439 RDR655438:RDS655439 RNN655438:RNO655439 RXJ655438:RXK655439 SHF655438:SHG655439 SRB655438:SRC655439 TAX655438:TAY655439 TKT655438:TKU655439 TUP655438:TUQ655439 UEL655438:UEM655439 UOH655438:UOI655439 UYD655438:UYE655439 VHZ655438:VIA655439 VRV655438:VRW655439 WBR655438:WBS655439 WLN655438:WLO655439 WVJ655438:WVK655439 D720974:E720975 IX720974:IY720975 ST720974:SU720975 ACP720974:ACQ720975 AML720974:AMM720975 AWH720974:AWI720975 BGD720974:BGE720975 BPZ720974:BQA720975 BZV720974:BZW720975 CJR720974:CJS720975 CTN720974:CTO720975 DDJ720974:DDK720975 DNF720974:DNG720975 DXB720974:DXC720975 EGX720974:EGY720975 EQT720974:EQU720975 FAP720974:FAQ720975 FKL720974:FKM720975 FUH720974:FUI720975 GED720974:GEE720975 GNZ720974:GOA720975 GXV720974:GXW720975 HHR720974:HHS720975 HRN720974:HRO720975 IBJ720974:IBK720975 ILF720974:ILG720975 IVB720974:IVC720975 JEX720974:JEY720975 JOT720974:JOU720975 JYP720974:JYQ720975 KIL720974:KIM720975 KSH720974:KSI720975 LCD720974:LCE720975 LLZ720974:LMA720975 LVV720974:LVW720975 MFR720974:MFS720975 MPN720974:MPO720975 MZJ720974:MZK720975 NJF720974:NJG720975 NTB720974:NTC720975 OCX720974:OCY720975 OMT720974:OMU720975 OWP720974:OWQ720975 PGL720974:PGM720975 PQH720974:PQI720975 QAD720974:QAE720975 QJZ720974:QKA720975 QTV720974:QTW720975 RDR720974:RDS720975 RNN720974:RNO720975 RXJ720974:RXK720975 SHF720974:SHG720975 SRB720974:SRC720975 TAX720974:TAY720975 TKT720974:TKU720975 TUP720974:TUQ720975 UEL720974:UEM720975 UOH720974:UOI720975 UYD720974:UYE720975 VHZ720974:VIA720975 VRV720974:VRW720975 WBR720974:WBS720975 WLN720974:WLO720975 WVJ720974:WVK720975 D786510:E786511 IX786510:IY786511 ST786510:SU786511 ACP786510:ACQ786511 AML786510:AMM786511 AWH786510:AWI786511 BGD786510:BGE786511 BPZ786510:BQA786511 BZV786510:BZW786511 CJR786510:CJS786511 CTN786510:CTO786511 DDJ786510:DDK786511 DNF786510:DNG786511 DXB786510:DXC786511 EGX786510:EGY786511 EQT786510:EQU786511 FAP786510:FAQ786511 FKL786510:FKM786511 FUH786510:FUI786511 GED786510:GEE786511 GNZ786510:GOA786511 GXV786510:GXW786511 HHR786510:HHS786511 HRN786510:HRO786511 IBJ786510:IBK786511 ILF786510:ILG786511 IVB786510:IVC786511 JEX786510:JEY786511 JOT786510:JOU786511 JYP786510:JYQ786511 KIL786510:KIM786511 KSH786510:KSI786511 LCD786510:LCE786511 LLZ786510:LMA786511 LVV786510:LVW786511 MFR786510:MFS786511 MPN786510:MPO786511 MZJ786510:MZK786511 NJF786510:NJG786511 NTB786510:NTC786511 OCX786510:OCY786511 OMT786510:OMU786511 OWP786510:OWQ786511 PGL786510:PGM786511 PQH786510:PQI786511 QAD786510:QAE786511 QJZ786510:QKA786511 QTV786510:QTW786511 RDR786510:RDS786511 RNN786510:RNO786511 RXJ786510:RXK786511 SHF786510:SHG786511 SRB786510:SRC786511 TAX786510:TAY786511 TKT786510:TKU786511 TUP786510:TUQ786511 UEL786510:UEM786511 UOH786510:UOI786511 UYD786510:UYE786511 VHZ786510:VIA786511 VRV786510:VRW786511 WBR786510:WBS786511 WLN786510:WLO786511 WVJ786510:WVK786511 D852046:E852047 IX852046:IY852047 ST852046:SU852047 ACP852046:ACQ852047 AML852046:AMM852047 AWH852046:AWI852047 BGD852046:BGE852047 BPZ852046:BQA852047 BZV852046:BZW852047 CJR852046:CJS852047 CTN852046:CTO852047 DDJ852046:DDK852047 DNF852046:DNG852047 DXB852046:DXC852047 EGX852046:EGY852047 EQT852046:EQU852047 FAP852046:FAQ852047 FKL852046:FKM852047 FUH852046:FUI852047 GED852046:GEE852047 GNZ852046:GOA852047 GXV852046:GXW852047 HHR852046:HHS852047 HRN852046:HRO852047 IBJ852046:IBK852047 ILF852046:ILG852047 IVB852046:IVC852047 JEX852046:JEY852047 JOT852046:JOU852047 JYP852046:JYQ852047 KIL852046:KIM852047 KSH852046:KSI852047 LCD852046:LCE852047 LLZ852046:LMA852047 LVV852046:LVW852047 MFR852046:MFS852047 MPN852046:MPO852047 MZJ852046:MZK852047 NJF852046:NJG852047 NTB852046:NTC852047 OCX852046:OCY852047 OMT852046:OMU852047 OWP852046:OWQ852047 PGL852046:PGM852047 PQH852046:PQI852047 QAD852046:QAE852047 QJZ852046:QKA852047 QTV852046:QTW852047 RDR852046:RDS852047 RNN852046:RNO852047 RXJ852046:RXK852047 SHF852046:SHG852047 SRB852046:SRC852047 TAX852046:TAY852047 TKT852046:TKU852047 TUP852046:TUQ852047 UEL852046:UEM852047 UOH852046:UOI852047 UYD852046:UYE852047 VHZ852046:VIA852047 VRV852046:VRW852047 WBR852046:WBS852047 WLN852046:WLO852047 WVJ852046:WVK852047 D917582:E917583 IX917582:IY917583 ST917582:SU917583 ACP917582:ACQ917583 AML917582:AMM917583 AWH917582:AWI917583 BGD917582:BGE917583 BPZ917582:BQA917583 BZV917582:BZW917583 CJR917582:CJS917583 CTN917582:CTO917583 DDJ917582:DDK917583 DNF917582:DNG917583 DXB917582:DXC917583 EGX917582:EGY917583 EQT917582:EQU917583 FAP917582:FAQ917583 FKL917582:FKM917583 FUH917582:FUI917583 GED917582:GEE917583 GNZ917582:GOA917583 GXV917582:GXW917583 HHR917582:HHS917583 HRN917582:HRO917583 IBJ917582:IBK917583 ILF917582:ILG917583 IVB917582:IVC917583 JEX917582:JEY917583 JOT917582:JOU917583 JYP917582:JYQ917583 KIL917582:KIM917583 KSH917582:KSI917583 LCD917582:LCE917583 LLZ917582:LMA917583 LVV917582:LVW917583 MFR917582:MFS917583 MPN917582:MPO917583 MZJ917582:MZK917583 NJF917582:NJG917583 NTB917582:NTC917583 OCX917582:OCY917583 OMT917582:OMU917583 OWP917582:OWQ917583 PGL917582:PGM917583 PQH917582:PQI917583 QAD917582:QAE917583 QJZ917582:QKA917583 QTV917582:QTW917583 RDR917582:RDS917583 RNN917582:RNO917583 RXJ917582:RXK917583 SHF917582:SHG917583 SRB917582:SRC917583 TAX917582:TAY917583 TKT917582:TKU917583 TUP917582:TUQ917583 UEL917582:UEM917583 UOH917582:UOI917583 UYD917582:UYE917583 VHZ917582:VIA917583 VRV917582:VRW917583 WBR917582:WBS917583 WLN917582:WLO917583 WVJ917582:WVK917583 D983118:E983119 IX983118:IY983119 ST983118:SU983119 ACP983118:ACQ983119 AML983118:AMM983119 AWH983118:AWI983119 BGD983118:BGE983119 BPZ983118:BQA983119 BZV983118:BZW983119 CJR983118:CJS983119 CTN983118:CTO983119 DDJ983118:DDK983119 DNF983118:DNG983119 DXB983118:DXC983119 EGX983118:EGY983119 EQT983118:EQU983119 FAP983118:FAQ983119 FKL983118:FKM983119 FUH983118:FUI983119 GED983118:GEE983119 GNZ983118:GOA983119 GXV983118:GXW983119 HHR983118:HHS983119 HRN983118:HRO983119 IBJ983118:IBK983119 ILF983118:ILG983119 IVB983118:IVC983119 JEX983118:JEY983119 JOT983118:JOU983119 JYP983118:JYQ983119 KIL983118:KIM983119 KSH983118:KSI983119 LCD983118:LCE983119 LLZ983118:LMA983119 LVV983118:LVW983119 MFR983118:MFS983119 MPN983118:MPO983119 MZJ983118:MZK983119 NJF983118:NJG983119 NTB983118:NTC983119 OCX983118:OCY983119 OMT983118:OMU983119 OWP983118:OWQ983119 PGL983118:PGM983119 PQH983118:PQI983119 QAD983118:QAE983119 QJZ983118:QKA983119 QTV983118:QTW983119 RDR983118:RDS983119 RNN983118:RNO983119 RXJ983118:RXK983119 SHF983118:SHG983119 SRB983118:SRC983119 TAX983118:TAY983119 TKT983118:TKU983119 TUP983118:TUQ983119 UEL983118:UEM983119 UOH983118:UOI983119 UYD983118:UYE983119 VHZ983118:VIA983119 VRV983118:VRW983119 WBR983118:WBS983119 WLN983118:WLO983119 WVJ983118:WVK983119 CJR109:CJS123 EQT109:EQU123 D65618:E65627 IX65618:IY65627 ST65618:SU65627 ACP65618:ACQ65627 AML65618:AMM65627 AWH65618:AWI65627 BGD65618:BGE65627 BPZ65618:BQA65627 BZV65618:BZW65627 CJR65618:CJS65627 CTN65618:CTO65627 DDJ65618:DDK65627 DNF65618:DNG65627 DXB65618:DXC65627 EGX65618:EGY65627 EQT65618:EQU65627 FAP65618:FAQ65627 FKL65618:FKM65627 FUH65618:FUI65627 GED65618:GEE65627 GNZ65618:GOA65627 GXV65618:GXW65627 HHR65618:HHS65627 HRN65618:HRO65627 IBJ65618:IBK65627 ILF65618:ILG65627 IVB65618:IVC65627 JEX65618:JEY65627 JOT65618:JOU65627 JYP65618:JYQ65627 KIL65618:KIM65627 KSH65618:KSI65627 LCD65618:LCE65627 LLZ65618:LMA65627 LVV65618:LVW65627 MFR65618:MFS65627 MPN65618:MPO65627 MZJ65618:MZK65627 NJF65618:NJG65627 NTB65618:NTC65627 OCX65618:OCY65627 OMT65618:OMU65627 OWP65618:OWQ65627 PGL65618:PGM65627 PQH65618:PQI65627 QAD65618:QAE65627 QJZ65618:QKA65627 QTV65618:QTW65627 RDR65618:RDS65627 RNN65618:RNO65627 RXJ65618:RXK65627 SHF65618:SHG65627 SRB65618:SRC65627 TAX65618:TAY65627 TKT65618:TKU65627 TUP65618:TUQ65627 UEL65618:UEM65627 UOH65618:UOI65627 UYD65618:UYE65627 VHZ65618:VIA65627 VRV65618:VRW65627 WBR65618:WBS65627 WLN65618:WLO65627 WVJ65618:WVK65627 D131154:E131163 IX131154:IY131163 ST131154:SU131163 ACP131154:ACQ131163 AML131154:AMM131163 AWH131154:AWI131163 BGD131154:BGE131163 BPZ131154:BQA131163 BZV131154:BZW131163 CJR131154:CJS131163 CTN131154:CTO131163 DDJ131154:DDK131163 DNF131154:DNG131163 DXB131154:DXC131163 EGX131154:EGY131163 EQT131154:EQU131163 FAP131154:FAQ131163 FKL131154:FKM131163 FUH131154:FUI131163 GED131154:GEE131163 GNZ131154:GOA131163 GXV131154:GXW131163 HHR131154:HHS131163 HRN131154:HRO131163 IBJ131154:IBK131163 ILF131154:ILG131163 IVB131154:IVC131163 JEX131154:JEY131163 JOT131154:JOU131163 JYP131154:JYQ131163 KIL131154:KIM131163 KSH131154:KSI131163 LCD131154:LCE131163 LLZ131154:LMA131163 LVV131154:LVW131163 MFR131154:MFS131163 MPN131154:MPO131163 MZJ131154:MZK131163 NJF131154:NJG131163 NTB131154:NTC131163 OCX131154:OCY131163 OMT131154:OMU131163 OWP131154:OWQ131163 PGL131154:PGM131163 PQH131154:PQI131163 QAD131154:QAE131163 QJZ131154:QKA131163 QTV131154:QTW131163 RDR131154:RDS131163 RNN131154:RNO131163 RXJ131154:RXK131163 SHF131154:SHG131163 SRB131154:SRC131163 TAX131154:TAY131163 TKT131154:TKU131163 TUP131154:TUQ131163 UEL131154:UEM131163 UOH131154:UOI131163 UYD131154:UYE131163 VHZ131154:VIA131163 VRV131154:VRW131163 WBR131154:WBS131163 WLN131154:WLO131163 WVJ131154:WVK131163 D196690:E196699 IX196690:IY196699 ST196690:SU196699 ACP196690:ACQ196699 AML196690:AMM196699 AWH196690:AWI196699 BGD196690:BGE196699 BPZ196690:BQA196699 BZV196690:BZW196699 CJR196690:CJS196699 CTN196690:CTO196699 DDJ196690:DDK196699 DNF196690:DNG196699 DXB196690:DXC196699 EGX196690:EGY196699 EQT196690:EQU196699 FAP196690:FAQ196699 FKL196690:FKM196699 FUH196690:FUI196699 GED196690:GEE196699 GNZ196690:GOA196699 GXV196690:GXW196699 HHR196690:HHS196699 HRN196690:HRO196699 IBJ196690:IBK196699 ILF196690:ILG196699 IVB196690:IVC196699 JEX196690:JEY196699 JOT196690:JOU196699 JYP196690:JYQ196699 KIL196690:KIM196699 KSH196690:KSI196699 LCD196690:LCE196699 LLZ196690:LMA196699 LVV196690:LVW196699 MFR196690:MFS196699 MPN196690:MPO196699 MZJ196690:MZK196699 NJF196690:NJG196699 NTB196690:NTC196699 OCX196690:OCY196699 OMT196690:OMU196699 OWP196690:OWQ196699 PGL196690:PGM196699 PQH196690:PQI196699 QAD196690:QAE196699 QJZ196690:QKA196699 QTV196690:QTW196699 RDR196690:RDS196699 RNN196690:RNO196699 RXJ196690:RXK196699 SHF196690:SHG196699 SRB196690:SRC196699 TAX196690:TAY196699 TKT196690:TKU196699 TUP196690:TUQ196699 UEL196690:UEM196699 UOH196690:UOI196699 UYD196690:UYE196699 VHZ196690:VIA196699 VRV196690:VRW196699 WBR196690:WBS196699 WLN196690:WLO196699 WVJ196690:WVK196699 D262226:E262235 IX262226:IY262235 ST262226:SU262235 ACP262226:ACQ262235 AML262226:AMM262235 AWH262226:AWI262235 BGD262226:BGE262235 BPZ262226:BQA262235 BZV262226:BZW262235 CJR262226:CJS262235 CTN262226:CTO262235 DDJ262226:DDK262235 DNF262226:DNG262235 DXB262226:DXC262235 EGX262226:EGY262235 EQT262226:EQU262235 FAP262226:FAQ262235 FKL262226:FKM262235 FUH262226:FUI262235 GED262226:GEE262235 GNZ262226:GOA262235 GXV262226:GXW262235 HHR262226:HHS262235 HRN262226:HRO262235 IBJ262226:IBK262235 ILF262226:ILG262235 IVB262226:IVC262235 JEX262226:JEY262235 JOT262226:JOU262235 JYP262226:JYQ262235 KIL262226:KIM262235 KSH262226:KSI262235 LCD262226:LCE262235 LLZ262226:LMA262235 LVV262226:LVW262235 MFR262226:MFS262235 MPN262226:MPO262235 MZJ262226:MZK262235 NJF262226:NJG262235 NTB262226:NTC262235 OCX262226:OCY262235 OMT262226:OMU262235 OWP262226:OWQ262235 PGL262226:PGM262235 PQH262226:PQI262235 QAD262226:QAE262235 QJZ262226:QKA262235 QTV262226:QTW262235 RDR262226:RDS262235 RNN262226:RNO262235 RXJ262226:RXK262235 SHF262226:SHG262235 SRB262226:SRC262235 TAX262226:TAY262235 TKT262226:TKU262235 TUP262226:TUQ262235 UEL262226:UEM262235 UOH262226:UOI262235 UYD262226:UYE262235 VHZ262226:VIA262235 VRV262226:VRW262235 WBR262226:WBS262235 WLN262226:WLO262235 WVJ262226:WVK262235 D327762:E327771 IX327762:IY327771 ST327762:SU327771 ACP327762:ACQ327771 AML327762:AMM327771 AWH327762:AWI327771 BGD327762:BGE327771 BPZ327762:BQA327771 BZV327762:BZW327771 CJR327762:CJS327771 CTN327762:CTO327771 DDJ327762:DDK327771 DNF327762:DNG327771 DXB327762:DXC327771 EGX327762:EGY327771 EQT327762:EQU327771 FAP327762:FAQ327771 FKL327762:FKM327771 FUH327762:FUI327771 GED327762:GEE327771 GNZ327762:GOA327771 GXV327762:GXW327771 HHR327762:HHS327771 HRN327762:HRO327771 IBJ327762:IBK327771 ILF327762:ILG327771 IVB327762:IVC327771 JEX327762:JEY327771 JOT327762:JOU327771 JYP327762:JYQ327771 KIL327762:KIM327771 KSH327762:KSI327771 LCD327762:LCE327771 LLZ327762:LMA327771 LVV327762:LVW327771 MFR327762:MFS327771 MPN327762:MPO327771 MZJ327762:MZK327771 NJF327762:NJG327771 NTB327762:NTC327771 OCX327762:OCY327771 OMT327762:OMU327771 OWP327762:OWQ327771 PGL327762:PGM327771 PQH327762:PQI327771 QAD327762:QAE327771 QJZ327762:QKA327771 QTV327762:QTW327771 RDR327762:RDS327771 RNN327762:RNO327771 RXJ327762:RXK327771 SHF327762:SHG327771 SRB327762:SRC327771 TAX327762:TAY327771 TKT327762:TKU327771 TUP327762:TUQ327771 UEL327762:UEM327771 UOH327762:UOI327771 UYD327762:UYE327771 VHZ327762:VIA327771 VRV327762:VRW327771 WBR327762:WBS327771 WLN327762:WLO327771 WVJ327762:WVK327771 D393298:E393307 IX393298:IY393307 ST393298:SU393307 ACP393298:ACQ393307 AML393298:AMM393307 AWH393298:AWI393307 BGD393298:BGE393307 BPZ393298:BQA393307 BZV393298:BZW393307 CJR393298:CJS393307 CTN393298:CTO393307 DDJ393298:DDK393307 DNF393298:DNG393307 DXB393298:DXC393307 EGX393298:EGY393307 EQT393298:EQU393307 FAP393298:FAQ393307 FKL393298:FKM393307 FUH393298:FUI393307 GED393298:GEE393307 GNZ393298:GOA393307 GXV393298:GXW393307 HHR393298:HHS393307 HRN393298:HRO393307 IBJ393298:IBK393307 ILF393298:ILG393307 IVB393298:IVC393307 JEX393298:JEY393307 JOT393298:JOU393307 JYP393298:JYQ393307 KIL393298:KIM393307 KSH393298:KSI393307 LCD393298:LCE393307 LLZ393298:LMA393307 LVV393298:LVW393307 MFR393298:MFS393307 MPN393298:MPO393307 MZJ393298:MZK393307 NJF393298:NJG393307 NTB393298:NTC393307 OCX393298:OCY393307 OMT393298:OMU393307 OWP393298:OWQ393307 PGL393298:PGM393307 PQH393298:PQI393307 QAD393298:QAE393307 QJZ393298:QKA393307 QTV393298:QTW393307 RDR393298:RDS393307 RNN393298:RNO393307 RXJ393298:RXK393307 SHF393298:SHG393307 SRB393298:SRC393307 TAX393298:TAY393307 TKT393298:TKU393307 TUP393298:TUQ393307 UEL393298:UEM393307 UOH393298:UOI393307 UYD393298:UYE393307 VHZ393298:VIA393307 VRV393298:VRW393307 WBR393298:WBS393307 WLN393298:WLO393307 WVJ393298:WVK393307 D458834:E458843 IX458834:IY458843 ST458834:SU458843 ACP458834:ACQ458843 AML458834:AMM458843 AWH458834:AWI458843 BGD458834:BGE458843 BPZ458834:BQA458843 BZV458834:BZW458843 CJR458834:CJS458843 CTN458834:CTO458843 DDJ458834:DDK458843 DNF458834:DNG458843 DXB458834:DXC458843 EGX458834:EGY458843 EQT458834:EQU458843 FAP458834:FAQ458843 FKL458834:FKM458843 FUH458834:FUI458843 GED458834:GEE458843 GNZ458834:GOA458843 GXV458834:GXW458843 HHR458834:HHS458843 HRN458834:HRO458843 IBJ458834:IBK458843 ILF458834:ILG458843 IVB458834:IVC458843 JEX458834:JEY458843 JOT458834:JOU458843 JYP458834:JYQ458843 KIL458834:KIM458843 KSH458834:KSI458843 LCD458834:LCE458843 LLZ458834:LMA458843 LVV458834:LVW458843 MFR458834:MFS458843 MPN458834:MPO458843 MZJ458834:MZK458843 NJF458834:NJG458843 NTB458834:NTC458843 OCX458834:OCY458843 OMT458834:OMU458843 OWP458834:OWQ458843 PGL458834:PGM458843 PQH458834:PQI458843 QAD458834:QAE458843 QJZ458834:QKA458843 QTV458834:QTW458843 RDR458834:RDS458843 RNN458834:RNO458843 RXJ458834:RXK458843 SHF458834:SHG458843 SRB458834:SRC458843 TAX458834:TAY458843 TKT458834:TKU458843 TUP458834:TUQ458843 UEL458834:UEM458843 UOH458834:UOI458843 UYD458834:UYE458843 VHZ458834:VIA458843 VRV458834:VRW458843 WBR458834:WBS458843 WLN458834:WLO458843 WVJ458834:WVK458843 D524370:E524379 IX524370:IY524379 ST524370:SU524379 ACP524370:ACQ524379 AML524370:AMM524379 AWH524370:AWI524379 BGD524370:BGE524379 BPZ524370:BQA524379 BZV524370:BZW524379 CJR524370:CJS524379 CTN524370:CTO524379 DDJ524370:DDK524379 DNF524370:DNG524379 DXB524370:DXC524379 EGX524370:EGY524379 EQT524370:EQU524379 FAP524370:FAQ524379 FKL524370:FKM524379 FUH524370:FUI524379 GED524370:GEE524379 GNZ524370:GOA524379 GXV524370:GXW524379 HHR524370:HHS524379 HRN524370:HRO524379 IBJ524370:IBK524379 ILF524370:ILG524379 IVB524370:IVC524379 JEX524370:JEY524379 JOT524370:JOU524379 JYP524370:JYQ524379 KIL524370:KIM524379 KSH524370:KSI524379 LCD524370:LCE524379 LLZ524370:LMA524379 LVV524370:LVW524379 MFR524370:MFS524379 MPN524370:MPO524379 MZJ524370:MZK524379 NJF524370:NJG524379 NTB524370:NTC524379 OCX524370:OCY524379 OMT524370:OMU524379 OWP524370:OWQ524379 PGL524370:PGM524379 PQH524370:PQI524379 QAD524370:QAE524379 QJZ524370:QKA524379 QTV524370:QTW524379 RDR524370:RDS524379 RNN524370:RNO524379 RXJ524370:RXK524379 SHF524370:SHG524379 SRB524370:SRC524379 TAX524370:TAY524379 TKT524370:TKU524379 TUP524370:TUQ524379 UEL524370:UEM524379 UOH524370:UOI524379 UYD524370:UYE524379 VHZ524370:VIA524379 VRV524370:VRW524379 WBR524370:WBS524379 WLN524370:WLO524379 WVJ524370:WVK524379 D589906:E589915 IX589906:IY589915 ST589906:SU589915 ACP589906:ACQ589915 AML589906:AMM589915 AWH589906:AWI589915 BGD589906:BGE589915 BPZ589906:BQA589915 BZV589906:BZW589915 CJR589906:CJS589915 CTN589906:CTO589915 DDJ589906:DDK589915 DNF589906:DNG589915 DXB589906:DXC589915 EGX589906:EGY589915 EQT589906:EQU589915 FAP589906:FAQ589915 FKL589906:FKM589915 FUH589906:FUI589915 GED589906:GEE589915 GNZ589906:GOA589915 GXV589906:GXW589915 HHR589906:HHS589915 HRN589906:HRO589915 IBJ589906:IBK589915 ILF589906:ILG589915 IVB589906:IVC589915 JEX589906:JEY589915 JOT589906:JOU589915 JYP589906:JYQ589915 KIL589906:KIM589915 KSH589906:KSI589915 LCD589906:LCE589915 LLZ589906:LMA589915 LVV589906:LVW589915 MFR589906:MFS589915 MPN589906:MPO589915 MZJ589906:MZK589915 NJF589906:NJG589915 NTB589906:NTC589915 OCX589906:OCY589915 OMT589906:OMU589915 OWP589906:OWQ589915 PGL589906:PGM589915 PQH589906:PQI589915 QAD589906:QAE589915 QJZ589906:QKA589915 QTV589906:QTW589915 RDR589906:RDS589915 RNN589906:RNO589915 RXJ589906:RXK589915 SHF589906:SHG589915 SRB589906:SRC589915 TAX589906:TAY589915 TKT589906:TKU589915 TUP589906:TUQ589915 UEL589906:UEM589915 UOH589906:UOI589915 UYD589906:UYE589915 VHZ589906:VIA589915 VRV589906:VRW589915 WBR589906:WBS589915 WLN589906:WLO589915 WVJ589906:WVK589915 D655442:E655451 IX655442:IY655451 ST655442:SU655451 ACP655442:ACQ655451 AML655442:AMM655451 AWH655442:AWI655451 BGD655442:BGE655451 BPZ655442:BQA655451 BZV655442:BZW655451 CJR655442:CJS655451 CTN655442:CTO655451 DDJ655442:DDK655451 DNF655442:DNG655451 DXB655442:DXC655451 EGX655442:EGY655451 EQT655442:EQU655451 FAP655442:FAQ655451 FKL655442:FKM655451 FUH655442:FUI655451 GED655442:GEE655451 GNZ655442:GOA655451 GXV655442:GXW655451 HHR655442:HHS655451 HRN655442:HRO655451 IBJ655442:IBK655451 ILF655442:ILG655451 IVB655442:IVC655451 JEX655442:JEY655451 JOT655442:JOU655451 JYP655442:JYQ655451 KIL655442:KIM655451 KSH655442:KSI655451 LCD655442:LCE655451 LLZ655442:LMA655451 LVV655442:LVW655451 MFR655442:MFS655451 MPN655442:MPO655451 MZJ655442:MZK655451 NJF655442:NJG655451 NTB655442:NTC655451 OCX655442:OCY655451 OMT655442:OMU655451 OWP655442:OWQ655451 PGL655442:PGM655451 PQH655442:PQI655451 QAD655442:QAE655451 QJZ655442:QKA655451 QTV655442:QTW655451 RDR655442:RDS655451 RNN655442:RNO655451 RXJ655442:RXK655451 SHF655442:SHG655451 SRB655442:SRC655451 TAX655442:TAY655451 TKT655442:TKU655451 TUP655442:TUQ655451 UEL655442:UEM655451 UOH655442:UOI655451 UYD655442:UYE655451 VHZ655442:VIA655451 VRV655442:VRW655451 WBR655442:WBS655451 WLN655442:WLO655451 WVJ655442:WVK655451 D720978:E720987 IX720978:IY720987 ST720978:SU720987 ACP720978:ACQ720987 AML720978:AMM720987 AWH720978:AWI720987 BGD720978:BGE720987 BPZ720978:BQA720987 BZV720978:BZW720987 CJR720978:CJS720987 CTN720978:CTO720987 DDJ720978:DDK720987 DNF720978:DNG720987 DXB720978:DXC720987 EGX720978:EGY720987 EQT720978:EQU720987 FAP720978:FAQ720987 FKL720978:FKM720987 FUH720978:FUI720987 GED720978:GEE720987 GNZ720978:GOA720987 GXV720978:GXW720987 HHR720978:HHS720987 HRN720978:HRO720987 IBJ720978:IBK720987 ILF720978:ILG720987 IVB720978:IVC720987 JEX720978:JEY720987 JOT720978:JOU720987 JYP720978:JYQ720987 KIL720978:KIM720987 KSH720978:KSI720987 LCD720978:LCE720987 LLZ720978:LMA720987 LVV720978:LVW720987 MFR720978:MFS720987 MPN720978:MPO720987 MZJ720978:MZK720987 NJF720978:NJG720987 NTB720978:NTC720987 OCX720978:OCY720987 OMT720978:OMU720987 OWP720978:OWQ720987 PGL720978:PGM720987 PQH720978:PQI720987 QAD720978:QAE720987 QJZ720978:QKA720987 QTV720978:QTW720987 RDR720978:RDS720987 RNN720978:RNO720987 RXJ720978:RXK720987 SHF720978:SHG720987 SRB720978:SRC720987 TAX720978:TAY720987 TKT720978:TKU720987 TUP720978:TUQ720987 UEL720978:UEM720987 UOH720978:UOI720987 UYD720978:UYE720987 VHZ720978:VIA720987 VRV720978:VRW720987 WBR720978:WBS720987 WLN720978:WLO720987 WVJ720978:WVK720987 D786514:E786523 IX786514:IY786523 ST786514:SU786523 ACP786514:ACQ786523 AML786514:AMM786523 AWH786514:AWI786523 BGD786514:BGE786523 BPZ786514:BQA786523 BZV786514:BZW786523 CJR786514:CJS786523 CTN786514:CTO786523 DDJ786514:DDK786523 DNF786514:DNG786523 DXB786514:DXC786523 EGX786514:EGY786523 EQT786514:EQU786523 FAP786514:FAQ786523 FKL786514:FKM786523 FUH786514:FUI786523 GED786514:GEE786523 GNZ786514:GOA786523 GXV786514:GXW786523 HHR786514:HHS786523 HRN786514:HRO786523 IBJ786514:IBK786523 ILF786514:ILG786523 IVB786514:IVC786523 JEX786514:JEY786523 JOT786514:JOU786523 JYP786514:JYQ786523 KIL786514:KIM786523 KSH786514:KSI786523 LCD786514:LCE786523 LLZ786514:LMA786523 LVV786514:LVW786523 MFR786514:MFS786523 MPN786514:MPO786523 MZJ786514:MZK786523 NJF786514:NJG786523 NTB786514:NTC786523 OCX786514:OCY786523 OMT786514:OMU786523 OWP786514:OWQ786523 PGL786514:PGM786523 PQH786514:PQI786523 QAD786514:QAE786523 QJZ786514:QKA786523 QTV786514:QTW786523 RDR786514:RDS786523 RNN786514:RNO786523 RXJ786514:RXK786523 SHF786514:SHG786523 SRB786514:SRC786523 TAX786514:TAY786523 TKT786514:TKU786523 TUP786514:TUQ786523 UEL786514:UEM786523 UOH786514:UOI786523 UYD786514:UYE786523 VHZ786514:VIA786523 VRV786514:VRW786523 WBR786514:WBS786523 WLN786514:WLO786523 WVJ786514:WVK786523 D852050:E852059 IX852050:IY852059 ST852050:SU852059 ACP852050:ACQ852059 AML852050:AMM852059 AWH852050:AWI852059 BGD852050:BGE852059 BPZ852050:BQA852059 BZV852050:BZW852059 CJR852050:CJS852059 CTN852050:CTO852059 DDJ852050:DDK852059 DNF852050:DNG852059 DXB852050:DXC852059 EGX852050:EGY852059 EQT852050:EQU852059 FAP852050:FAQ852059 FKL852050:FKM852059 FUH852050:FUI852059 GED852050:GEE852059 GNZ852050:GOA852059 GXV852050:GXW852059 HHR852050:HHS852059 HRN852050:HRO852059 IBJ852050:IBK852059 ILF852050:ILG852059 IVB852050:IVC852059 JEX852050:JEY852059 JOT852050:JOU852059 JYP852050:JYQ852059 KIL852050:KIM852059 KSH852050:KSI852059 LCD852050:LCE852059 LLZ852050:LMA852059 LVV852050:LVW852059 MFR852050:MFS852059 MPN852050:MPO852059 MZJ852050:MZK852059 NJF852050:NJG852059 NTB852050:NTC852059 OCX852050:OCY852059 OMT852050:OMU852059 OWP852050:OWQ852059 PGL852050:PGM852059 PQH852050:PQI852059 QAD852050:QAE852059 QJZ852050:QKA852059 QTV852050:QTW852059 RDR852050:RDS852059 RNN852050:RNO852059 RXJ852050:RXK852059 SHF852050:SHG852059 SRB852050:SRC852059 TAX852050:TAY852059 TKT852050:TKU852059 TUP852050:TUQ852059 UEL852050:UEM852059 UOH852050:UOI852059 UYD852050:UYE852059 VHZ852050:VIA852059 VRV852050:VRW852059 WBR852050:WBS852059 WLN852050:WLO852059 WVJ852050:WVK852059 D917586:E917595 IX917586:IY917595 ST917586:SU917595 ACP917586:ACQ917595 AML917586:AMM917595 AWH917586:AWI917595 BGD917586:BGE917595 BPZ917586:BQA917595 BZV917586:BZW917595 CJR917586:CJS917595 CTN917586:CTO917595 DDJ917586:DDK917595 DNF917586:DNG917595 DXB917586:DXC917595 EGX917586:EGY917595 EQT917586:EQU917595 FAP917586:FAQ917595 FKL917586:FKM917595 FUH917586:FUI917595 GED917586:GEE917595 GNZ917586:GOA917595 GXV917586:GXW917595 HHR917586:HHS917595 HRN917586:HRO917595 IBJ917586:IBK917595 ILF917586:ILG917595 IVB917586:IVC917595 JEX917586:JEY917595 JOT917586:JOU917595 JYP917586:JYQ917595 KIL917586:KIM917595 KSH917586:KSI917595 LCD917586:LCE917595 LLZ917586:LMA917595 LVV917586:LVW917595 MFR917586:MFS917595 MPN917586:MPO917595 MZJ917586:MZK917595 NJF917586:NJG917595 NTB917586:NTC917595 OCX917586:OCY917595 OMT917586:OMU917595 OWP917586:OWQ917595 PGL917586:PGM917595 PQH917586:PQI917595 QAD917586:QAE917595 QJZ917586:QKA917595 QTV917586:QTW917595 RDR917586:RDS917595 RNN917586:RNO917595 RXJ917586:RXK917595 SHF917586:SHG917595 SRB917586:SRC917595 TAX917586:TAY917595 TKT917586:TKU917595 TUP917586:TUQ917595 UEL917586:UEM917595 UOH917586:UOI917595 UYD917586:UYE917595 VHZ917586:VIA917595 VRV917586:VRW917595 WBR917586:WBS917595 WLN917586:WLO917595 WVJ917586:WVK917595 D983122:E983131 IX983122:IY983131 ST983122:SU983131 ACP983122:ACQ983131 AML983122:AMM983131 AWH983122:AWI983131 BGD983122:BGE983131 BPZ983122:BQA983131 BZV983122:BZW983131 CJR983122:CJS983131 CTN983122:CTO983131 DDJ983122:DDK983131 DNF983122:DNG983131 DXB983122:DXC983131 EGX983122:EGY983131 EQT983122:EQU983131 FAP983122:FAQ983131 FKL983122:FKM983131 FUH983122:FUI983131 GED983122:GEE983131 GNZ983122:GOA983131 GXV983122:GXW983131 HHR983122:HHS983131 HRN983122:HRO983131 IBJ983122:IBK983131 ILF983122:ILG983131 IVB983122:IVC983131 JEX983122:JEY983131 JOT983122:JOU983131 JYP983122:JYQ983131 KIL983122:KIM983131 KSH983122:KSI983131 LCD983122:LCE983131 LLZ983122:LMA983131 LVV983122:LVW983131 MFR983122:MFS983131 MPN983122:MPO983131 MZJ983122:MZK983131 NJF983122:NJG983131 NTB983122:NTC983131 OCX983122:OCY983131 OMT983122:OMU983131 OWP983122:OWQ983131 PGL983122:PGM983131 PQH983122:PQI983131 QAD983122:QAE983131 QJZ983122:QKA983131 QTV983122:QTW983131 RDR983122:RDS983131 RNN983122:RNO983131 RXJ983122:RXK983131 SHF983122:SHG983131 SRB983122:SRC983131 TAX983122:TAY983131 TKT983122:TKU983131 TUP983122:TUQ983131 UEL983122:UEM983131 UOH983122:UOI983131 UYD983122:UYE983131 VHZ983122:VIA983131 VRV983122:VRW983131 WBR983122:WBS983131 WLN983122:WLO983131 WVJ983122:WVK983131 WVJ29:WVK35 IX71:IY78 ST71:SU78 ACP71:ACQ78 AML71:AMM78 AWH71:AWI78 BGD71:BGE78 BPZ71:BQA78 BZV71:BZW78 CJR71:CJS78 CTN71:CTO78 DDJ71:DDK78 DNF71:DNG78 DXB71:DXC78 EGX71:EGY78 EQT71:EQU78 FAP71:FAQ78 FKL71:FKM78 FUH71:FUI78 GED71:GEE78 GNZ71:GOA78 GXV71:GXW78 HHR71:HHS78 HRN71:HRO78 IBJ71:IBK78 ILF71:ILG78 IVB71:IVC78 JEX71:JEY78 JOT71:JOU78 JYP71:JYQ78 KIL71:KIM78 KSH71:KSI78 LCD71:LCE78 LLZ71:LMA78 LVV71:LVW78 MFR71:MFS78 MPN71:MPO78 MZJ71:MZK78 NJF71:NJG78 NTB71:NTC78 OCX71:OCY78 OMT71:OMU78 OWP71:OWQ78 PGL71:PGM78 PQH71:PQI78 QAD71:QAE78 QJZ71:QKA78 QTV71:QTW78 RDR71:RDS78 RNN71:RNO78 RXJ71:RXK78 SHF71:SHG78 SRB71:SRC78 TAX71:TAY78 TKT71:TKU78 TUP71:TUQ78 UEL71:UEM78 UOH71:UOI78 UYD71:UYE78 VHZ71:VIA78 VRV71:VRW78 WBR71:WBS78 WLN71:WLO78 WVJ71:WVK78 D65629:E65634 IX65629:IY65634 ST65629:SU65634 ACP65629:ACQ65634 AML65629:AMM65634 AWH65629:AWI65634 BGD65629:BGE65634 BPZ65629:BQA65634 BZV65629:BZW65634 CJR65629:CJS65634 CTN65629:CTO65634 DDJ65629:DDK65634 DNF65629:DNG65634 DXB65629:DXC65634 EGX65629:EGY65634 EQT65629:EQU65634 FAP65629:FAQ65634 FKL65629:FKM65634 FUH65629:FUI65634 GED65629:GEE65634 GNZ65629:GOA65634 GXV65629:GXW65634 HHR65629:HHS65634 HRN65629:HRO65634 IBJ65629:IBK65634 ILF65629:ILG65634 IVB65629:IVC65634 JEX65629:JEY65634 JOT65629:JOU65634 JYP65629:JYQ65634 KIL65629:KIM65634 KSH65629:KSI65634 LCD65629:LCE65634 LLZ65629:LMA65634 LVV65629:LVW65634 MFR65629:MFS65634 MPN65629:MPO65634 MZJ65629:MZK65634 NJF65629:NJG65634 NTB65629:NTC65634 OCX65629:OCY65634 OMT65629:OMU65634 OWP65629:OWQ65634 PGL65629:PGM65634 PQH65629:PQI65634 QAD65629:QAE65634 QJZ65629:QKA65634 QTV65629:QTW65634 RDR65629:RDS65634 RNN65629:RNO65634 RXJ65629:RXK65634 SHF65629:SHG65634 SRB65629:SRC65634 TAX65629:TAY65634 TKT65629:TKU65634 TUP65629:TUQ65634 UEL65629:UEM65634 UOH65629:UOI65634 UYD65629:UYE65634 VHZ65629:VIA65634 VRV65629:VRW65634 WBR65629:WBS65634 WLN65629:WLO65634 WVJ65629:WVK65634 D131165:E131170 IX131165:IY131170 ST131165:SU131170 ACP131165:ACQ131170 AML131165:AMM131170 AWH131165:AWI131170 BGD131165:BGE131170 BPZ131165:BQA131170 BZV131165:BZW131170 CJR131165:CJS131170 CTN131165:CTO131170 DDJ131165:DDK131170 DNF131165:DNG131170 DXB131165:DXC131170 EGX131165:EGY131170 EQT131165:EQU131170 FAP131165:FAQ131170 FKL131165:FKM131170 FUH131165:FUI131170 GED131165:GEE131170 GNZ131165:GOA131170 GXV131165:GXW131170 HHR131165:HHS131170 HRN131165:HRO131170 IBJ131165:IBK131170 ILF131165:ILG131170 IVB131165:IVC131170 JEX131165:JEY131170 JOT131165:JOU131170 JYP131165:JYQ131170 KIL131165:KIM131170 KSH131165:KSI131170 LCD131165:LCE131170 LLZ131165:LMA131170 LVV131165:LVW131170 MFR131165:MFS131170 MPN131165:MPO131170 MZJ131165:MZK131170 NJF131165:NJG131170 NTB131165:NTC131170 OCX131165:OCY131170 OMT131165:OMU131170 OWP131165:OWQ131170 PGL131165:PGM131170 PQH131165:PQI131170 QAD131165:QAE131170 QJZ131165:QKA131170 QTV131165:QTW131170 RDR131165:RDS131170 RNN131165:RNO131170 RXJ131165:RXK131170 SHF131165:SHG131170 SRB131165:SRC131170 TAX131165:TAY131170 TKT131165:TKU131170 TUP131165:TUQ131170 UEL131165:UEM131170 UOH131165:UOI131170 UYD131165:UYE131170 VHZ131165:VIA131170 VRV131165:VRW131170 WBR131165:WBS131170 WLN131165:WLO131170 WVJ131165:WVK131170 D196701:E196706 IX196701:IY196706 ST196701:SU196706 ACP196701:ACQ196706 AML196701:AMM196706 AWH196701:AWI196706 BGD196701:BGE196706 BPZ196701:BQA196706 BZV196701:BZW196706 CJR196701:CJS196706 CTN196701:CTO196706 DDJ196701:DDK196706 DNF196701:DNG196706 DXB196701:DXC196706 EGX196701:EGY196706 EQT196701:EQU196706 FAP196701:FAQ196706 FKL196701:FKM196706 FUH196701:FUI196706 GED196701:GEE196706 GNZ196701:GOA196706 GXV196701:GXW196706 HHR196701:HHS196706 HRN196701:HRO196706 IBJ196701:IBK196706 ILF196701:ILG196706 IVB196701:IVC196706 JEX196701:JEY196706 JOT196701:JOU196706 JYP196701:JYQ196706 KIL196701:KIM196706 KSH196701:KSI196706 LCD196701:LCE196706 LLZ196701:LMA196706 LVV196701:LVW196706 MFR196701:MFS196706 MPN196701:MPO196706 MZJ196701:MZK196706 NJF196701:NJG196706 NTB196701:NTC196706 OCX196701:OCY196706 OMT196701:OMU196706 OWP196701:OWQ196706 PGL196701:PGM196706 PQH196701:PQI196706 QAD196701:QAE196706 QJZ196701:QKA196706 QTV196701:QTW196706 RDR196701:RDS196706 RNN196701:RNO196706 RXJ196701:RXK196706 SHF196701:SHG196706 SRB196701:SRC196706 TAX196701:TAY196706 TKT196701:TKU196706 TUP196701:TUQ196706 UEL196701:UEM196706 UOH196701:UOI196706 UYD196701:UYE196706 VHZ196701:VIA196706 VRV196701:VRW196706 WBR196701:WBS196706 WLN196701:WLO196706 WVJ196701:WVK196706 D262237:E262242 IX262237:IY262242 ST262237:SU262242 ACP262237:ACQ262242 AML262237:AMM262242 AWH262237:AWI262242 BGD262237:BGE262242 BPZ262237:BQA262242 BZV262237:BZW262242 CJR262237:CJS262242 CTN262237:CTO262242 DDJ262237:DDK262242 DNF262237:DNG262242 DXB262237:DXC262242 EGX262237:EGY262242 EQT262237:EQU262242 FAP262237:FAQ262242 FKL262237:FKM262242 FUH262237:FUI262242 GED262237:GEE262242 GNZ262237:GOA262242 GXV262237:GXW262242 HHR262237:HHS262242 HRN262237:HRO262242 IBJ262237:IBK262242 ILF262237:ILG262242 IVB262237:IVC262242 JEX262237:JEY262242 JOT262237:JOU262242 JYP262237:JYQ262242 KIL262237:KIM262242 KSH262237:KSI262242 LCD262237:LCE262242 LLZ262237:LMA262242 LVV262237:LVW262242 MFR262237:MFS262242 MPN262237:MPO262242 MZJ262237:MZK262242 NJF262237:NJG262242 NTB262237:NTC262242 OCX262237:OCY262242 OMT262237:OMU262242 OWP262237:OWQ262242 PGL262237:PGM262242 PQH262237:PQI262242 QAD262237:QAE262242 QJZ262237:QKA262242 QTV262237:QTW262242 RDR262237:RDS262242 RNN262237:RNO262242 RXJ262237:RXK262242 SHF262237:SHG262242 SRB262237:SRC262242 TAX262237:TAY262242 TKT262237:TKU262242 TUP262237:TUQ262242 UEL262237:UEM262242 UOH262237:UOI262242 UYD262237:UYE262242 VHZ262237:VIA262242 VRV262237:VRW262242 WBR262237:WBS262242 WLN262237:WLO262242 WVJ262237:WVK262242 D327773:E327778 IX327773:IY327778 ST327773:SU327778 ACP327773:ACQ327778 AML327773:AMM327778 AWH327773:AWI327778 BGD327773:BGE327778 BPZ327773:BQA327778 BZV327773:BZW327778 CJR327773:CJS327778 CTN327773:CTO327778 DDJ327773:DDK327778 DNF327773:DNG327778 DXB327773:DXC327778 EGX327773:EGY327778 EQT327773:EQU327778 FAP327773:FAQ327778 FKL327773:FKM327778 FUH327773:FUI327778 GED327773:GEE327778 GNZ327773:GOA327778 GXV327773:GXW327778 HHR327773:HHS327778 HRN327773:HRO327778 IBJ327773:IBK327778 ILF327773:ILG327778 IVB327773:IVC327778 JEX327773:JEY327778 JOT327773:JOU327778 JYP327773:JYQ327778 KIL327773:KIM327778 KSH327773:KSI327778 LCD327773:LCE327778 LLZ327773:LMA327778 LVV327773:LVW327778 MFR327773:MFS327778 MPN327773:MPO327778 MZJ327773:MZK327778 NJF327773:NJG327778 NTB327773:NTC327778 OCX327773:OCY327778 OMT327773:OMU327778 OWP327773:OWQ327778 PGL327773:PGM327778 PQH327773:PQI327778 QAD327773:QAE327778 QJZ327773:QKA327778 QTV327773:QTW327778 RDR327773:RDS327778 RNN327773:RNO327778 RXJ327773:RXK327778 SHF327773:SHG327778 SRB327773:SRC327778 TAX327773:TAY327778 TKT327773:TKU327778 TUP327773:TUQ327778 UEL327773:UEM327778 UOH327773:UOI327778 UYD327773:UYE327778 VHZ327773:VIA327778 VRV327773:VRW327778 WBR327773:WBS327778 WLN327773:WLO327778 WVJ327773:WVK327778 D393309:E393314 IX393309:IY393314 ST393309:SU393314 ACP393309:ACQ393314 AML393309:AMM393314 AWH393309:AWI393314 BGD393309:BGE393314 BPZ393309:BQA393314 BZV393309:BZW393314 CJR393309:CJS393314 CTN393309:CTO393314 DDJ393309:DDK393314 DNF393309:DNG393314 DXB393309:DXC393314 EGX393309:EGY393314 EQT393309:EQU393314 FAP393309:FAQ393314 FKL393309:FKM393314 FUH393309:FUI393314 GED393309:GEE393314 GNZ393309:GOA393314 GXV393309:GXW393314 HHR393309:HHS393314 HRN393309:HRO393314 IBJ393309:IBK393314 ILF393309:ILG393314 IVB393309:IVC393314 JEX393309:JEY393314 JOT393309:JOU393314 JYP393309:JYQ393314 KIL393309:KIM393314 KSH393309:KSI393314 LCD393309:LCE393314 LLZ393309:LMA393314 LVV393309:LVW393314 MFR393309:MFS393314 MPN393309:MPO393314 MZJ393309:MZK393314 NJF393309:NJG393314 NTB393309:NTC393314 OCX393309:OCY393314 OMT393309:OMU393314 OWP393309:OWQ393314 PGL393309:PGM393314 PQH393309:PQI393314 QAD393309:QAE393314 QJZ393309:QKA393314 QTV393309:QTW393314 RDR393309:RDS393314 RNN393309:RNO393314 RXJ393309:RXK393314 SHF393309:SHG393314 SRB393309:SRC393314 TAX393309:TAY393314 TKT393309:TKU393314 TUP393309:TUQ393314 UEL393309:UEM393314 UOH393309:UOI393314 UYD393309:UYE393314 VHZ393309:VIA393314 VRV393309:VRW393314 WBR393309:WBS393314 WLN393309:WLO393314 WVJ393309:WVK393314 D458845:E458850 IX458845:IY458850 ST458845:SU458850 ACP458845:ACQ458850 AML458845:AMM458850 AWH458845:AWI458850 BGD458845:BGE458850 BPZ458845:BQA458850 BZV458845:BZW458850 CJR458845:CJS458850 CTN458845:CTO458850 DDJ458845:DDK458850 DNF458845:DNG458850 DXB458845:DXC458850 EGX458845:EGY458850 EQT458845:EQU458850 FAP458845:FAQ458850 FKL458845:FKM458850 FUH458845:FUI458850 GED458845:GEE458850 GNZ458845:GOA458850 GXV458845:GXW458850 HHR458845:HHS458850 HRN458845:HRO458850 IBJ458845:IBK458850 ILF458845:ILG458850 IVB458845:IVC458850 JEX458845:JEY458850 JOT458845:JOU458850 JYP458845:JYQ458850 KIL458845:KIM458850 KSH458845:KSI458850 LCD458845:LCE458850 LLZ458845:LMA458850 LVV458845:LVW458850 MFR458845:MFS458850 MPN458845:MPO458850 MZJ458845:MZK458850 NJF458845:NJG458850 NTB458845:NTC458850 OCX458845:OCY458850 OMT458845:OMU458850 OWP458845:OWQ458850 PGL458845:PGM458850 PQH458845:PQI458850 QAD458845:QAE458850 QJZ458845:QKA458850 QTV458845:QTW458850 RDR458845:RDS458850 RNN458845:RNO458850 RXJ458845:RXK458850 SHF458845:SHG458850 SRB458845:SRC458850 TAX458845:TAY458850 TKT458845:TKU458850 TUP458845:TUQ458850 UEL458845:UEM458850 UOH458845:UOI458850 UYD458845:UYE458850 VHZ458845:VIA458850 VRV458845:VRW458850 WBR458845:WBS458850 WLN458845:WLO458850 WVJ458845:WVK458850 D524381:E524386 IX524381:IY524386 ST524381:SU524386 ACP524381:ACQ524386 AML524381:AMM524386 AWH524381:AWI524386 BGD524381:BGE524386 BPZ524381:BQA524386 BZV524381:BZW524386 CJR524381:CJS524386 CTN524381:CTO524386 DDJ524381:DDK524386 DNF524381:DNG524386 DXB524381:DXC524386 EGX524381:EGY524386 EQT524381:EQU524386 FAP524381:FAQ524386 FKL524381:FKM524386 FUH524381:FUI524386 GED524381:GEE524386 GNZ524381:GOA524386 GXV524381:GXW524386 HHR524381:HHS524386 HRN524381:HRO524386 IBJ524381:IBK524386 ILF524381:ILG524386 IVB524381:IVC524386 JEX524381:JEY524386 JOT524381:JOU524386 JYP524381:JYQ524386 KIL524381:KIM524386 KSH524381:KSI524386 LCD524381:LCE524386 LLZ524381:LMA524386 LVV524381:LVW524386 MFR524381:MFS524386 MPN524381:MPO524386 MZJ524381:MZK524386 NJF524381:NJG524386 NTB524381:NTC524386 OCX524381:OCY524386 OMT524381:OMU524386 OWP524381:OWQ524386 PGL524381:PGM524386 PQH524381:PQI524386 QAD524381:QAE524386 QJZ524381:QKA524386 QTV524381:QTW524386 RDR524381:RDS524386 RNN524381:RNO524386 RXJ524381:RXK524386 SHF524381:SHG524386 SRB524381:SRC524386 TAX524381:TAY524386 TKT524381:TKU524386 TUP524381:TUQ524386 UEL524381:UEM524386 UOH524381:UOI524386 UYD524381:UYE524386 VHZ524381:VIA524386 VRV524381:VRW524386 WBR524381:WBS524386 WLN524381:WLO524386 WVJ524381:WVK524386 D589917:E589922 IX589917:IY589922 ST589917:SU589922 ACP589917:ACQ589922 AML589917:AMM589922 AWH589917:AWI589922 BGD589917:BGE589922 BPZ589917:BQA589922 BZV589917:BZW589922 CJR589917:CJS589922 CTN589917:CTO589922 DDJ589917:DDK589922 DNF589917:DNG589922 DXB589917:DXC589922 EGX589917:EGY589922 EQT589917:EQU589922 FAP589917:FAQ589922 FKL589917:FKM589922 FUH589917:FUI589922 GED589917:GEE589922 GNZ589917:GOA589922 GXV589917:GXW589922 HHR589917:HHS589922 HRN589917:HRO589922 IBJ589917:IBK589922 ILF589917:ILG589922 IVB589917:IVC589922 JEX589917:JEY589922 JOT589917:JOU589922 JYP589917:JYQ589922 KIL589917:KIM589922 KSH589917:KSI589922 LCD589917:LCE589922 LLZ589917:LMA589922 LVV589917:LVW589922 MFR589917:MFS589922 MPN589917:MPO589922 MZJ589917:MZK589922 NJF589917:NJG589922 NTB589917:NTC589922 OCX589917:OCY589922 OMT589917:OMU589922 OWP589917:OWQ589922 PGL589917:PGM589922 PQH589917:PQI589922 QAD589917:QAE589922 QJZ589917:QKA589922 QTV589917:QTW589922 RDR589917:RDS589922 RNN589917:RNO589922 RXJ589917:RXK589922 SHF589917:SHG589922 SRB589917:SRC589922 TAX589917:TAY589922 TKT589917:TKU589922 TUP589917:TUQ589922 UEL589917:UEM589922 UOH589917:UOI589922 UYD589917:UYE589922 VHZ589917:VIA589922 VRV589917:VRW589922 WBR589917:WBS589922 WLN589917:WLO589922 WVJ589917:WVK589922 D655453:E655458 IX655453:IY655458 ST655453:SU655458 ACP655453:ACQ655458 AML655453:AMM655458 AWH655453:AWI655458 BGD655453:BGE655458 BPZ655453:BQA655458 BZV655453:BZW655458 CJR655453:CJS655458 CTN655453:CTO655458 DDJ655453:DDK655458 DNF655453:DNG655458 DXB655453:DXC655458 EGX655453:EGY655458 EQT655453:EQU655458 FAP655453:FAQ655458 FKL655453:FKM655458 FUH655453:FUI655458 GED655453:GEE655458 GNZ655453:GOA655458 GXV655453:GXW655458 HHR655453:HHS655458 HRN655453:HRO655458 IBJ655453:IBK655458 ILF655453:ILG655458 IVB655453:IVC655458 JEX655453:JEY655458 JOT655453:JOU655458 JYP655453:JYQ655458 KIL655453:KIM655458 KSH655453:KSI655458 LCD655453:LCE655458 LLZ655453:LMA655458 LVV655453:LVW655458 MFR655453:MFS655458 MPN655453:MPO655458 MZJ655453:MZK655458 NJF655453:NJG655458 NTB655453:NTC655458 OCX655453:OCY655458 OMT655453:OMU655458 OWP655453:OWQ655458 PGL655453:PGM655458 PQH655453:PQI655458 QAD655453:QAE655458 QJZ655453:QKA655458 QTV655453:QTW655458 RDR655453:RDS655458 RNN655453:RNO655458 RXJ655453:RXK655458 SHF655453:SHG655458 SRB655453:SRC655458 TAX655453:TAY655458 TKT655453:TKU655458 TUP655453:TUQ655458 UEL655453:UEM655458 UOH655453:UOI655458 UYD655453:UYE655458 VHZ655453:VIA655458 VRV655453:VRW655458 WBR655453:WBS655458 WLN655453:WLO655458 WVJ655453:WVK655458 D720989:E720994 IX720989:IY720994 ST720989:SU720994 ACP720989:ACQ720994 AML720989:AMM720994 AWH720989:AWI720994 BGD720989:BGE720994 BPZ720989:BQA720994 BZV720989:BZW720994 CJR720989:CJS720994 CTN720989:CTO720994 DDJ720989:DDK720994 DNF720989:DNG720994 DXB720989:DXC720994 EGX720989:EGY720994 EQT720989:EQU720994 FAP720989:FAQ720994 FKL720989:FKM720994 FUH720989:FUI720994 GED720989:GEE720994 GNZ720989:GOA720994 GXV720989:GXW720994 HHR720989:HHS720994 HRN720989:HRO720994 IBJ720989:IBK720994 ILF720989:ILG720994 IVB720989:IVC720994 JEX720989:JEY720994 JOT720989:JOU720994 JYP720989:JYQ720994 KIL720989:KIM720994 KSH720989:KSI720994 LCD720989:LCE720994 LLZ720989:LMA720994 LVV720989:LVW720994 MFR720989:MFS720994 MPN720989:MPO720994 MZJ720989:MZK720994 NJF720989:NJG720994 NTB720989:NTC720994 OCX720989:OCY720994 OMT720989:OMU720994 OWP720989:OWQ720994 PGL720989:PGM720994 PQH720989:PQI720994 QAD720989:QAE720994 QJZ720989:QKA720994 QTV720989:QTW720994 RDR720989:RDS720994 RNN720989:RNO720994 RXJ720989:RXK720994 SHF720989:SHG720994 SRB720989:SRC720994 TAX720989:TAY720994 TKT720989:TKU720994 TUP720989:TUQ720994 UEL720989:UEM720994 UOH720989:UOI720994 UYD720989:UYE720994 VHZ720989:VIA720994 VRV720989:VRW720994 WBR720989:WBS720994 WLN720989:WLO720994 WVJ720989:WVK720994 D786525:E786530 IX786525:IY786530 ST786525:SU786530 ACP786525:ACQ786530 AML786525:AMM786530 AWH786525:AWI786530 BGD786525:BGE786530 BPZ786525:BQA786530 BZV786525:BZW786530 CJR786525:CJS786530 CTN786525:CTO786530 DDJ786525:DDK786530 DNF786525:DNG786530 DXB786525:DXC786530 EGX786525:EGY786530 EQT786525:EQU786530 FAP786525:FAQ786530 FKL786525:FKM786530 FUH786525:FUI786530 GED786525:GEE786530 GNZ786525:GOA786530 GXV786525:GXW786530 HHR786525:HHS786530 HRN786525:HRO786530 IBJ786525:IBK786530 ILF786525:ILG786530 IVB786525:IVC786530 JEX786525:JEY786530 JOT786525:JOU786530 JYP786525:JYQ786530 KIL786525:KIM786530 KSH786525:KSI786530 LCD786525:LCE786530 LLZ786525:LMA786530 LVV786525:LVW786530 MFR786525:MFS786530 MPN786525:MPO786530 MZJ786525:MZK786530 NJF786525:NJG786530 NTB786525:NTC786530 OCX786525:OCY786530 OMT786525:OMU786530 OWP786525:OWQ786530 PGL786525:PGM786530 PQH786525:PQI786530 QAD786525:QAE786530 QJZ786525:QKA786530 QTV786525:QTW786530 RDR786525:RDS786530 RNN786525:RNO786530 RXJ786525:RXK786530 SHF786525:SHG786530 SRB786525:SRC786530 TAX786525:TAY786530 TKT786525:TKU786530 TUP786525:TUQ786530 UEL786525:UEM786530 UOH786525:UOI786530 UYD786525:UYE786530 VHZ786525:VIA786530 VRV786525:VRW786530 WBR786525:WBS786530 WLN786525:WLO786530 WVJ786525:WVK786530 D852061:E852066 IX852061:IY852066 ST852061:SU852066 ACP852061:ACQ852066 AML852061:AMM852066 AWH852061:AWI852066 BGD852061:BGE852066 BPZ852061:BQA852066 BZV852061:BZW852066 CJR852061:CJS852066 CTN852061:CTO852066 DDJ852061:DDK852066 DNF852061:DNG852066 DXB852061:DXC852066 EGX852061:EGY852066 EQT852061:EQU852066 FAP852061:FAQ852066 FKL852061:FKM852066 FUH852061:FUI852066 GED852061:GEE852066 GNZ852061:GOA852066 GXV852061:GXW852066 HHR852061:HHS852066 HRN852061:HRO852066 IBJ852061:IBK852066 ILF852061:ILG852066 IVB852061:IVC852066 JEX852061:JEY852066 JOT852061:JOU852066 JYP852061:JYQ852066 KIL852061:KIM852066 KSH852061:KSI852066 LCD852061:LCE852066 LLZ852061:LMA852066 LVV852061:LVW852066 MFR852061:MFS852066 MPN852061:MPO852066 MZJ852061:MZK852066 NJF852061:NJG852066 NTB852061:NTC852066 OCX852061:OCY852066 OMT852061:OMU852066 OWP852061:OWQ852066 PGL852061:PGM852066 PQH852061:PQI852066 QAD852061:QAE852066 QJZ852061:QKA852066 QTV852061:QTW852066 RDR852061:RDS852066 RNN852061:RNO852066 RXJ852061:RXK852066 SHF852061:SHG852066 SRB852061:SRC852066 TAX852061:TAY852066 TKT852061:TKU852066 TUP852061:TUQ852066 UEL852061:UEM852066 UOH852061:UOI852066 UYD852061:UYE852066 VHZ852061:VIA852066 VRV852061:VRW852066 WBR852061:WBS852066 WLN852061:WLO852066 WVJ852061:WVK852066 D917597:E917602 IX917597:IY917602 ST917597:SU917602 ACP917597:ACQ917602 AML917597:AMM917602 AWH917597:AWI917602 BGD917597:BGE917602 BPZ917597:BQA917602 BZV917597:BZW917602 CJR917597:CJS917602 CTN917597:CTO917602 DDJ917597:DDK917602 DNF917597:DNG917602 DXB917597:DXC917602 EGX917597:EGY917602 EQT917597:EQU917602 FAP917597:FAQ917602 FKL917597:FKM917602 FUH917597:FUI917602 GED917597:GEE917602 GNZ917597:GOA917602 GXV917597:GXW917602 HHR917597:HHS917602 HRN917597:HRO917602 IBJ917597:IBK917602 ILF917597:ILG917602 IVB917597:IVC917602 JEX917597:JEY917602 JOT917597:JOU917602 JYP917597:JYQ917602 KIL917597:KIM917602 KSH917597:KSI917602 LCD917597:LCE917602 LLZ917597:LMA917602 LVV917597:LVW917602 MFR917597:MFS917602 MPN917597:MPO917602 MZJ917597:MZK917602 NJF917597:NJG917602 NTB917597:NTC917602 OCX917597:OCY917602 OMT917597:OMU917602 OWP917597:OWQ917602 PGL917597:PGM917602 PQH917597:PQI917602 QAD917597:QAE917602 QJZ917597:QKA917602 QTV917597:QTW917602 RDR917597:RDS917602 RNN917597:RNO917602 RXJ917597:RXK917602 SHF917597:SHG917602 SRB917597:SRC917602 TAX917597:TAY917602 TKT917597:TKU917602 TUP917597:TUQ917602 UEL917597:UEM917602 UOH917597:UOI917602 UYD917597:UYE917602 VHZ917597:VIA917602 VRV917597:VRW917602 WBR917597:WBS917602 WLN917597:WLO917602 WVJ917597:WVK917602 D983133:E983138 IX983133:IY983138 ST983133:SU983138 ACP983133:ACQ983138 AML983133:AMM983138 AWH983133:AWI983138 BGD983133:BGE983138 BPZ983133:BQA983138 BZV983133:BZW983138 CJR983133:CJS983138 CTN983133:CTO983138 DDJ983133:DDK983138 DNF983133:DNG983138 DXB983133:DXC983138 EGX983133:EGY983138 EQT983133:EQU983138 FAP983133:FAQ983138 FKL983133:FKM983138 FUH983133:FUI983138 GED983133:GEE983138 GNZ983133:GOA983138 GXV983133:GXW983138 HHR983133:HHS983138 HRN983133:HRO983138 IBJ983133:IBK983138 ILF983133:ILG983138 IVB983133:IVC983138 JEX983133:JEY983138 JOT983133:JOU983138 JYP983133:JYQ983138 KIL983133:KIM983138 KSH983133:KSI983138 LCD983133:LCE983138 LLZ983133:LMA983138 LVV983133:LVW983138 MFR983133:MFS983138 MPN983133:MPO983138 MZJ983133:MZK983138 NJF983133:NJG983138 NTB983133:NTC983138 OCX983133:OCY983138 OMT983133:OMU983138 OWP983133:OWQ983138 PGL983133:PGM983138 PQH983133:PQI983138 QAD983133:QAE983138 QJZ983133:QKA983138 QTV983133:QTW983138 RDR983133:RDS983138 RNN983133:RNO983138 RXJ983133:RXK983138 SHF983133:SHG983138 SRB983133:SRC983138 TAX983133:TAY983138 TKT983133:TKU983138 TUP983133:TUQ983138 UEL983133:UEM983138 UOH983133:UOI983138 UYD983133:UYE983138 VHZ983133:VIA983138 VRV983133:VRW983138 WBR983133:WBS983138 WLN983133:WLO983138 WVJ983133:WVK983138 BZV109:BZW123 IX45:IY50 ST45:SU50 ACP45:ACQ50 AML45:AMM50 AWH45:AWI50 BGD45:BGE50 BPZ45:BQA50 BZV45:BZW50 CJR45:CJS50 CTN45:CTO50 DDJ45:DDK50 DNF45:DNG50 DXB45:DXC50 EGX45:EGY50 EQT45:EQU50 FAP45:FAQ50 FKL45:FKM50 FUH45:FUI50 GED45:GEE50 GNZ45:GOA50 GXV45:GXW50 HHR45:HHS50 HRN45:HRO50 IBJ45:IBK50 ILF45:ILG50 IVB45:IVC50 JEX45:JEY50 JOT45:JOU50 JYP45:JYQ50 KIL45:KIM50 KSH45:KSI50 LCD45:LCE50 LLZ45:LMA50 LVV45:LVW50 MFR45:MFS50 MPN45:MPO50 MZJ45:MZK50 NJF45:NJG50 NTB45:NTC50 OCX45:OCY50 OMT45:OMU50 OWP45:OWQ50 PGL45:PGM50 PQH45:PQI50 QAD45:QAE50 QJZ45:QKA50 QTV45:QTW50 RDR45:RDS50 RNN45:RNO50 RXJ45:RXK50 SHF45:SHG50 SRB45:SRC50 TAX45:TAY50 TKT45:TKU50 TUP45:TUQ50 UEL45:UEM50 UOH45:UOI50 UYD45:UYE50 VHZ45:VIA50 VRV45:VRW50 WBR45:WBS50 WLN45:WLO50 WVJ45:WVK50 D65610:E65611 IX65610:IY65611 ST65610:SU65611 ACP65610:ACQ65611 AML65610:AMM65611 AWH65610:AWI65611 BGD65610:BGE65611 BPZ65610:BQA65611 BZV65610:BZW65611 CJR65610:CJS65611 CTN65610:CTO65611 DDJ65610:DDK65611 DNF65610:DNG65611 DXB65610:DXC65611 EGX65610:EGY65611 EQT65610:EQU65611 FAP65610:FAQ65611 FKL65610:FKM65611 FUH65610:FUI65611 GED65610:GEE65611 GNZ65610:GOA65611 GXV65610:GXW65611 HHR65610:HHS65611 HRN65610:HRO65611 IBJ65610:IBK65611 ILF65610:ILG65611 IVB65610:IVC65611 JEX65610:JEY65611 JOT65610:JOU65611 JYP65610:JYQ65611 KIL65610:KIM65611 KSH65610:KSI65611 LCD65610:LCE65611 LLZ65610:LMA65611 LVV65610:LVW65611 MFR65610:MFS65611 MPN65610:MPO65611 MZJ65610:MZK65611 NJF65610:NJG65611 NTB65610:NTC65611 OCX65610:OCY65611 OMT65610:OMU65611 OWP65610:OWQ65611 PGL65610:PGM65611 PQH65610:PQI65611 QAD65610:QAE65611 QJZ65610:QKA65611 QTV65610:QTW65611 RDR65610:RDS65611 RNN65610:RNO65611 RXJ65610:RXK65611 SHF65610:SHG65611 SRB65610:SRC65611 TAX65610:TAY65611 TKT65610:TKU65611 TUP65610:TUQ65611 UEL65610:UEM65611 UOH65610:UOI65611 UYD65610:UYE65611 VHZ65610:VIA65611 VRV65610:VRW65611 WBR65610:WBS65611 WLN65610:WLO65611 WVJ65610:WVK65611 D131146:E131147 IX131146:IY131147 ST131146:SU131147 ACP131146:ACQ131147 AML131146:AMM131147 AWH131146:AWI131147 BGD131146:BGE131147 BPZ131146:BQA131147 BZV131146:BZW131147 CJR131146:CJS131147 CTN131146:CTO131147 DDJ131146:DDK131147 DNF131146:DNG131147 DXB131146:DXC131147 EGX131146:EGY131147 EQT131146:EQU131147 FAP131146:FAQ131147 FKL131146:FKM131147 FUH131146:FUI131147 GED131146:GEE131147 GNZ131146:GOA131147 GXV131146:GXW131147 HHR131146:HHS131147 HRN131146:HRO131147 IBJ131146:IBK131147 ILF131146:ILG131147 IVB131146:IVC131147 JEX131146:JEY131147 JOT131146:JOU131147 JYP131146:JYQ131147 KIL131146:KIM131147 KSH131146:KSI131147 LCD131146:LCE131147 LLZ131146:LMA131147 LVV131146:LVW131147 MFR131146:MFS131147 MPN131146:MPO131147 MZJ131146:MZK131147 NJF131146:NJG131147 NTB131146:NTC131147 OCX131146:OCY131147 OMT131146:OMU131147 OWP131146:OWQ131147 PGL131146:PGM131147 PQH131146:PQI131147 QAD131146:QAE131147 QJZ131146:QKA131147 QTV131146:QTW131147 RDR131146:RDS131147 RNN131146:RNO131147 RXJ131146:RXK131147 SHF131146:SHG131147 SRB131146:SRC131147 TAX131146:TAY131147 TKT131146:TKU131147 TUP131146:TUQ131147 UEL131146:UEM131147 UOH131146:UOI131147 UYD131146:UYE131147 VHZ131146:VIA131147 VRV131146:VRW131147 WBR131146:WBS131147 WLN131146:WLO131147 WVJ131146:WVK131147 D196682:E196683 IX196682:IY196683 ST196682:SU196683 ACP196682:ACQ196683 AML196682:AMM196683 AWH196682:AWI196683 BGD196682:BGE196683 BPZ196682:BQA196683 BZV196682:BZW196683 CJR196682:CJS196683 CTN196682:CTO196683 DDJ196682:DDK196683 DNF196682:DNG196683 DXB196682:DXC196683 EGX196682:EGY196683 EQT196682:EQU196683 FAP196682:FAQ196683 FKL196682:FKM196683 FUH196682:FUI196683 GED196682:GEE196683 GNZ196682:GOA196683 GXV196682:GXW196683 HHR196682:HHS196683 HRN196682:HRO196683 IBJ196682:IBK196683 ILF196682:ILG196683 IVB196682:IVC196683 JEX196682:JEY196683 JOT196682:JOU196683 JYP196682:JYQ196683 KIL196682:KIM196683 KSH196682:KSI196683 LCD196682:LCE196683 LLZ196682:LMA196683 LVV196682:LVW196683 MFR196682:MFS196683 MPN196682:MPO196683 MZJ196682:MZK196683 NJF196682:NJG196683 NTB196682:NTC196683 OCX196682:OCY196683 OMT196682:OMU196683 OWP196682:OWQ196683 PGL196682:PGM196683 PQH196682:PQI196683 QAD196682:QAE196683 QJZ196682:QKA196683 QTV196682:QTW196683 RDR196682:RDS196683 RNN196682:RNO196683 RXJ196682:RXK196683 SHF196682:SHG196683 SRB196682:SRC196683 TAX196682:TAY196683 TKT196682:TKU196683 TUP196682:TUQ196683 UEL196682:UEM196683 UOH196682:UOI196683 UYD196682:UYE196683 VHZ196682:VIA196683 VRV196682:VRW196683 WBR196682:WBS196683 WLN196682:WLO196683 WVJ196682:WVK196683 D262218:E262219 IX262218:IY262219 ST262218:SU262219 ACP262218:ACQ262219 AML262218:AMM262219 AWH262218:AWI262219 BGD262218:BGE262219 BPZ262218:BQA262219 BZV262218:BZW262219 CJR262218:CJS262219 CTN262218:CTO262219 DDJ262218:DDK262219 DNF262218:DNG262219 DXB262218:DXC262219 EGX262218:EGY262219 EQT262218:EQU262219 FAP262218:FAQ262219 FKL262218:FKM262219 FUH262218:FUI262219 GED262218:GEE262219 GNZ262218:GOA262219 GXV262218:GXW262219 HHR262218:HHS262219 HRN262218:HRO262219 IBJ262218:IBK262219 ILF262218:ILG262219 IVB262218:IVC262219 JEX262218:JEY262219 JOT262218:JOU262219 JYP262218:JYQ262219 KIL262218:KIM262219 KSH262218:KSI262219 LCD262218:LCE262219 LLZ262218:LMA262219 LVV262218:LVW262219 MFR262218:MFS262219 MPN262218:MPO262219 MZJ262218:MZK262219 NJF262218:NJG262219 NTB262218:NTC262219 OCX262218:OCY262219 OMT262218:OMU262219 OWP262218:OWQ262219 PGL262218:PGM262219 PQH262218:PQI262219 QAD262218:QAE262219 QJZ262218:QKA262219 QTV262218:QTW262219 RDR262218:RDS262219 RNN262218:RNO262219 RXJ262218:RXK262219 SHF262218:SHG262219 SRB262218:SRC262219 TAX262218:TAY262219 TKT262218:TKU262219 TUP262218:TUQ262219 UEL262218:UEM262219 UOH262218:UOI262219 UYD262218:UYE262219 VHZ262218:VIA262219 VRV262218:VRW262219 WBR262218:WBS262219 WLN262218:WLO262219 WVJ262218:WVK262219 D327754:E327755 IX327754:IY327755 ST327754:SU327755 ACP327754:ACQ327755 AML327754:AMM327755 AWH327754:AWI327755 BGD327754:BGE327755 BPZ327754:BQA327755 BZV327754:BZW327755 CJR327754:CJS327755 CTN327754:CTO327755 DDJ327754:DDK327755 DNF327754:DNG327755 DXB327754:DXC327755 EGX327754:EGY327755 EQT327754:EQU327755 FAP327754:FAQ327755 FKL327754:FKM327755 FUH327754:FUI327755 GED327754:GEE327755 GNZ327754:GOA327755 GXV327754:GXW327755 HHR327754:HHS327755 HRN327754:HRO327755 IBJ327754:IBK327755 ILF327754:ILG327755 IVB327754:IVC327755 JEX327754:JEY327755 JOT327754:JOU327755 JYP327754:JYQ327755 KIL327754:KIM327755 KSH327754:KSI327755 LCD327754:LCE327755 LLZ327754:LMA327755 LVV327754:LVW327755 MFR327754:MFS327755 MPN327754:MPO327755 MZJ327754:MZK327755 NJF327754:NJG327755 NTB327754:NTC327755 OCX327754:OCY327755 OMT327754:OMU327755 OWP327754:OWQ327755 PGL327754:PGM327755 PQH327754:PQI327755 QAD327754:QAE327755 QJZ327754:QKA327755 QTV327754:QTW327755 RDR327754:RDS327755 RNN327754:RNO327755 RXJ327754:RXK327755 SHF327754:SHG327755 SRB327754:SRC327755 TAX327754:TAY327755 TKT327754:TKU327755 TUP327754:TUQ327755 UEL327754:UEM327755 UOH327754:UOI327755 UYD327754:UYE327755 VHZ327754:VIA327755 VRV327754:VRW327755 WBR327754:WBS327755 WLN327754:WLO327755 WVJ327754:WVK327755 D393290:E393291 IX393290:IY393291 ST393290:SU393291 ACP393290:ACQ393291 AML393290:AMM393291 AWH393290:AWI393291 BGD393290:BGE393291 BPZ393290:BQA393291 BZV393290:BZW393291 CJR393290:CJS393291 CTN393290:CTO393291 DDJ393290:DDK393291 DNF393290:DNG393291 DXB393290:DXC393291 EGX393290:EGY393291 EQT393290:EQU393291 FAP393290:FAQ393291 FKL393290:FKM393291 FUH393290:FUI393291 GED393290:GEE393291 GNZ393290:GOA393291 GXV393290:GXW393291 HHR393290:HHS393291 HRN393290:HRO393291 IBJ393290:IBK393291 ILF393290:ILG393291 IVB393290:IVC393291 JEX393290:JEY393291 JOT393290:JOU393291 JYP393290:JYQ393291 KIL393290:KIM393291 KSH393290:KSI393291 LCD393290:LCE393291 LLZ393290:LMA393291 LVV393290:LVW393291 MFR393290:MFS393291 MPN393290:MPO393291 MZJ393290:MZK393291 NJF393290:NJG393291 NTB393290:NTC393291 OCX393290:OCY393291 OMT393290:OMU393291 OWP393290:OWQ393291 PGL393290:PGM393291 PQH393290:PQI393291 QAD393290:QAE393291 QJZ393290:QKA393291 QTV393290:QTW393291 RDR393290:RDS393291 RNN393290:RNO393291 RXJ393290:RXK393291 SHF393290:SHG393291 SRB393290:SRC393291 TAX393290:TAY393291 TKT393290:TKU393291 TUP393290:TUQ393291 UEL393290:UEM393291 UOH393290:UOI393291 UYD393290:UYE393291 VHZ393290:VIA393291 VRV393290:VRW393291 WBR393290:WBS393291 WLN393290:WLO393291 WVJ393290:WVK393291 D458826:E458827 IX458826:IY458827 ST458826:SU458827 ACP458826:ACQ458827 AML458826:AMM458827 AWH458826:AWI458827 BGD458826:BGE458827 BPZ458826:BQA458827 BZV458826:BZW458827 CJR458826:CJS458827 CTN458826:CTO458827 DDJ458826:DDK458827 DNF458826:DNG458827 DXB458826:DXC458827 EGX458826:EGY458827 EQT458826:EQU458827 FAP458826:FAQ458827 FKL458826:FKM458827 FUH458826:FUI458827 GED458826:GEE458827 GNZ458826:GOA458827 GXV458826:GXW458827 HHR458826:HHS458827 HRN458826:HRO458827 IBJ458826:IBK458827 ILF458826:ILG458827 IVB458826:IVC458827 JEX458826:JEY458827 JOT458826:JOU458827 JYP458826:JYQ458827 KIL458826:KIM458827 KSH458826:KSI458827 LCD458826:LCE458827 LLZ458826:LMA458827 LVV458826:LVW458827 MFR458826:MFS458827 MPN458826:MPO458827 MZJ458826:MZK458827 NJF458826:NJG458827 NTB458826:NTC458827 OCX458826:OCY458827 OMT458826:OMU458827 OWP458826:OWQ458827 PGL458826:PGM458827 PQH458826:PQI458827 QAD458826:QAE458827 QJZ458826:QKA458827 QTV458826:QTW458827 RDR458826:RDS458827 RNN458826:RNO458827 RXJ458826:RXK458827 SHF458826:SHG458827 SRB458826:SRC458827 TAX458826:TAY458827 TKT458826:TKU458827 TUP458826:TUQ458827 UEL458826:UEM458827 UOH458826:UOI458827 UYD458826:UYE458827 VHZ458826:VIA458827 VRV458826:VRW458827 WBR458826:WBS458827 WLN458826:WLO458827 WVJ458826:WVK458827 D524362:E524363 IX524362:IY524363 ST524362:SU524363 ACP524362:ACQ524363 AML524362:AMM524363 AWH524362:AWI524363 BGD524362:BGE524363 BPZ524362:BQA524363 BZV524362:BZW524363 CJR524362:CJS524363 CTN524362:CTO524363 DDJ524362:DDK524363 DNF524362:DNG524363 DXB524362:DXC524363 EGX524362:EGY524363 EQT524362:EQU524363 FAP524362:FAQ524363 FKL524362:FKM524363 FUH524362:FUI524363 GED524362:GEE524363 GNZ524362:GOA524363 GXV524362:GXW524363 HHR524362:HHS524363 HRN524362:HRO524363 IBJ524362:IBK524363 ILF524362:ILG524363 IVB524362:IVC524363 JEX524362:JEY524363 JOT524362:JOU524363 JYP524362:JYQ524363 KIL524362:KIM524363 KSH524362:KSI524363 LCD524362:LCE524363 LLZ524362:LMA524363 LVV524362:LVW524363 MFR524362:MFS524363 MPN524362:MPO524363 MZJ524362:MZK524363 NJF524362:NJG524363 NTB524362:NTC524363 OCX524362:OCY524363 OMT524362:OMU524363 OWP524362:OWQ524363 PGL524362:PGM524363 PQH524362:PQI524363 QAD524362:QAE524363 QJZ524362:QKA524363 QTV524362:QTW524363 RDR524362:RDS524363 RNN524362:RNO524363 RXJ524362:RXK524363 SHF524362:SHG524363 SRB524362:SRC524363 TAX524362:TAY524363 TKT524362:TKU524363 TUP524362:TUQ524363 UEL524362:UEM524363 UOH524362:UOI524363 UYD524362:UYE524363 VHZ524362:VIA524363 VRV524362:VRW524363 WBR524362:WBS524363 WLN524362:WLO524363 WVJ524362:WVK524363 D589898:E589899 IX589898:IY589899 ST589898:SU589899 ACP589898:ACQ589899 AML589898:AMM589899 AWH589898:AWI589899 BGD589898:BGE589899 BPZ589898:BQA589899 BZV589898:BZW589899 CJR589898:CJS589899 CTN589898:CTO589899 DDJ589898:DDK589899 DNF589898:DNG589899 DXB589898:DXC589899 EGX589898:EGY589899 EQT589898:EQU589899 FAP589898:FAQ589899 FKL589898:FKM589899 FUH589898:FUI589899 GED589898:GEE589899 GNZ589898:GOA589899 GXV589898:GXW589899 HHR589898:HHS589899 HRN589898:HRO589899 IBJ589898:IBK589899 ILF589898:ILG589899 IVB589898:IVC589899 JEX589898:JEY589899 JOT589898:JOU589899 JYP589898:JYQ589899 KIL589898:KIM589899 KSH589898:KSI589899 LCD589898:LCE589899 LLZ589898:LMA589899 LVV589898:LVW589899 MFR589898:MFS589899 MPN589898:MPO589899 MZJ589898:MZK589899 NJF589898:NJG589899 NTB589898:NTC589899 OCX589898:OCY589899 OMT589898:OMU589899 OWP589898:OWQ589899 PGL589898:PGM589899 PQH589898:PQI589899 QAD589898:QAE589899 QJZ589898:QKA589899 QTV589898:QTW589899 RDR589898:RDS589899 RNN589898:RNO589899 RXJ589898:RXK589899 SHF589898:SHG589899 SRB589898:SRC589899 TAX589898:TAY589899 TKT589898:TKU589899 TUP589898:TUQ589899 UEL589898:UEM589899 UOH589898:UOI589899 UYD589898:UYE589899 VHZ589898:VIA589899 VRV589898:VRW589899 WBR589898:WBS589899 WLN589898:WLO589899 WVJ589898:WVK589899 D655434:E655435 IX655434:IY655435 ST655434:SU655435 ACP655434:ACQ655435 AML655434:AMM655435 AWH655434:AWI655435 BGD655434:BGE655435 BPZ655434:BQA655435 BZV655434:BZW655435 CJR655434:CJS655435 CTN655434:CTO655435 DDJ655434:DDK655435 DNF655434:DNG655435 DXB655434:DXC655435 EGX655434:EGY655435 EQT655434:EQU655435 FAP655434:FAQ655435 FKL655434:FKM655435 FUH655434:FUI655435 GED655434:GEE655435 GNZ655434:GOA655435 GXV655434:GXW655435 HHR655434:HHS655435 HRN655434:HRO655435 IBJ655434:IBK655435 ILF655434:ILG655435 IVB655434:IVC655435 JEX655434:JEY655435 JOT655434:JOU655435 JYP655434:JYQ655435 KIL655434:KIM655435 KSH655434:KSI655435 LCD655434:LCE655435 LLZ655434:LMA655435 LVV655434:LVW655435 MFR655434:MFS655435 MPN655434:MPO655435 MZJ655434:MZK655435 NJF655434:NJG655435 NTB655434:NTC655435 OCX655434:OCY655435 OMT655434:OMU655435 OWP655434:OWQ655435 PGL655434:PGM655435 PQH655434:PQI655435 QAD655434:QAE655435 QJZ655434:QKA655435 QTV655434:QTW655435 RDR655434:RDS655435 RNN655434:RNO655435 RXJ655434:RXK655435 SHF655434:SHG655435 SRB655434:SRC655435 TAX655434:TAY655435 TKT655434:TKU655435 TUP655434:TUQ655435 UEL655434:UEM655435 UOH655434:UOI655435 UYD655434:UYE655435 VHZ655434:VIA655435 VRV655434:VRW655435 WBR655434:WBS655435 WLN655434:WLO655435 WVJ655434:WVK655435 D720970:E720971 IX720970:IY720971 ST720970:SU720971 ACP720970:ACQ720971 AML720970:AMM720971 AWH720970:AWI720971 BGD720970:BGE720971 BPZ720970:BQA720971 BZV720970:BZW720971 CJR720970:CJS720971 CTN720970:CTO720971 DDJ720970:DDK720971 DNF720970:DNG720971 DXB720970:DXC720971 EGX720970:EGY720971 EQT720970:EQU720971 FAP720970:FAQ720971 FKL720970:FKM720971 FUH720970:FUI720971 GED720970:GEE720971 GNZ720970:GOA720971 GXV720970:GXW720971 HHR720970:HHS720971 HRN720970:HRO720971 IBJ720970:IBK720971 ILF720970:ILG720971 IVB720970:IVC720971 JEX720970:JEY720971 JOT720970:JOU720971 JYP720970:JYQ720971 KIL720970:KIM720971 KSH720970:KSI720971 LCD720970:LCE720971 LLZ720970:LMA720971 LVV720970:LVW720971 MFR720970:MFS720971 MPN720970:MPO720971 MZJ720970:MZK720971 NJF720970:NJG720971 NTB720970:NTC720971 OCX720970:OCY720971 OMT720970:OMU720971 OWP720970:OWQ720971 PGL720970:PGM720971 PQH720970:PQI720971 QAD720970:QAE720971 QJZ720970:QKA720971 QTV720970:QTW720971 RDR720970:RDS720971 RNN720970:RNO720971 RXJ720970:RXK720971 SHF720970:SHG720971 SRB720970:SRC720971 TAX720970:TAY720971 TKT720970:TKU720971 TUP720970:TUQ720971 UEL720970:UEM720971 UOH720970:UOI720971 UYD720970:UYE720971 VHZ720970:VIA720971 VRV720970:VRW720971 WBR720970:WBS720971 WLN720970:WLO720971 WVJ720970:WVK720971 D786506:E786507 IX786506:IY786507 ST786506:SU786507 ACP786506:ACQ786507 AML786506:AMM786507 AWH786506:AWI786507 BGD786506:BGE786507 BPZ786506:BQA786507 BZV786506:BZW786507 CJR786506:CJS786507 CTN786506:CTO786507 DDJ786506:DDK786507 DNF786506:DNG786507 DXB786506:DXC786507 EGX786506:EGY786507 EQT786506:EQU786507 FAP786506:FAQ786507 FKL786506:FKM786507 FUH786506:FUI786507 GED786506:GEE786507 GNZ786506:GOA786507 GXV786506:GXW786507 HHR786506:HHS786507 HRN786506:HRO786507 IBJ786506:IBK786507 ILF786506:ILG786507 IVB786506:IVC786507 JEX786506:JEY786507 JOT786506:JOU786507 JYP786506:JYQ786507 KIL786506:KIM786507 KSH786506:KSI786507 LCD786506:LCE786507 LLZ786506:LMA786507 LVV786506:LVW786507 MFR786506:MFS786507 MPN786506:MPO786507 MZJ786506:MZK786507 NJF786506:NJG786507 NTB786506:NTC786507 OCX786506:OCY786507 OMT786506:OMU786507 OWP786506:OWQ786507 PGL786506:PGM786507 PQH786506:PQI786507 QAD786506:QAE786507 QJZ786506:QKA786507 QTV786506:QTW786507 RDR786506:RDS786507 RNN786506:RNO786507 RXJ786506:RXK786507 SHF786506:SHG786507 SRB786506:SRC786507 TAX786506:TAY786507 TKT786506:TKU786507 TUP786506:TUQ786507 UEL786506:UEM786507 UOH786506:UOI786507 UYD786506:UYE786507 VHZ786506:VIA786507 VRV786506:VRW786507 WBR786506:WBS786507 WLN786506:WLO786507 WVJ786506:WVK786507 D852042:E852043 IX852042:IY852043 ST852042:SU852043 ACP852042:ACQ852043 AML852042:AMM852043 AWH852042:AWI852043 BGD852042:BGE852043 BPZ852042:BQA852043 BZV852042:BZW852043 CJR852042:CJS852043 CTN852042:CTO852043 DDJ852042:DDK852043 DNF852042:DNG852043 DXB852042:DXC852043 EGX852042:EGY852043 EQT852042:EQU852043 FAP852042:FAQ852043 FKL852042:FKM852043 FUH852042:FUI852043 GED852042:GEE852043 GNZ852042:GOA852043 GXV852042:GXW852043 HHR852042:HHS852043 HRN852042:HRO852043 IBJ852042:IBK852043 ILF852042:ILG852043 IVB852042:IVC852043 JEX852042:JEY852043 JOT852042:JOU852043 JYP852042:JYQ852043 KIL852042:KIM852043 KSH852042:KSI852043 LCD852042:LCE852043 LLZ852042:LMA852043 LVV852042:LVW852043 MFR852042:MFS852043 MPN852042:MPO852043 MZJ852042:MZK852043 NJF852042:NJG852043 NTB852042:NTC852043 OCX852042:OCY852043 OMT852042:OMU852043 OWP852042:OWQ852043 PGL852042:PGM852043 PQH852042:PQI852043 QAD852042:QAE852043 QJZ852042:QKA852043 QTV852042:QTW852043 RDR852042:RDS852043 RNN852042:RNO852043 RXJ852042:RXK852043 SHF852042:SHG852043 SRB852042:SRC852043 TAX852042:TAY852043 TKT852042:TKU852043 TUP852042:TUQ852043 UEL852042:UEM852043 UOH852042:UOI852043 UYD852042:UYE852043 VHZ852042:VIA852043 VRV852042:VRW852043 WBR852042:WBS852043 WLN852042:WLO852043 WVJ852042:WVK852043 D917578:E917579 IX917578:IY917579 ST917578:SU917579 ACP917578:ACQ917579 AML917578:AMM917579 AWH917578:AWI917579 BGD917578:BGE917579 BPZ917578:BQA917579 BZV917578:BZW917579 CJR917578:CJS917579 CTN917578:CTO917579 DDJ917578:DDK917579 DNF917578:DNG917579 DXB917578:DXC917579 EGX917578:EGY917579 EQT917578:EQU917579 FAP917578:FAQ917579 FKL917578:FKM917579 FUH917578:FUI917579 GED917578:GEE917579 GNZ917578:GOA917579 GXV917578:GXW917579 HHR917578:HHS917579 HRN917578:HRO917579 IBJ917578:IBK917579 ILF917578:ILG917579 IVB917578:IVC917579 JEX917578:JEY917579 JOT917578:JOU917579 JYP917578:JYQ917579 KIL917578:KIM917579 KSH917578:KSI917579 LCD917578:LCE917579 LLZ917578:LMA917579 LVV917578:LVW917579 MFR917578:MFS917579 MPN917578:MPO917579 MZJ917578:MZK917579 NJF917578:NJG917579 NTB917578:NTC917579 OCX917578:OCY917579 OMT917578:OMU917579 OWP917578:OWQ917579 PGL917578:PGM917579 PQH917578:PQI917579 QAD917578:QAE917579 QJZ917578:QKA917579 QTV917578:QTW917579 RDR917578:RDS917579 RNN917578:RNO917579 RXJ917578:RXK917579 SHF917578:SHG917579 SRB917578:SRC917579 TAX917578:TAY917579 TKT917578:TKU917579 TUP917578:TUQ917579 UEL917578:UEM917579 UOH917578:UOI917579 UYD917578:UYE917579 VHZ917578:VIA917579 VRV917578:VRW917579 WBR917578:WBS917579 WLN917578:WLO917579 WVJ917578:WVK917579 D983114:E983115 IX983114:IY983115 ST983114:SU983115 ACP983114:ACQ983115 AML983114:AMM983115 AWH983114:AWI983115 BGD983114:BGE983115 BPZ983114:BQA983115 BZV983114:BZW983115 CJR983114:CJS983115 CTN983114:CTO983115 DDJ983114:DDK983115 DNF983114:DNG983115 DXB983114:DXC983115 EGX983114:EGY983115 EQT983114:EQU983115 FAP983114:FAQ983115 FKL983114:FKM983115 FUH983114:FUI983115 GED983114:GEE983115 GNZ983114:GOA983115 GXV983114:GXW983115 HHR983114:HHS983115 HRN983114:HRO983115 IBJ983114:IBK983115 ILF983114:ILG983115 IVB983114:IVC983115 JEX983114:JEY983115 JOT983114:JOU983115 JYP983114:JYQ983115 KIL983114:KIM983115 KSH983114:KSI983115 LCD983114:LCE983115 LLZ983114:LMA983115 LVV983114:LVW983115 MFR983114:MFS983115 MPN983114:MPO983115 MZJ983114:MZK983115 NJF983114:NJG983115 NTB983114:NTC983115 OCX983114:OCY983115 OMT983114:OMU983115 OWP983114:OWQ983115 PGL983114:PGM983115 PQH983114:PQI983115 QAD983114:QAE983115 QJZ983114:QKA983115 QTV983114:QTW983115 RDR983114:RDS983115 RNN983114:RNO983115 RXJ983114:RXK983115 SHF983114:SHG983115 SRB983114:SRC983115 TAX983114:TAY983115 TKT983114:TKU983115 TUP983114:TUQ983115 UEL983114:UEM983115 UOH983114:UOI983115 UYD983114:UYE983115 VHZ983114:VIA983115 VRV983114:VRW983115 WBR983114:WBS983115 WLN983114:WLO983115 WVJ983114:WVK983115 BPZ109:BQA123 IX42:IY42 ST42:SU42 ACP42:ACQ42 AML42:AMM42 AWH42:AWI42 BGD42:BGE42 BPZ42:BQA42 BZV42:BZW42 CJR42:CJS42 CTN42:CTO42 DDJ42:DDK42 DNF42:DNG42 DXB42:DXC42 EGX42:EGY42 EQT42:EQU42 FAP42:FAQ42 FKL42:FKM42 FUH42:FUI42 GED42:GEE42 GNZ42:GOA42 GXV42:GXW42 HHR42:HHS42 HRN42:HRO42 IBJ42:IBK42 ILF42:ILG42 IVB42:IVC42 JEX42:JEY42 JOT42:JOU42 JYP42:JYQ42 KIL42:KIM42 KSH42:KSI42 LCD42:LCE42 LLZ42:LMA42 LVV42:LVW42 MFR42:MFS42 MPN42:MPO42 MZJ42:MZK42 NJF42:NJG42 NTB42:NTC42 OCX42:OCY42 OMT42:OMU42 OWP42:OWQ42 PGL42:PGM42 PQH42:PQI42 QAD42:QAE42 QJZ42:QKA42 QTV42:QTW42 RDR42:RDS42 RNN42:RNO42 RXJ42:RXK42 SHF42:SHG42 SRB42:SRC42 TAX42:TAY42 TKT42:TKU42 TUP42:TUQ42 UEL42:UEM42 UOH42:UOI42 UYD42:UYE42 VHZ42:VIA42 VRV42:VRW42 WBR42:WBS42 WLN42:WLO42 WVJ42:WVK42 D65606:E65606 IX65606:IY65606 ST65606:SU65606 ACP65606:ACQ65606 AML65606:AMM65606 AWH65606:AWI65606 BGD65606:BGE65606 BPZ65606:BQA65606 BZV65606:BZW65606 CJR65606:CJS65606 CTN65606:CTO65606 DDJ65606:DDK65606 DNF65606:DNG65606 DXB65606:DXC65606 EGX65606:EGY65606 EQT65606:EQU65606 FAP65606:FAQ65606 FKL65606:FKM65606 FUH65606:FUI65606 GED65606:GEE65606 GNZ65606:GOA65606 GXV65606:GXW65606 HHR65606:HHS65606 HRN65606:HRO65606 IBJ65606:IBK65606 ILF65606:ILG65606 IVB65606:IVC65606 JEX65606:JEY65606 JOT65606:JOU65606 JYP65606:JYQ65606 KIL65606:KIM65606 KSH65606:KSI65606 LCD65606:LCE65606 LLZ65606:LMA65606 LVV65606:LVW65606 MFR65606:MFS65606 MPN65606:MPO65606 MZJ65606:MZK65606 NJF65606:NJG65606 NTB65606:NTC65606 OCX65606:OCY65606 OMT65606:OMU65606 OWP65606:OWQ65606 PGL65606:PGM65606 PQH65606:PQI65606 QAD65606:QAE65606 QJZ65606:QKA65606 QTV65606:QTW65606 RDR65606:RDS65606 RNN65606:RNO65606 RXJ65606:RXK65606 SHF65606:SHG65606 SRB65606:SRC65606 TAX65606:TAY65606 TKT65606:TKU65606 TUP65606:TUQ65606 UEL65606:UEM65606 UOH65606:UOI65606 UYD65606:UYE65606 VHZ65606:VIA65606 VRV65606:VRW65606 WBR65606:WBS65606 WLN65606:WLO65606 WVJ65606:WVK65606 D131142:E131142 IX131142:IY131142 ST131142:SU131142 ACP131142:ACQ131142 AML131142:AMM131142 AWH131142:AWI131142 BGD131142:BGE131142 BPZ131142:BQA131142 BZV131142:BZW131142 CJR131142:CJS131142 CTN131142:CTO131142 DDJ131142:DDK131142 DNF131142:DNG131142 DXB131142:DXC131142 EGX131142:EGY131142 EQT131142:EQU131142 FAP131142:FAQ131142 FKL131142:FKM131142 FUH131142:FUI131142 GED131142:GEE131142 GNZ131142:GOA131142 GXV131142:GXW131142 HHR131142:HHS131142 HRN131142:HRO131142 IBJ131142:IBK131142 ILF131142:ILG131142 IVB131142:IVC131142 JEX131142:JEY131142 JOT131142:JOU131142 JYP131142:JYQ131142 KIL131142:KIM131142 KSH131142:KSI131142 LCD131142:LCE131142 LLZ131142:LMA131142 LVV131142:LVW131142 MFR131142:MFS131142 MPN131142:MPO131142 MZJ131142:MZK131142 NJF131142:NJG131142 NTB131142:NTC131142 OCX131142:OCY131142 OMT131142:OMU131142 OWP131142:OWQ131142 PGL131142:PGM131142 PQH131142:PQI131142 QAD131142:QAE131142 QJZ131142:QKA131142 QTV131142:QTW131142 RDR131142:RDS131142 RNN131142:RNO131142 RXJ131142:RXK131142 SHF131142:SHG131142 SRB131142:SRC131142 TAX131142:TAY131142 TKT131142:TKU131142 TUP131142:TUQ131142 UEL131142:UEM131142 UOH131142:UOI131142 UYD131142:UYE131142 VHZ131142:VIA131142 VRV131142:VRW131142 WBR131142:WBS131142 WLN131142:WLO131142 WVJ131142:WVK131142 D196678:E196678 IX196678:IY196678 ST196678:SU196678 ACP196678:ACQ196678 AML196678:AMM196678 AWH196678:AWI196678 BGD196678:BGE196678 BPZ196678:BQA196678 BZV196678:BZW196678 CJR196678:CJS196678 CTN196678:CTO196678 DDJ196678:DDK196678 DNF196678:DNG196678 DXB196678:DXC196678 EGX196678:EGY196678 EQT196678:EQU196678 FAP196678:FAQ196678 FKL196678:FKM196678 FUH196678:FUI196678 GED196678:GEE196678 GNZ196678:GOA196678 GXV196678:GXW196678 HHR196678:HHS196678 HRN196678:HRO196678 IBJ196678:IBK196678 ILF196678:ILG196678 IVB196678:IVC196678 JEX196678:JEY196678 JOT196678:JOU196678 JYP196678:JYQ196678 KIL196678:KIM196678 KSH196678:KSI196678 LCD196678:LCE196678 LLZ196678:LMA196678 LVV196678:LVW196678 MFR196678:MFS196678 MPN196678:MPO196678 MZJ196678:MZK196678 NJF196678:NJG196678 NTB196678:NTC196678 OCX196678:OCY196678 OMT196678:OMU196678 OWP196678:OWQ196678 PGL196678:PGM196678 PQH196678:PQI196678 QAD196678:QAE196678 QJZ196678:QKA196678 QTV196678:QTW196678 RDR196678:RDS196678 RNN196678:RNO196678 RXJ196678:RXK196678 SHF196678:SHG196678 SRB196678:SRC196678 TAX196678:TAY196678 TKT196678:TKU196678 TUP196678:TUQ196678 UEL196678:UEM196678 UOH196678:UOI196678 UYD196678:UYE196678 VHZ196678:VIA196678 VRV196678:VRW196678 WBR196678:WBS196678 WLN196678:WLO196678 WVJ196678:WVK196678 D262214:E262214 IX262214:IY262214 ST262214:SU262214 ACP262214:ACQ262214 AML262214:AMM262214 AWH262214:AWI262214 BGD262214:BGE262214 BPZ262214:BQA262214 BZV262214:BZW262214 CJR262214:CJS262214 CTN262214:CTO262214 DDJ262214:DDK262214 DNF262214:DNG262214 DXB262214:DXC262214 EGX262214:EGY262214 EQT262214:EQU262214 FAP262214:FAQ262214 FKL262214:FKM262214 FUH262214:FUI262214 GED262214:GEE262214 GNZ262214:GOA262214 GXV262214:GXW262214 HHR262214:HHS262214 HRN262214:HRO262214 IBJ262214:IBK262214 ILF262214:ILG262214 IVB262214:IVC262214 JEX262214:JEY262214 JOT262214:JOU262214 JYP262214:JYQ262214 KIL262214:KIM262214 KSH262214:KSI262214 LCD262214:LCE262214 LLZ262214:LMA262214 LVV262214:LVW262214 MFR262214:MFS262214 MPN262214:MPO262214 MZJ262214:MZK262214 NJF262214:NJG262214 NTB262214:NTC262214 OCX262214:OCY262214 OMT262214:OMU262214 OWP262214:OWQ262214 PGL262214:PGM262214 PQH262214:PQI262214 QAD262214:QAE262214 QJZ262214:QKA262214 QTV262214:QTW262214 RDR262214:RDS262214 RNN262214:RNO262214 RXJ262214:RXK262214 SHF262214:SHG262214 SRB262214:SRC262214 TAX262214:TAY262214 TKT262214:TKU262214 TUP262214:TUQ262214 UEL262214:UEM262214 UOH262214:UOI262214 UYD262214:UYE262214 VHZ262214:VIA262214 VRV262214:VRW262214 WBR262214:WBS262214 WLN262214:WLO262214 WVJ262214:WVK262214 D327750:E327750 IX327750:IY327750 ST327750:SU327750 ACP327750:ACQ327750 AML327750:AMM327750 AWH327750:AWI327750 BGD327750:BGE327750 BPZ327750:BQA327750 BZV327750:BZW327750 CJR327750:CJS327750 CTN327750:CTO327750 DDJ327750:DDK327750 DNF327750:DNG327750 DXB327750:DXC327750 EGX327750:EGY327750 EQT327750:EQU327750 FAP327750:FAQ327750 FKL327750:FKM327750 FUH327750:FUI327750 GED327750:GEE327750 GNZ327750:GOA327750 GXV327750:GXW327750 HHR327750:HHS327750 HRN327750:HRO327750 IBJ327750:IBK327750 ILF327750:ILG327750 IVB327750:IVC327750 JEX327750:JEY327750 JOT327750:JOU327750 JYP327750:JYQ327750 KIL327750:KIM327750 KSH327750:KSI327750 LCD327750:LCE327750 LLZ327750:LMA327750 LVV327750:LVW327750 MFR327750:MFS327750 MPN327750:MPO327750 MZJ327750:MZK327750 NJF327750:NJG327750 NTB327750:NTC327750 OCX327750:OCY327750 OMT327750:OMU327750 OWP327750:OWQ327750 PGL327750:PGM327750 PQH327750:PQI327750 QAD327750:QAE327750 QJZ327750:QKA327750 QTV327750:QTW327750 RDR327750:RDS327750 RNN327750:RNO327750 RXJ327750:RXK327750 SHF327750:SHG327750 SRB327750:SRC327750 TAX327750:TAY327750 TKT327750:TKU327750 TUP327750:TUQ327750 UEL327750:UEM327750 UOH327750:UOI327750 UYD327750:UYE327750 VHZ327750:VIA327750 VRV327750:VRW327750 WBR327750:WBS327750 WLN327750:WLO327750 WVJ327750:WVK327750 D393286:E393286 IX393286:IY393286 ST393286:SU393286 ACP393286:ACQ393286 AML393286:AMM393286 AWH393286:AWI393286 BGD393286:BGE393286 BPZ393286:BQA393286 BZV393286:BZW393286 CJR393286:CJS393286 CTN393286:CTO393286 DDJ393286:DDK393286 DNF393286:DNG393286 DXB393286:DXC393286 EGX393286:EGY393286 EQT393286:EQU393286 FAP393286:FAQ393286 FKL393286:FKM393286 FUH393286:FUI393286 GED393286:GEE393286 GNZ393286:GOA393286 GXV393286:GXW393286 HHR393286:HHS393286 HRN393286:HRO393286 IBJ393286:IBK393286 ILF393286:ILG393286 IVB393286:IVC393286 JEX393286:JEY393286 JOT393286:JOU393286 JYP393286:JYQ393286 KIL393286:KIM393286 KSH393286:KSI393286 LCD393286:LCE393286 LLZ393286:LMA393286 LVV393286:LVW393286 MFR393286:MFS393286 MPN393286:MPO393286 MZJ393286:MZK393286 NJF393286:NJG393286 NTB393286:NTC393286 OCX393286:OCY393286 OMT393286:OMU393286 OWP393286:OWQ393286 PGL393286:PGM393286 PQH393286:PQI393286 QAD393286:QAE393286 QJZ393286:QKA393286 QTV393286:QTW393286 RDR393286:RDS393286 RNN393286:RNO393286 RXJ393286:RXK393286 SHF393286:SHG393286 SRB393286:SRC393286 TAX393286:TAY393286 TKT393286:TKU393286 TUP393286:TUQ393286 UEL393286:UEM393286 UOH393286:UOI393286 UYD393286:UYE393286 VHZ393286:VIA393286 VRV393286:VRW393286 WBR393286:WBS393286 WLN393286:WLO393286 WVJ393286:WVK393286 D458822:E458822 IX458822:IY458822 ST458822:SU458822 ACP458822:ACQ458822 AML458822:AMM458822 AWH458822:AWI458822 BGD458822:BGE458822 BPZ458822:BQA458822 BZV458822:BZW458822 CJR458822:CJS458822 CTN458822:CTO458822 DDJ458822:DDK458822 DNF458822:DNG458822 DXB458822:DXC458822 EGX458822:EGY458822 EQT458822:EQU458822 FAP458822:FAQ458822 FKL458822:FKM458822 FUH458822:FUI458822 GED458822:GEE458822 GNZ458822:GOA458822 GXV458822:GXW458822 HHR458822:HHS458822 HRN458822:HRO458822 IBJ458822:IBK458822 ILF458822:ILG458822 IVB458822:IVC458822 JEX458822:JEY458822 JOT458822:JOU458822 JYP458822:JYQ458822 KIL458822:KIM458822 KSH458822:KSI458822 LCD458822:LCE458822 LLZ458822:LMA458822 LVV458822:LVW458822 MFR458822:MFS458822 MPN458822:MPO458822 MZJ458822:MZK458822 NJF458822:NJG458822 NTB458822:NTC458822 OCX458822:OCY458822 OMT458822:OMU458822 OWP458822:OWQ458822 PGL458822:PGM458822 PQH458822:PQI458822 QAD458822:QAE458822 QJZ458822:QKA458822 QTV458822:QTW458822 RDR458822:RDS458822 RNN458822:RNO458822 RXJ458822:RXK458822 SHF458822:SHG458822 SRB458822:SRC458822 TAX458822:TAY458822 TKT458822:TKU458822 TUP458822:TUQ458822 UEL458822:UEM458822 UOH458822:UOI458822 UYD458822:UYE458822 VHZ458822:VIA458822 VRV458822:VRW458822 WBR458822:WBS458822 WLN458822:WLO458822 WVJ458822:WVK458822 D524358:E524358 IX524358:IY524358 ST524358:SU524358 ACP524358:ACQ524358 AML524358:AMM524358 AWH524358:AWI524358 BGD524358:BGE524358 BPZ524358:BQA524358 BZV524358:BZW524358 CJR524358:CJS524358 CTN524358:CTO524358 DDJ524358:DDK524358 DNF524358:DNG524358 DXB524358:DXC524358 EGX524358:EGY524358 EQT524358:EQU524358 FAP524358:FAQ524358 FKL524358:FKM524358 FUH524358:FUI524358 GED524358:GEE524358 GNZ524358:GOA524358 GXV524358:GXW524358 HHR524358:HHS524358 HRN524358:HRO524358 IBJ524358:IBK524358 ILF524358:ILG524358 IVB524358:IVC524358 JEX524358:JEY524358 JOT524358:JOU524358 JYP524358:JYQ524358 KIL524358:KIM524358 KSH524358:KSI524358 LCD524358:LCE524358 LLZ524358:LMA524358 LVV524358:LVW524358 MFR524358:MFS524358 MPN524358:MPO524358 MZJ524358:MZK524358 NJF524358:NJG524358 NTB524358:NTC524358 OCX524358:OCY524358 OMT524358:OMU524358 OWP524358:OWQ524358 PGL524358:PGM524358 PQH524358:PQI524358 QAD524358:QAE524358 QJZ524358:QKA524358 QTV524358:QTW524358 RDR524358:RDS524358 RNN524358:RNO524358 RXJ524358:RXK524358 SHF524358:SHG524358 SRB524358:SRC524358 TAX524358:TAY524358 TKT524358:TKU524358 TUP524358:TUQ524358 UEL524358:UEM524358 UOH524358:UOI524358 UYD524358:UYE524358 VHZ524358:VIA524358 VRV524358:VRW524358 WBR524358:WBS524358 WLN524358:WLO524358 WVJ524358:WVK524358 D589894:E589894 IX589894:IY589894 ST589894:SU589894 ACP589894:ACQ589894 AML589894:AMM589894 AWH589894:AWI589894 BGD589894:BGE589894 BPZ589894:BQA589894 BZV589894:BZW589894 CJR589894:CJS589894 CTN589894:CTO589894 DDJ589894:DDK589894 DNF589894:DNG589894 DXB589894:DXC589894 EGX589894:EGY589894 EQT589894:EQU589894 FAP589894:FAQ589894 FKL589894:FKM589894 FUH589894:FUI589894 GED589894:GEE589894 GNZ589894:GOA589894 GXV589894:GXW589894 HHR589894:HHS589894 HRN589894:HRO589894 IBJ589894:IBK589894 ILF589894:ILG589894 IVB589894:IVC589894 JEX589894:JEY589894 JOT589894:JOU589894 JYP589894:JYQ589894 KIL589894:KIM589894 KSH589894:KSI589894 LCD589894:LCE589894 LLZ589894:LMA589894 LVV589894:LVW589894 MFR589894:MFS589894 MPN589894:MPO589894 MZJ589894:MZK589894 NJF589894:NJG589894 NTB589894:NTC589894 OCX589894:OCY589894 OMT589894:OMU589894 OWP589894:OWQ589894 PGL589894:PGM589894 PQH589894:PQI589894 QAD589894:QAE589894 QJZ589894:QKA589894 QTV589894:QTW589894 RDR589894:RDS589894 RNN589894:RNO589894 RXJ589894:RXK589894 SHF589894:SHG589894 SRB589894:SRC589894 TAX589894:TAY589894 TKT589894:TKU589894 TUP589894:TUQ589894 UEL589894:UEM589894 UOH589894:UOI589894 UYD589894:UYE589894 VHZ589894:VIA589894 VRV589894:VRW589894 WBR589894:WBS589894 WLN589894:WLO589894 WVJ589894:WVK589894 D655430:E655430 IX655430:IY655430 ST655430:SU655430 ACP655430:ACQ655430 AML655430:AMM655430 AWH655430:AWI655430 BGD655430:BGE655430 BPZ655430:BQA655430 BZV655430:BZW655430 CJR655430:CJS655430 CTN655430:CTO655430 DDJ655430:DDK655430 DNF655430:DNG655430 DXB655430:DXC655430 EGX655430:EGY655430 EQT655430:EQU655430 FAP655430:FAQ655430 FKL655430:FKM655430 FUH655430:FUI655430 GED655430:GEE655430 GNZ655430:GOA655430 GXV655430:GXW655430 HHR655430:HHS655430 HRN655430:HRO655430 IBJ655430:IBK655430 ILF655430:ILG655430 IVB655430:IVC655430 JEX655430:JEY655430 JOT655430:JOU655430 JYP655430:JYQ655430 KIL655430:KIM655430 KSH655430:KSI655430 LCD655430:LCE655430 LLZ655430:LMA655430 LVV655430:LVW655430 MFR655430:MFS655430 MPN655430:MPO655430 MZJ655430:MZK655430 NJF655430:NJG655430 NTB655430:NTC655430 OCX655430:OCY655430 OMT655430:OMU655430 OWP655430:OWQ655430 PGL655430:PGM655430 PQH655430:PQI655430 QAD655430:QAE655430 QJZ655430:QKA655430 QTV655430:QTW655430 RDR655430:RDS655430 RNN655430:RNO655430 RXJ655430:RXK655430 SHF655430:SHG655430 SRB655430:SRC655430 TAX655430:TAY655430 TKT655430:TKU655430 TUP655430:TUQ655430 UEL655430:UEM655430 UOH655430:UOI655430 UYD655430:UYE655430 VHZ655430:VIA655430 VRV655430:VRW655430 WBR655430:WBS655430 WLN655430:WLO655430 WVJ655430:WVK655430 D720966:E720966 IX720966:IY720966 ST720966:SU720966 ACP720966:ACQ720966 AML720966:AMM720966 AWH720966:AWI720966 BGD720966:BGE720966 BPZ720966:BQA720966 BZV720966:BZW720966 CJR720966:CJS720966 CTN720966:CTO720966 DDJ720966:DDK720966 DNF720966:DNG720966 DXB720966:DXC720966 EGX720966:EGY720966 EQT720966:EQU720966 FAP720966:FAQ720966 FKL720966:FKM720966 FUH720966:FUI720966 GED720966:GEE720966 GNZ720966:GOA720966 GXV720966:GXW720966 HHR720966:HHS720966 HRN720966:HRO720966 IBJ720966:IBK720966 ILF720966:ILG720966 IVB720966:IVC720966 JEX720966:JEY720966 JOT720966:JOU720966 JYP720966:JYQ720966 KIL720966:KIM720966 KSH720966:KSI720966 LCD720966:LCE720966 LLZ720966:LMA720966 LVV720966:LVW720966 MFR720966:MFS720966 MPN720966:MPO720966 MZJ720966:MZK720966 NJF720966:NJG720966 NTB720966:NTC720966 OCX720966:OCY720966 OMT720966:OMU720966 OWP720966:OWQ720966 PGL720966:PGM720966 PQH720966:PQI720966 QAD720966:QAE720966 QJZ720966:QKA720966 QTV720966:QTW720966 RDR720966:RDS720966 RNN720966:RNO720966 RXJ720966:RXK720966 SHF720966:SHG720966 SRB720966:SRC720966 TAX720966:TAY720966 TKT720966:TKU720966 TUP720966:TUQ720966 UEL720966:UEM720966 UOH720966:UOI720966 UYD720966:UYE720966 VHZ720966:VIA720966 VRV720966:VRW720966 WBR720966:WBS720966 WLN720966:WLO720966 WVJ720966:WVK720966 D786502:E786502 IX786502:IY786502 ST786502:SU786502 ACP786502:ACQ786502 AML786502:AMM786502 AWH786502:AWI786502 BGD786502:BGE786502 BPZ786502:BQA786502 BZV786502:BZW786502 CJR786502:CJS786502 CTN786502:CTO786502 DDJ786502:DDK786502 DNF786502:DNG786502 DXB786502:DXC786502 EGX786502:EGY786502 EQT786502:EQU786502 FAP786502:FAQ786502 FKL786502:FKM786502 FUH786502:FUI786502 GED786502:GEE786502 GNZ786502:GOA786502 GXV786502:GXW786502 HHR786502:HHS786502 HRN786502:HRO786502 IBJ786502:IBK786502 ILF786502:ILG786502 IVB786502:IVC786502 JEX786502:JEY786502 JOT786502:JOU786502 JYP786502:JYQ786502 KIL786502:KIM786502 KSH786502:KSI786502 LCD786502:LCE786502 LLZ786502:LMA786502 LVV786502:LVW786502 MFR786502:MFS786502 MPN786502:MPO786502 MZJ786502:MZK786502 NJF786502:NJG786502 NTB786502:NTC786502 OCX786502:OCY786502 OMT786502:OMU786502 OWP786502:OWQ786502 PGL786502:PGM786502 PQH786502:PQI786502 QAD786502:QAE786502 QJZ786502:QKA786502 QTV786502:QTW786502 RDR786502:RDS786502 RNN786502:RNO786502 RXJ786502:RXK786502 SHF786502:SHG786502 SRB786502:SRC786502 TAX786502:TAY786502 TKT786502:TKU786502 TUP786502:TUQ786502 UEL786502:UEM786502 UOH786502:UOI786502 UYD786502:UYE786502 VHZ786502:VIA786502 VRV786502:VRW786502 WBR786502:WBS786502 WLN786502:WLO786502 WVJ786502:WVK786502 D852038:E852038 IX852038:IY852038 ST852038:SU852038 ACP852038:ACQ852038 AML852038:AMM852038 AWH852038:AWI852038 BGD852038:BGE852038 BPZ852038:BQA852038 BZV852038:BZW852038 CJR852038:CJS852038 CTN852038:CTO852038 DDJ852038:DDK852038 DNF852038:DNG852038 DXB852038:DXC852038 EGX852038:EGY852038 EQT852038:EQU852038 FAP852038:FAQ852038 FKL852038:FKM852038 FUH852038:FUI852038 GED852038:GEE852038 GNZ852038:GOA852038 GXV852038:GXW852038 HHR852038:HHS852038 HRN852038:HRO852038 IBJ852038:IBK852038 ILF852038:ILG852038 IVB852038:IVC852038 JEX852038:JEY852038 JOT852038:JOU852038 JYP852038:JYQ852038 KIL852038:KIM852038 KSH852038:KSI852038 LCD852038:LCE852038 LLZ852038:LMA852038 LVV852038:LVW852038 MFR852038:MFS852038 MPN852038:MPO852038 MZJ852038:MZK852038 NJF852038:NJG852038 NTB852038:NTC852038 OCX852038:OCY852038 OMT852038:OMU852038 OWP852038:OWQ852038 PGL852038:PGM852038 PQH852038:PQI852038 QAD852038:QAE852038 QJZ852038:QKA852038 QTV852038:QTW852038 RDR852038:RDS852038 RNN852038:RNO852038 RXJ852038:RXK852038 SHF852038:SHG852038 SRB852038:SRC852038 TAX852038:TAY852038 TKT852038:TKU852038 TUP852038:TUQ852038 UEL852038:UEM852038 UOH852038:UOI852038 UYD852038:UYE852038 VHZ852038:VIA852038 VRV852038:VRW852038 WBR852038:WBS852038 WLN852038:WLO852038 WVJ852038:WVK852038 D917574:E917574 IX917574:IY917574 ST917574:SU917574 ACP917574:ACQ917574 AML917574:AMM917574 AWH917574:AWI917574 BGD917574:BGE917574 BPZ917574:BQA917574 BZV917574:BZW917574 CJR917574:CJS917574 CTN917574:CTO917574 DDJ917574:DDK917574 DNF917574:DNG917574 DXB917574:DXC917574 EGX917574:EGY917574 EQT917574:EQU917574 FAP917574:FAQ917574 FKL917574:FKM917574 FUH917574:FUI917574 GED917574:GEE917574 GNZ917574:GOA917574 GXV917574:GXW917574 HHR917574:HHS917574 HRN917574:HRO917574 IBJ917574:IBK917574 ILF917574:ILG917574 IVB917574:IVC917574 JEX917574:JEY917574 JOT917574:JOU917574 JYP917574:JYQ917574 KIL917574:KIM917574 KSH917574:KSI917574 LCD917574:LCE917574 LLZ917574:LMA917574 LVV917574:LVW917574 MFR917574:MFS917574 MPN917574:MPO917574 MZJ917574:MZK917574 NJF917574:NJG917574 NTB917574:NTC917574 OCX917574:OCY917574 OMT917574:OMU917574 OWP917574:OWQ917574 PGL917574:PGM917574 PQH917574:PQI917574 QAD917574:QAE917574 QJZ917574:QKA917574 QTV917574:QTW917574 RDR917574:RDS917574 RNN917574:RNO917574 RXJ917574:RXK917574 SHF917574:SHG917574 SRB917574:SRC917574 TAX917574:TAY917574 TKT917574:TKU917574 TUP917574:TUQ917574 UEL917574:UEM917574 UOH917574:UOI917574 UYD917574:UYE917574 VHZ917574:VIA917574 VRV917574:VRW917574 WBR917574:WBS917574 WLN917574:WLO917574 WVJ917574:WVK917574 D983110:E983110 IX983110:IY983110 ST983110:SU983110 ACP983110:ACQ983110 AML983110:AMM983110 AWH983110:AWI983110 BGD983110:BGE983110 BPZ983110:BQA983110 BZV983110:BZW983110 CJR983110:CJS983110 CTN983110:CTO983110 DDJ983110:DDK983110 DNF983110:DNG983110 DXB983110:DXC983110 EGX983110:EGY983110 EQT983110:EQU983110 FAP983110:FAQ983110 FKL983110:FKM983110 FUH983110:FUI983110 GED983110:GEE983110 GNZ983110:GOA983110 GXV983110:GXW983110 HHR983110:HHS983110 HRN983110:HRO983110 IBJ983110:IBK983110 ILF983110:ILG983110 IVB983110:IVC983110 JEX983110:JEY983110 JOT983110:JOU983110 JYP983110:JYQ983110 KIL983110:KIM983110 KSH983110:KSI983110 LCD983110:LCE983110 LLZ983110:LMA983110 LVV983110:LVW983110 MFR983110:MFS983110 MPN983110:MPO983110 MZJ983110:MZK983110 NJF983110:NJG983110 NTB983110:NTC983110 OCX983110:OCY983110 OMT983110:OMU983110 OWP983110:OWQ983110 PGL983110:PGM983110 PQH983110:PQI983110 QAD983110:QAE983110 QJZ983110:QKA983110 QTV983110:QTW983110 RDR983110:RDS983110 RNN983110:RNO983110 RXJ983110:RXK983110 SHF983110:SHG983110 SRB983110:SRC983110 TAX983110:TAY983110 TKT983110:TKU983110 TUP983110:TUQ983110 UEL983110:UEM983110 UOH983110:UOI983110 UYD983110:UYE983110 VHZ983110:VIA983110 VRV983110:VRW983110 WBR983110:WBS983110 WLN983110:WLO983110 WVJ983110:WVK983110 BGD109:BGE123 IX81:IY85 ST81:SU85 ACP81:ACQ85 AML81:AMM85 AWH81:AWI85 BGD81:BGE85 BPZ81:BQA85 BZV81:BZW85 CJR81:CJS85 CTN81:CTO85 DDJ81:DDK85 DNF81:DNG85 DXB81:DXC85 EGX81:EGY85 EQT81:EQU85 FAP81:FAQ85 FKL81:FKM85 FUH81:FUI85 GED81:GEE85 GNZ81:GOA85 GXV81:GXW85 HHR81:HHS85 HRN81:HRO85 IBJ81:IBK85 ILF81:ILG85 IVB81:IVC85 JEX81:JEY85 JOT81:JOU85 JYP81:JYQ85 KIL81:KIM85 KSH81:KSI85 LCD81:LCE85 LLZ81:LMA85 LVV81:LVW85 MFR81:MFS85 MPN81:MPO85 MZJ81:MZK85 NJF81:NJG85 NTB81:NTC85 OCX81:OCY85 OMT81:OMU85 OWP81:OWQ85 PGL81:PGM85 PQH81:PQI85 QAD81:QAE85 QJZ81:QKA85 QTV81:QTW85 RDR81:RDS85 RNN81:RNO85 RXJ81:RXK85 SHF81:SHG85 SRB81:SRC85 TAX81:TAY85 TKT81:TKU85 TUP81:TUQ85 UEL81:UEM85 UOH81:UOI85 UYD81:UYE85 VHZ81:VIA85 VRV81:VRW85 WBR81:WBS85 WLN81:WLO85 WVJ81:WVK85 D65638:E65641 IX65638:IY65641 ST65638:SU65641 ACP65638:ACQ65641 AML65638:AMM65641 AWH65638:AWI65641 BGD65638:BGE65641 BPZ65638:BQA65641 BZV65638:BZW65641 CJR65638:CJS65641 CTN65638:CTO65641 DDJ65638:DDK65641 DNF65638:DNG65641 DXB65638:DXC65641 EGX65638:EGY65641 EQT65638:EQU65641 FAP65638:FAQ65641 FKL65638:FKM65641 FUH65638:FUI65641 GED65638:GEE65641 GNZ65638:GOA65641 GXV65638:GXW65641 HHR65638:HHS65641 HRN65638:HRO65641 IBJ65638:IBK65641 ILF65638:ILG65641 IVB65638:IVC65641 JEX65638:JEY65641 JOT65638:JOU65641 JYP65638:JYQ65641 KIL65638:KIM65641 KSH65638:KSI65641 LCD65638:LCE65641 LLZ65638:LMA65641 LVV65638:LVW65641 MFR65638:MFS65641 MPN65638:MPO65641 MZJ65638:MZK65641 NJF65638:NJG65641 NTB65638:NTC65641 OCX65638:OCY65641 OMT65638:OMU65641 OWP65638:OWQ65641 PGL65638:PGM65641 PQH65638:PQI65641 QAD65638:QAE65641 QJZ65638:QKA65641 QTV65638:QTW65641 RDR65638:RDS65641 RNN65638:RNO65641 RXJ65638:RXK65641 SHF65638:SHG65641 SRB65638:SRC65641 TAX65638:TAY65641 TKT65638:TKU65641 TUP65638:TUQ65641 UEL65638:UEM65641 UOH65638:UOI65641 UYD65638:UYE65641 VHZ65638:VIA65641 VRV65638:VRW65641 WBR65638:WBS65641 WLN65638:WLO65641 WVJ65638:WVK65641 D131174:E131177 IX131174:IY131177 ST131174:SU131177 ACP131174:ACQ131177 AML131174:AMM131177 AWH131174:AWI131177 BGD131174:BGE131177 BPZ131174:BQA131177 BZV131174:BZW131177 CJR131174:CJS131177 CTN131174:CTO131177 DDJ131174:DDK131177 DNF131174:DNG131177 DXB131174:DXC131177 EGX131174:EGY131177 EQT131174:EQU131177 FAP131174:FAQ131177 FKL131174:FKM131177 FUH131174:FUI131177 GED131174:GEE131177 GNZ131174:GOA131177 GXV131174:GXW131177 HHR131174:HHS131177 HRN131174:HRO131177 IBJ131174:IBK131177 ILF131174:ILG131177 IVB131174:IVC131177 JEX131174:JEY131177 JOT131174:JOU131177 JYP131174:JYQ131177 KIL131174:KIM131177 KSH131174:KSI131177 LCD131174:LCE131177 LLZ131174:LMA131177 LVV131174:LVW131177 MFR131174:MFS131177 MPN131174:MPO131177 MZJ131174:MZK131177 NJF131174:NJG131177 NTB131174:NTC131177 OCX131174:OCY131177 OMT131174:OMU131177 OWP131174:OWQ131177 PGL131174:PGM131177 PQH131174:PQI131177 QAD131174:QAE131177 QJZ131174:QKA131177 QTV131174:QTW131177 RDR131174:RDS131177 RNN131174:RNO131177 RXJ131174:RXK131177 SHF131174:SHG131177 SRB131174:SRC131177 TAX131174:TAY131177 TKT131174:TKU131177 TUP131174:TUQ131177 UEL131174:UEM131177 UOH131174:UOI131177 UYD131174:UYE131177 VHZ131174:VIA131177 VRV131174:VRW131177 WBR131174:WBS131177 WLN131174:WLO131177 WVJ131174:WVK131177 D196710:E196713 IX196710:IY196713 ST196710:SU196713 ACP196710:ACQ196713 AML196710:AMM196713 AWH196710:AWI196713 BGD196710:BGE196713 BPZ196710:BQA196713 BZV196710:BZW196713 CJR196710:CJS196713 CTN196710:CTO196713 DDJ196710:DDK196713 DNF196710:DNG196713 DXB196710:DXC196713 EGX196710:EGY196713 EQT196710:EQU196713 FAP196710:FAQ196713 FKL196710:FKM196713 FUH196710:FUI196713 GED196710:GEE196713 GNZ196710:GOA196713 GXV196710:GXW196713 HHR196710:HHS196713 HRN196710:HRO196713 IBJ196710:IBK196713 ILF196710:ILG196713 IVB196710:IVC196713 JEX196710:JEY196713 JOT196710:JOU196713 JYP196710:JYQ196713 KIL196710:KIM196713 KSH196710:KSI196713 LCD196710:LCE196713 LLZ196710:LMA196713 LVV196710:LVW196713 MFR196710:MFS196713 MPN196710:MPO196713 MZJ196710:MZK196713 NJF196710:NJG196713 NTB196710:NTC196713 OCX196710:OCY196713 OMT196710:OMU196713 OWP196710:OWQ196713 PGL196710:PGM196713 PQH196710:PQI196713 QAD196710:QAE196713 QJZ196710:QKA196713 QTV196710:QTW196713 RDR196710:RDS196713 RNN196710:RNO196713 RXJ196710:RXK196713 SHF196710:SHG196713 SRB196710:SRC196713 TAX196710:TAY196713 TKT196710:TKU196713 TUP196710:TUQ196713 UEL196710:UEM196713 UOH196710:UOI196713 UYD196710:UYE196713 VHZ196710:VIA196713 VRV196710:VRW196713 WBR196710:WBS196713 WLN196710:WLO196713 WVJ196710:WVK196713 D262246:E262249 IX262246:IY262249 ST262246:SU262249 ACP262246:ACQ262249 AML262246:AMM262249 AWH262246:AWI262249 BGD262246:BGE262249 BPZ262246:BQA262249 BZV262246:BZW262249 CJR262246:CJS262249 CTN262246:CTO262249 DDJ262246:DDK262249 DNF262246:DNG262249 DXB262246:DXC262249 EGX262246:EGY262249 EQT262246:EQU262249 FAP262246:FAQ262249 FKL262246:FKM262249 FUH262246:FUI262249 GED262246:GEE262249 GNZ262246:GOA262249 GXV262246:GXW262249 HHR262246:HHS262249 HRN262246:HRO262249 IBJ262246:IBK262249 ILF262246:ILG262249 IVB262246:IVC262249 JEX262246:JEY262249 JOT262246:JOU262249 JYP262246:JYQ262249 KIL262246:KIM262249 KSH262246:KSI262249 LCD262246:LCE262249 LLZ262246:LMA262249 LVV262246:LVW262249 MFR262246:MFS262249 MPN262246:MPO262249 MZJ262246:MZK262249 NJF262246:NJG262249 NTB262246:NTC262249 OCX262246:OCY262249 OMT262246:OMU262249 OWP262246:OWQ262249 PGL262246:PGM262249 PQH262246:PQI262249 QAD262246:QAE262249 QJZ262246:QKA262249 QTV262246:QTW262249 RDR262246:RDS262249 RNN262246:RNO262249 RXJ262246:RXK262249 SHF262246:SHG262249 SRB262246:SRC262249 TAX262246:TAY262249 TKT262246:TKU262249 TUP262246:TUQ262249 UEL262246:UEM262249 UOH262246:UOI262249 UYD262246:UYE262249 VHZ262246:VIA262249 VRV262246:VRW262249 WBR262246:WBS262249 WLN262246:WLO262249 WVJ262246:WVK262249 D327782:E327785 IX327782:IY327785 ST327782:SU327785 ACP327782:ACQ327785 AML327782:AMM327785 AWH327782:AWI327785 BGD327782:BGE327785 BPZ327782:BQA327785 BZV327782:BZW327785 CJR327782:CJS327785 CTN327782:CTO327785 DDJ327782:DDK327785 DNF327782:DNG327785 DXB327782:DXC327785 EGX327782:EGY327785 EQT327782:EQU327785 FAP327782:FAQ327785 FKL327782:FKM327785 FUH327782:FUI327785 GED327782:GEE327785 GNZ327782:GOA327785 GXV327782:GXW327785 HHR327782:HHS327785 HRN327782:HRO327785 IBJ327782:IBK327785 ILF327782:ILG327785 IVB327782:IVC327785 JEX327782:JEY327785 JOT327782:JOU327785 JYP327782:JYQ327785 KIL327782:KIM327785 KSH327782:KSI327785 LCD327782:LCE327785 LLZ327782:LMA327785 LVV327782:LVW327785 MFR327782:MFS327785 MPN327782:MPO327785 MZJ327782:MZK327785 NJF327782:NJG327785 NTB327782:NTC327785 OCX327782:OCY327785 OMT327782:OMU327785 OWP327782:OWQ327785 PGL327782:PGM327785 PQH327782:PQI327785 QAD327782:QAE327785 QJZ327782:QKA327785 QTV327782:QTW327785 RDR327782:RDS327785 RNN327782:RNO327785 RXJ327782:RXK327785 SHF327782:SHG327785 SRB327782:SRC327785 TAX327782:TAY327785 TKT327782:TKU327785 TUP327782:TUQ327785 UEL327782:UEM327785 UOH327782:UOI327785 UYD327782:UYE327785 VHZ327782:VIA327785 VRV327782:VRW327785 WBR327782:WBS327785 WLN327782:WLO327785 WVJ327782:WVK327785 D393318:E393321 IX393318:IY393321 ST393318:SU393321 ACP393318:ACQ393321 AML393318:AMM393321 AWH393318:AWI393321 BGD393318:BGE393321 BPZ393318:BQA393321 BZV393318:BZW393321 CJR393318:CJS393321 CTN393318:CTO393321 DDJ393318:DDK393321 DNF393318:DNG393321 DXB393318:DXC393321 EGX393318:EGY393321 EQT393318:EQU393321 FAP393318:FAQ393321 FKL393318:FKM393321 FUH393318:FUI393321 GED393318:GEE393321 GNZ393318:GOA393321 GXV393318:GXW393321 HHR393318:HHS393321 HRN393318:HRO393321 IBJ393318:IBK393321 ILF393318:ILG393321 IVB393318:IVC393321 JEX393318:JEY393321 JOT393318:JOU393321 JYP393318:JYQ393321 KIL393318:KIM393321 KSH393318:KSI393321 LCD393318:LCE393321 LLZ393318:LMA393321 LVV393318:LVW393321 MFR393318:MFS393321 MPN393318:MPO393321 MZJ393318:MZK393321 NJF393318:NJG393321 NTB393318:NTC393321 OCX393318:OCY393321 OMT393318:OMU393321 OWP393318:OWQ393321 PGL393318:PGM393321 PQH393318:PQI393321 QAD393318:QAE393321 QJZ393318:QKA393321 QTV393318:QTW393321 RDR393318:RDS393321 RNN393318:RNO393321 RXJ393318:RXK393321 SHF393318:SHG393321 SRB393318:SRC393321 TAX393318:TAY393321 TKT393318:TKU393321 TUP393318:TUQ393321 UEL393318:UEM393321 UOH393318:UOI393321 UYD393318:UYE393321 VHZ393318:VIA393321 VRV393318:VRW393321 WBR393318:WBS393321 WLN393318:WLO393321 WVJ393318:WVK393321 D458854:E458857 IX458854:IY458857 ST458854:SU458857 ACP458854:ACQ458857 AML458854:AMM458857 AWH458854:AWI458857 BGD458854:BGE458857 BPZ458854:BQA458857 BZV458854:BZW458857 CJR458854:CJS458857 CTN458854:CTO458857 DDJ458854:DDK458857 DNF458854:DNG458857 DXB458854:DXC458857 EGX458854:EGY458857 EQT458854:EQU458857 FAP458854:FAQ458857 FKL458854:FKM458857 FUH458854:FUI458857 GED458854:GEE458857 GNZ458854:GOA458857 GXV458854:GXW458857 HHR458854:HHS458857 HRN458854:HRO458857 IBJ458854:IBK458857 ILF458854:ILG458857 IVB458854:IVC458857 JEX458854:JEY458857 JOT458854:JOU458857 JYP458854:JYQ458857 KIL458854:KIM458857 KSH458854:KSI458857 LCD458854:LCE458857 LLZ458854:LMA458857 LVV458854:LVW458857 MFR458854:MFS458857 MPN458854:MPO458857 MZJ458854:MZK458857 NJF458854:NJG458857 NTB458854:NTC458857 OCX458854:OCY458857 OMT458854:OMU458857 OWP458854:OWQ458857 PGL458854:PGM458857 PQH458854:PQI458857 QAD458854:QAE458857 QJZ458854:QKA458857 QTV458854:QTW458857 RDR458854:RDS458857 RNN458854:RNO458857 RXJ458854:RXK458857 SHF458854:SHG458857 SRB458854:SRC458857 TAX458854:TAY458857 TKT458854:TKU458857 TUP458854:TUQ458857 UEL458854:UEM458857 UOH458854:UOI458857 UYD458854:UYE458857 VHZ458854:VIA458857 VRV458854:VRW458857 WBR458854:WBS458857 WLN458854:WLO458857 WVJ458854:WVK458857 D524390:E524393 IX524390:IY524393 ST524390:SU524393 ACP524390:ACQ524393 AML524390:AMM524393 AWH524390:AWI524393 BGD524390:BGE524393 BPZ524390:BQA524393 BZV524390:BZW524393 CJR524390:CJS524393 CTN524390:CTO524393 DDJ524390:DDK524393 DNF524390:DNG524393 DXB524390:DXC524393 EGX524390:EGY524393 EQT524390:EQU524393 FAP524390:FAQ524393 FKL524390:FKM524393 FUH524390:FUI524393 GED524390:GEE524393 GNZ524390:GOA524393 GXV524390:GXW524393 HHR524390:HHS524393 HRN524390:HRO524393 IBJ524390:IBK524393 ILF524390:ILG524393 IVB524390:IVC524393 JEX524390:JEY524393 JOT524390:JOU524393 JYP524390:JYQ524393 KIL524390:KIM524393 KSH524390:KSI524393 LCD524390:LCE524393 LLZ524390:LMA524393 LVV524390:LVW524393 MFR524390:MFS524393 MPN524390:MPO524393 MZJ524390:MZK524393 NJF524390:NJG524393 NTB524390:NTC524393 OCX524390:OCY524393 OMT524390:OMU524393 OWP524390:OWQ524393 PGL524390:PGM524393 PQH524390:PQI524393 QAD524390:QAE524393 QJZ524390:QKA524393 QTV524390:QTW524393 RDR524390:RDS524393 RNN524390:RNO524393 RXJ524390:RXK524393 SHF524390:SHG524393 SRB524390:SRC524393 TAX524390:TAY524393 TKT524390:TKU524393 TUP524390:TUQ524393 UEL524390:UEM524393 UOH524390:UOI524393 UYD524390:UYE524393 VHZ524390:VIA524393 VRV524390:VRW524393 WBR524390:WBS524393 WLN524390:WLO524393 WVJ524390:WVK524393 D589926:E589929 IX589926:IY589929 ST589926:SU589929 ACP589926:ACQ589929 AML589926:AMM589929 AWH589926:AWI589929 BGD589926:BGE589929 BPZ589926:BQA589929 BZV589926:BZW589929 CJR589926:CJS589929 CTN589926:CTO589929 DDJ589926:DDK589929 DNF589926:DNG589929 DXB589926:DXC589929 EGX589926:EGY589929 EQT589926:EQU589929 FAP589926:FAQ589929 FKL589926:FKM589929 FUH589926:FUI589929 GED589926:GEE589929 GNZ589926:GOA589929 GXV589926:GXW589929 HHR589926:HHS589929 HRN589926:HRO589929 IBJ589926:IBK589929 ILF589926:ILG589929 IVB589926:IVC589929 JEX589926:JEY589929 JOT589926:JOU589929 JYP589926:JYQ589929 KIL589926:KIM589929 KSH589926:KSI589929 LCD589926:LCE589929 LLZ589926:LMA589929 LVV589926:LVW589929 MFR589926:MFS589929 MPN589926:MPO589929 MZJ589926:MZK589929 NJF589926:NJG589929 NTB589926:NTC589929 OCX589926:OCY589929 OMT589926:OMU589929 OWP589926:OWQ589929 PGL589926:PGM589929 PQH589926:PQI589929 QAD589926:QAE589929 QJZ589926:QKA589929 QTV589926:QTW589929 RDR589926:RDS589929 RNN589926:RNO589929 RXJ589926:RXK589929 SHF589926:SHG589929 SRB589926:SRC589929 TAX589926:TAY589929 TKT589926:TKU589929 TUP589926:TUQ589929 UEL589926:UEM589929 UOH589926:UOI589929 UYD589926:UYE589929 VHZ589926:VIA589929 VRV589926:VRW589929 WBR589926:WBS589929 WLN589926:WLO589929 WVJ589926:WVK589929 D655462:E655465 IX655462:IY655465 ST655462:SU655465 ACP655462:ACQ655465 AML655462:AMM655465 AWH655462:AWI655465 BGD655462:BGE655465 BPZ655462:BQA655465 BZV655462:BZW655465 CJR655462:CJS655465 CTN655462:CTO655465 DDJ655462:DDK655465 DNF655462:DNG655465 DXB655462:DXC655465 EGX655462:EGY655465 EQT655462:EQU655465 FAP655462:FAQ655465 FKL655462:FKM655465 FUH655462:FUI655465 GED655462:GEE655465 GNZ655462:GOA655465 GXV655462:GXW655465 HHR655462:HHS655465 HRN655462:HRO655465 IBJ655462:IBK655465 ILF655462:ILG655465 IVB655462:IVC655465 JEX655462:JEY655465 JOT655462:JOU655465 JYP655462:JYQ655465 KIL655462:KIM655465 KSH655462:KSI655465 LCD655462:LCE655465 LLZ655462:LMA655465 LVV655462:LVW655465 MFR655462:MFS655465 MPN655462:MPO655465 MZJ655462:MZK655465 NJF655462:NJG655465 NTB655462:NTC655465 OCX655462:OCY655465 OMT655462:OMU655465 OWP655462:OWQ655465 PGL655462:PGM655465 PQH655462:PQI655465 QAD655462:QAE655465 QJZ655462:QKA655465 QTV655462:QTW655465 RDR655462:RDS655465 RNN655462:RNO655465 RXJ655462:RXK655465 SHF655462:SHG655465 SRB655462:SRC655465 TAX655462:TAY655465 TKT655462:TKU655465 TUP655462:TUQ655465 UEL655462:UEM655465 UOH655462:UOI655465 UYD655462:UYE655465 VHZ655462:VIA655465 VRV655462:VRW655465 WBR655462:WBS655465 WLN655462:WLO655465 WVJ655462:WVK655465 D720998:E721001 IX720998:IY721001 ST720998:SU721001 ACP720998:ACQ721001 AML720998:AMM721001 AWH720998:AWI721001 BGD720998:BGE721001 BPZ720998:BQA721001 BZV720998:BZW721001 CJR720998:CJS721001 CTN720998:CTO721001 DDJ720998:DDK721001 DNF720998:DNG721001 DXB720998:DXC721001 EGX720998:EGY721001 EQT720998:EQU721001 FAP720998:FAQ721001 FKL720998:FKM721001 FUH720998:FUI721001 GED720998:GEE721001 GNZ720998:GOA721001 GXV720998:GXW721001 HHR720998:HHS721001 HRN720998:HRO721001 IBJ720998:IBK721001 ILF720998:ILG721001 IVB720998:IVC721001 JEX720998:JEY721001 JOT720998:JOU721001 JYP720998:JYQ721001 KIL720998:KIM721001 KSH720998:KSI721001 LCD720998:LCE721001 LLZ720998:LMA721001 LVV720998:LVW721001 MFR720998:MFS721001 MPN720998:MPO721001 MZJ720998:MZK721001 NJF720998:NJG721001 NTB720998:NTC721001 OCX720998:OCY721001 OMT720998:OMU721001 OWP720998:OWQ721001 PGL720998:PGM721001 PQH720998:PQI721001 QAD720998:QAE721001 QJZ720998:QKA721001 QTV720998:QTW721001 RDR720998:RDS721001 RNN720998:RNO721001 RXJ720998:RXK721001 SHF720998:SHG721001 SRB720998:SRC721001 TAX720998:TAY721001 TKT720998:TKU721001 TUP720998:TUQ721001 UEL720998:UEM721001 UOH720998:UOI721001 UYD720998:UYE721001 VHZ720998:VIA721001 VRV720998:VRW721001 WBR720998:WBS721001 WLN720998:WLO721001 WVJ720998:WVK721001 D786534:E786537 IX786534:IY786537 ST786534:SU786537 ACP786534:ACQ786537 AML786534:AMM786537 AWH786534:AWI786537 BGD786534:BGE786537 BPZ786534:BQA786537 BZV786534:BZW786537 CJR786534:CJS786537 CTN786534:CTO786537 DDJ786534:DDK786537 DNF786534:DNG786537 DXB786534:DXC786537 EGX786534:EGY786537 EQT786534:EQU786537 FAP786534:FAQ786537 FKL786534:FKM786537 FUH786534:FUI786537 GED786534:GEE786537 GNZ786534:GOA786537 GXV786534:GXW786537 HHR786534:HHS786537 HRN786534:HRO786537 IBJ786534:IBK786537 ILF786534:ILG786537 IVB786534:IVC786537 JEX786534:JEY786537 JOT786534:JOU786537 JYP786534:JYQ786537 KIL786534:KIM786537 KSH786534:KSI786537 LCD786534:LCE786537 LLZ786534:LMA786537 LVV786534:LVW786537 MFR786534:MFS786537 MPN786534:MPO786537 MZJ786534:MZK786537 NJF786534:NJG786537 NTB786534:NTC786537 OCX786534:OCY786537 OMT786534:OMU786537 OWP786534:OWQ786537 PGL786534:PGM786537 PQH786534:PQI786537 QAD786534:QAE786537 QJZ786534:QKA786537 QTV786534:QTW786537 RDR786534:RDS786537 RNN786534:RNO786537 RXJ786534:RXK786537 SHF786534:SHG786537 SRB786534:SRC786537 TAX786534:TAY786537 TKT786534:TKU786537 TUP786534:TUQ786537 UEL786534:UEM786537 UOH786534:UOI786537 UYD786534:UYE786537 VHZ786534:VIA786537 VRV786534:VRW786537 WBR786534:WBS786537 WLN786534:WLO786537 WVJ786534:WVK786537 D852070:E852073 IX852070:IY852073 ST852070:SU852073 ACP852070:ACQ852073 AML852070:AMM852073 AWH852070:AWI852073 BGD852070:BGE852073 BPZ852070:BQA852073 BZV852070:BZW852073 CJR852070:CJS852073 CTN852070:CTO852073 DDJ852070:DDK852073 DNF852070:DNG852073 DXB852070:DXC852073 EGX852070:EGY852073 EQT852070:EQU852073 FAP852070:FAQ852073 FKL852070:FKM852073 FUH852070:FUI852073 GED852070:GEE852073 GNZ852070:GOA852073 GXV852070:GXW852073 HHR852070:HHS852073 HRN852070:HRO852073 IBJ852070:IBK852073 ILF852070:ILG852073 IVB852070:IVC852073 JEX852070:JEY852073 JOT852070:JOU852073 JYP852070:JYQ852073 KIL852070:KIM852073 KSH852070:KSI852073 LCD852070:LCE852073 LLZ852070:LMA852073 LVV852070:LVW852073 MFR852070:MFS852073 MPN852070:MPO852073 MZJ852070:MZK852073 NJF852070:NJG852073 NTB852070:NTC852073 OCX852070:OCY852073 OMT852070:OMU852073 OWP852070:OWQ852073 PGL852070:PGM852073 PQH852070:PQI852073 QAD852070:QAE852073 QJZ852070:QKA852073 QTV852070:QTW852073 RDR852070:RDS852073 RNN852070:RNO852073 RXJ852070:RXK852073 SHF852070:SHG852073 SRB852070:SRC852073 TAX852070:TAY852073 TKT852070:TKU852073 TUP852070:TUQ852073 UEL852070:UEM852073 UOH852070:UOI852073 UYD852070:UYE852073 VHZ852070:VIA852073 VRV852070:VRW852073 WBR852070:WBS852073 WLN852070:WLO852073 WVJ852070:WVK852073 D917606:E917609 IX917606:IY917609 ST917606:SU917609 ACP917606:ACQ917609 AML917606:AMM917609 AWH917606:AWI917609 BGD917606:BGE917609 BPZ917606:BQA917609 BZV917606:BZW917609 CJR917606:CJS917609 CTN917606:CTO917609 DDJ917606:DDK917609 DNF917606:DNG917609 DXB917606:DXC917609 EGX917606:EGY917609 EQT917606:EQU917609 FAP917606:FAQ917609 FKL917606:FKM917609 FUH917606:FUI917609 GED917606:GEE917609 GNZ917606:GOA917609 GXV917606:GXW917609 HHR917606:HHS917609 HRN917606:HRO917609 IBJ917606:IBK917609 ILF917606:ILG917609 IVB917606:IVC917609 JEX917606:JEY917609 JOT917606:JOU917609 JYP917606:JYQ917609 KIL917606:KIM917609 KSH917606:KSI917609 LCD917606:LCE917609 LLZ917606:LMA917609 LVV917606:LVW917609 MFR917606:MFS917609 MPN917606:MPO917609 MZJ917606:MZK917609 NJF917606:NJG917609 NTB917606:NTC917609 OCX917606:OCY917609 OMT917606:OMU917609 OWP917606:OWQ917609 PGL917606:PGM917609 PQH917606:PQI917609 QAD917606:QAE917609 QJZ917606:QKA917609 QTV917606:QTW917609 RDR917606:RDS917609 RNN917606:RNO917609 RXJ917606:RXK917609 SHF917606:SHG917609 SRB917606:SRC917609 TAX917606:TAY917609 TKT917606:TKU917609 TUP917606:TUQ917609 UEL917606:UEM917609 UOH917606:UOI917609 UYD917606:UYE917609 VHZ917606:VIA917609 VRV917606:VRW917609 WBR917606:WBS917609 WLN917606:WLO917609 WVJ917606:WVK917609 D983142:E983145 IX983142:IY983145 ST983142:SU983145 ACP983142:ACQ983145 AML983142:AMM983145 AWH983142:AWI983145 BGD983142:BGE983145 BPZ983142:BQA983145 BZV983142:BZW983145 CJR983142:CJS983145 CTN983142:CTO983145 DDJ983142:DDK983145 DNF983142:DNG983145 DXB983142:DXC983145 EGX983142:EGY983145 EQT983142:EQU983145 FAP983142:FAQ983145 FKL983142:FKM983145 FUH983142:FUI983145 GED983142:GEE983145 GNZ983142:GOA983145 GXV983142:GXW983145 HHR983142:HHS983145 HRN983142:HRO983145 IBJ983142:IBK983145 ILF983142:ILG983145 IVB983142:IVC983145 JEX983142:JEY983145 JOT983142:JOU983145 JYP983142:JYQ983145 KIL983142:KIM983145 KSH983142:KSI983145 LCD983142:LCE983145 LLZ983142:LMA983145 LVV983142:LVW983145 MFR983142:MFS983145 MPN983142:MPO983145 MZJ983142:MZK983145 NJF983142:NJG983145 NTB983142:NTC983145 OCX983142:OCY983145 OMT983142:OMU983145 OWP983142:OWQ983145 PGL983142:PGM983145 PQH983142:PQI983145 QAD983142:QAE983145 QJZ983142:QKA983145 QTV983142:QTW983145 RDR983142:RDS983145 RNN983142:RNO983145 RXJ983142:RXK983145 SHF983142:SHG983145 SRB983142:SRC983145 TAX983142:TAY983145 TKT983142:TKU983145 TUP983142:TUQ983145 UEL983142:UEM983145 UOH983142:UOI983145 UYD983142:UYE983145 VHZ983142:VIA983145 VRV983142:VRW983145 WBR983142:WBS983145 WLN983142:WLO983145 WVJ983142:WVK983145 AWH109:AWI123 IX92:IY92 ST92:SU92 ACP92:ACQ92 AML92:AMM92 AWH92:AWI92 BGD92:BGE92 BPZ92:BQA92 BZV92:BZW92 CJR92:CJS92 CTN92:CTO92 DDJ92:DDK92 DNF92:DNG92 DXB92:DXC92 EGX92:EGY92 EQT92:EQU92 FAP92:FAQ92 FKL92:FKM92 FUH92:FUI92 GED92:GEE92 GNZ92:GOA92 GXV92:GXW92 HHR92:HHS92 HRN92:HRO92 IBJ92:IBK92 ILF92:ILG92 IVB92:IVC92 JEX92:JEY92 JOT92:JOU92 JYP92:JYQ92 KIL92:KIM92 KSH92:KSI92 LCD92:LCE92 LLZ92:LMA92 LVV92:LVW92 MFR92:MFS92 MPN92:MPO92 MZJ92:MZK92 NJF92:NJG92 NTB92:NTC92 OCX92:OCY92 OMT92:OMU92 OWP92:OWQ92 PGL92:PGM92 PQH92:PQI92 QAD92:QAE92 QJZ92:QKA92 QTV92:QTW92 RDR92:RDS92 RNN92:RNO92 RXJ92:RXK92 SHF92:SHG92 SRB92:SRC92 TAX92:TAY92 TKT92:TKU92 TUP92:TUQ92 UEL92:UEM92 UOH92:UOI92 UYD92:UYE92 VHZ92:VIA92 VRV92:VRW92 WBR92:WBS92 WLN92:WLO92 WVJ92:WVK92 D65648:E65648 IX65648:IY65648 ST65648:SU65648 ACP65648:ACQ65648 AML65648:AMM65648 AWH65648:AWI65648 BGD65648:BGE65648 BPZ65648:BQA65648 BZV65648:BZW65648 CJR65648:CJS65648 CTN65648:CTO65648 DDJ65648:DDK65648 DNF65648:DNG65648 DXB65648:DXC65648 EGX65648:EGY65648 EQT65648:EQU65648 FAP65648:FAQ65648 FKL65648:FKM65648 FUH65648:FUI65648 GED65648:GEE65648 GNZ65648:GOA65648 GXV65648:GXW65648 HHR65648:HHS65648 HRN65648:HRO65648 IBJ65648:IBK65648 ILF65648:ILG65648 IVB65648:IVC65648 JEX65648:JEY65648 JOT65648:JOU65648 JYP65648:JYQ65648 KIL65648:KIM65648 KSH65648:KSI65648 LCD65648:LCE65648 LLZ65648:LMA65648 LVV65648:LVW65648 MFR65648:MFS65648 MPN65648:MPO65648 MZJ65648:MZK65648 NJF65648:NJG65648 NTB65648:NTC65648 OCX65648:OCY65648 OMT65648:OMU65648 OWP65648:OWQ65648 PGL65648:PGM65648 PQH65648:PQI65648 QAD65648:QAE65648 QJZ65648:QKA65648 QTV65648:QTW65648 RDR65648:RDS65648 RNN65648:RNO65648 RXJ65648:RXK65648 SHF65648:SHG65648 SRB65648:SRC65648 TAX65648:TAY65648 TKT65648:TKU65648 TUP65648:TUQ65648 UEL65648:UEM65648 UOH65648:UOI65648 UYD65648:UYE65648 VHZ65648:VIA65648 VRV65648:VRW65648 WBR65648:WBS65648 WLN65648:WLO65648 WVJ65648:WVK65648 D131184:E131184 IX131184:IY131184 ST131184:SU131184 ACP131184:ACQ131184 AML131184:AMM131184 AWH131184:AWI131184 BGD131184:BGE131184 BPZ131184:BQA131184 BZV131184:BZW131184 CJR131184:CJS131184 CTN131184:CTO131184 DDJ131184:DDK131184 DNF131184:DNG131184 DXB131184:DXC131184 EGX131184:EGY131184 EQT131184:EQU131184 FAP131184:FAQ131184 FKL131184:FKM131184 FUH131184:FUI131184 GED131184:GEE131184 GNZ131184:GOA131184 GXV131184:GXW131184 HHR131184:HHS131184 HRN131184:HRO131184 IBJ131184:IBK131184 ILF131184:ILG131184 IVB131184:IVC131184 JEX131184:JEY131184 JOT131184:JOU131184 JYP131184:JYQ131184 KIL131184:KIM131184 KSH131184:KSI131184 LCD131184:LCE131184 LLZ131184:LMA131184 LVV131184:LVW131184 MFR131184:MFS131184 MPN131184:MPO131184 MZJ131184:MZK131184 NJF131184:NJG131184 NTB131184:NTC131184 OCX131184:OCY131184 OMT131184:OMU131184 OWP131184:OWQ131184 PGL131184:PGM131184 PQH131184:PQI131184 QAD131184:QAE131184 QJZ131184:QKA131184 QTV131184:QTW131184 RDR131184:RDS131184 RNN131184:RNO131184 RXJ131184:RXK131184 SHF131184:SHG131184 SRB131184:SRC131184 TAX131184:TAY131184 TKT131184:TKU131184 TUP131184:TUQ131184 UEL131184:UEM131184 UOH131184:UOI131184 UYD131184:UYE131184 VHZ131184:VIA131184 VRV131184:VRW131184 WBR131184:WBS131184 WLN131184:WLO131184 WVJ131184:WVK131184 D196720:E196720 IX196720:IY196720 ST196720:SU196720 ACP196720:ACQ196720 AML196720:AMM196720 AWH196720:AWI196720 BGD196720:BGE196720 BPZ196720:BQA196720 BZV196720:BZW196720 CJR196720:CJS196720 CTN196720:CTO196720 DDJ196720:DDK196720 DNF196720:DNG196720 DXB196720:DXC196720 EGX196720:EGY196720 EQT196720:EQU196720 FAP196720:FAQ196720 FKL196720:FKM196720 FUH196720:FUI196720 GED196720:GEE196720 GNZ196720:GOA196720 GXV196720:GXW196720 HHR196720:HHS196720 HRN196720:HRO196720 IBJ196720:IBK196720 ILF196720:ILG196720 IVB196720:IVC196720 JEX196720:JEY196720 JOT196720:JOU196720 JYP196720:JYQ196720 KIL196720:KIM196720 KSH196720:KSI196720 LCD196720:LCE196720 LLZ196720:LMA196720 LVV196720:LVW196720 MFR196720:MFS196720 MPN196720:MPO196720 MZJ196720:MZK196720 NJF196720:NJG196720 NTB196720:NTC196720 OCX196720:OCY196720 OMT196720:OMU196720 OWP196720:OWQ196720 PGL196720:PGM196720 PQH196720:PQI196720 QAD196720:QAE196720 QJZ196720:QKA196720 QTV196720:QTW196720 RDR196720:RDS196720 RNN196720:RNO196720 RXJ196720:RXK196720 SHF196720:SHG196720 SRB196720:SRC196720 TAX196720:TAY196720 TKT196720:TKU196720 TUP196720:TUQ196720 UEL196720:UEM196720 UOH196720:UOI196720 UYD196720:UYE196720 VHZ196720:VIA196720 VRV196720:VRW196720 WBR196720:WBS196720 WLN196720:WLO196720 WVJ196720:WVK196720 D262256:E262256 IX262256:IY262256 ST262256:SU262256 ACP262256:ACQ262256 AML262256:AMM262256 AWH262256:AWI262256 BGD262256:BGE262256 BPZ262256:BQA262256 BZV262256:BZW262256 CJR262256:CJS262256 CTN262256:CTO262256 DDJ262256:DDK262256 DNF262256:DNG262256 DXB262256:DXC262256 EGX262256:EGY262256 EQT262256:EQU262256 FAP262256:FAQ262256 FKL262256:FKM262256 FUH262256:FUI262256 GED262256:GEE262256 GNZ262256:GOA262256 GXV262256:GXW262256 HHR262256:HHS262256 HRN262256:HRO262256 IBJ262256:IBK262256 ILF262256:ILG262256 IVB262256:IVC262256 JEX262256:JEY262256 JOT262256:JOU262256 JYP262256:JYQ262256 KIL262256:KIM262256 KSH262256:KSI262256 LCD262256:LCE262256 LLZ262256:LMA262256 LVV262256:LVW262256 MFR262256:MFS262256 MPN262256:MPO262256 MZJ262256:MZK262256 NJF262256:NJG262256 NTB262256:NTC262256 OCX262256:OCY262256 OMT262256:OMU262256 OWP262256:OWQ262256 PGL262256:PGM262256 PQH262256:PQI262256 QAD262256:QAE262256 QJZ262256:QKA262256 QTV262256:QTW262256 RDR262256:RDS262256 RNN262256:RNO262256 RXJ262256:RXK262256 SHF262256:SHG262256 SRB262256:SRC262256 TAX262256:TAY262256 TKT262256:TKU262256 TUP262256:TUQ262256 UEL262256:UEM262256 UOH262256:UOI262256 UYD262256:UYE262256 VHZ262256:VIA262256 VRV262256:VRW262256 WBR262256:WBS262256 WLN262256:WLO262256 WVJ262256:WVK262256 D327792:E327792 IX327792:IY327792 ST327792:SU327792 ACP327792:ACQ327792 AML327792:AMM327792 AWH327792:AWI327792 BGD327792:BGE327792 BPZ327792:BQA327792 BZV327792:BZW327792 CJR327792:CJS327792 CTN327792:CTO327792 DDJ327792:DDK327792 DNF327792:DNG327792 DXB327792:DXC327792 EGX327792:EGY327792 EQT327792:EQU327792 FAP327792:FAQ327792 FKL327792:FKM327792 FUH327792:FUI327792 GED327792:GEE327792 GNZ327792:GOA327792 GXV327792:GXW327792 HHR327792:HHS327792 HRN327792:HRO327792 IBJ327792:IBK327792 ILF327792:ILG327792 IVB327792:IVC327792 JEX327792:JEY327792 JOT327792:JOU327792 JYP327792:JYQ327792 KIL327792:KIM327792 KSH327792:KSI327792 LCD327792:LCE327792 LLZ327792:LMA327792 LVV327792:LVW327792 MFR327792:MFS327792 MPN327792:MPO327792 MZJ327792:MZK327792 NJF327792:NJG327792 NTB327792:NTC327792 OCX327792:OCY327792 OMT327792:OMU327792 OWP327792:OWQ327792 PGL327792:PGM327792 PQH327792:PQI327792 QAD327792:QAE327792 QJZ327792:QKA327792 QTV327792:QTW327792 RDR327792:RDS327792 RNN327792:RNO327792 RXJ327792:RXK327792 SHF327792:SHG327792 SRB327792:SRC327792 TAX327792:TAY327792 TKT327792:TKU327792 TUP327792:TUQ327792 UEL327792:UEM327792 UOH327792:UOI327792 UYD327792:UYE327792 VHZ327792:VIA327792 VRV327792:VRW327792 WBR327792:WBS327792 WLN327792:WLO327792 WVJ327792:WVK327792 D393328:E393328 IX393328:IY393328 ST393328:SU393328 ACP393328:ACQ393328 AML393328:AMM393328 AWH393328:AWI393328 BGD393328:BGE393328 BPZ393328:BQA393328 BZV393328:BZW393328 CJR393328:CJS393328 CTN393328:CTO393328 DDJ393328:DDK393328 DNF393328:DNG393328 DXB393328:DXC393328 EGX393328:EGY393328 EQT393328:EQU393328 FAP393328:FAQ393328 FKL393328:FKM393328 FUH393328:FUI393328 GED393328:GEE393328 GNZ393328:GOA393328 GXV393328:GXW393328 HHR393328:HHS393328 HRN393328:HRO393328 IBJ393328:IBK393328 ILF393328:ILG393328 IVB393328:IVC393328 JEX393328:JEY393328 JOT393328:JOU393328 JYP393328:JYQ393328 KIL393328:KIM393328 KSH393328:KSI393328 LCD393328:LCE393328 LLZ393328:LMA393328 LVV393328:LVW393328 MFR393328:MFS393328 MPN393328:MPO393328 MZJ393328:MZK393328 NJF393328:NJG393328 NTB393328:NTC393328 OCX393328:OCY393328 OMT393328:OMU393328 OWP393328:OWQ393328 PGL393328:PGM393328 PQH393328:PQI393328 QAD393328:QAE393328 QJZ393328:QKA393328 QTV393328:QTW393328 RDR393328:RDS393328 RNN393328:RNO393328 RXJ393328:RXK393328 SHF393328:SHG393328 SRB393328:SRC393328 TAX393328:TAY393328 TKT393328:TKU393328 TUP393328:TUQ393328 UEL393328:UEM393328 UOH393328:UOI393328 UYD393328:UYE393328 VHZ393328:VIA393328 VRV393328:VRW393328 WBR393328:WBS393328 WLN393328:WLO393328 WVJ393328:WVK393328 D458864:E458864 IX458864:IY458864 ST458864:SU458864 ACP458864:ACQ458864 AML458864:AMM458864 AWH458864:AWI458864 BGD458864:BGE458864 BPZ458864:BQA458864 BZV458864:BZW458864 CJR458864:CJS458864 CTN458864:CTO458864 DDJ458864:DDK458864 DNF458864:DNG458864 DXB458864:DXC458864 EGX458864:EGY458864 EQT458864:EQU458864 FAP458864:FAQ458864 FKL458864:FKM458864 FUH458864:FUI458864 GED458864:GEE458864 GNZ458864:GOA458864 GXV458864:GXW458864 HHR458864:HHS458864 HRN458864:HRO458864 IBJ458864:IBK458864 ILF458864:ILG458864 IVB458864:IVC458864 JEX458864:JEY458864 JOT458864:JOU458864 JYP458864:JYQ458864 KIL458864:KIM458864 KSH458864:KSI458864 LCD458864:LCE458864 LLZ458864:LMA458864 LVV458864:LVW458864 MFR458864:MFS458864 MPN458864:MPO458864 MZJ458864:MZK458864 NJF458864:NJG458864 NTB458864:NTC458864 OCX458864:OCY458864 OMT458864:OMU458864 OWP458864:OWQ458864 PGL458864:PGM458864 PQH458864:PQI458864 QAD458864:QAE458864 QJZ458864:QKA458864 QTV458864:QTW458864 RDR458864:RDS458864 RNN458864:RNO458864 RXJ458864:RXK458864 SHF458864:SHG458864 SRB458864:SRC458864 TAX458864:TAY458864 TKT458864:TKU458864 TUP458864:TUQ458864 UEL458864:UEM458864 UOH458864:UOI458864 UYD458864:UYE458864 VHZ458864:VIA458864 VRV458864:VRW458864 WBR458864:WBS458864 WLN458864:WLO458864 WVJ458864:WVK458864 D524400:E524400 IX524400:IY524400 ST524400:SU524400 ACP524400:ACQ524400 AML524400:AMM524400 AWH524400:AWI524400 BGD524400:BGE524400 BPZ524400:BQA524400 BZV524400:BZW524400 CJR524400:CJS524400 CTN524400:CTO524400 DDJ524400:DDK524400 DNF524400:DNG524400 DXB524400:DXC524400 EGX524400:EGY524400 EQT524400:EQU524400 FAP524400:FAQ524400 FKL524400:FKM524400 FUH524400:FUI524400 GED524400:GEE524400 GNZ524400:GOA524400 GXV524400:GXW524400 HHR524400:HHS524400 HRN524400:HRO524400 IBJ524400:IBK524400 ILF524400:ILG524400 IVB524400:IVC524400 JEX524400:JEY524400 JOT524400:JOU524400 JYP524400:JYQ524400 KIL524400:KIM524400 KSH524400:KSI524400 LCD524400:LCE524400 LLZ524400:LMA524400 LVV524400:LVW524400 MFR524400:MFS524400 MPN524400:MPO524400 MZJ524400:MZK524400 NJF524400:NJG524400 NTB524400:NTC524400 OCX524400:OCY524400 OMT524400:OMU524400 OWP524400:OWQ524400 PGL524400:PGM524400 PQH524400:PQI524400 QAD524400:QAE524400 QJZ524400:QKA524400 QTV524400:QTW524400 RDR524400:RDS524400 RNN524400:RNO524400 RXJ524400:RXK524400 SHF524400:SHG524400 SRB524400:SRC524400 TAX524400:TAY524400 TKT524400:TKU524400 TUP524400:TUQ524400 UEL524400:UEM524400 UOH524400:UOI524400 UYD524400:UYE524400 VHZ524400:VIA524400 VRV524400:VRW524400 WBR524400:WBS524400 WLN524400:WLO524400 WVJ524400:WVK524400 D589936:E589936 IX589936:IY589936 ST589936:SU589936 ACP589936:ACQ589936 AML589936:AMM589936 AWH589936:AWI589936 BGD589936:BGE589936 BPZ589936:BQA589936 BZV589936:BZW589936 CJR589936:CJS589936 CTN589936:CTO589936 DDJ589936:DDK589936 DNF589936:DNG589936 DXB589936:DXC589936 EGX589936:EGY589936 EQT589936:EQU589936 FAP589936:FAQ589936 FKL589936:FKM589936 FUH589936:FUI589936 GED589936:GEE589936 GNZ589936:GOA589936 GXV589936:GXW589936 HHR589936:HHS589936 HRN589936:HRO589936 IBJ589936:IBK589936 ILF589936:ILG589936 IVB589936:IVC589936 JEX589936:JEY589936 JOT589936:JOU589936 JYP589936:JYQ589936 KIL589936:KIM589936 KSH589936:KSI589936 LCD589936:LCE589936 LLZ589936:LMA589936 LVV589936:LVW589936 MFR589936:MFS589936 MPN589936:MPO589936 MZJ589936:MZK589936 NJF589936:NJG589936 NTB589936:NTC589936 OCX589936:OCY589936 OMT589936:OMU589936 OWP589936:OWQ589936 PGL589936:PGM589936 PQH589936:PQI589936 QAD589936:QAE589936 QJZ589936:QKA589936 QTV589936:QTW589936 RDR589936:RDS589936 RNN589936:RNO589936 RXJ589936:RXK589936 SHF589936:SHG589936 SRB589936:SRC589936 TAX589936:TAY589936 TKT589936:TKU589936 TUP589936:TUQ589936 UEL589936:UEM589936 UOH589936:UOI589936 UYD589936:UYE589936 VHZ589936:VIA589936 VRV589936:VRW589936 WBR589936:WBS589936 WLN589936:WLO589936 WVJ589936:WVK589936 D655472:E655472 IX655472:IY655472 ST655472:SU655472 ACP655472:ACQ655472 AML655472:AMM655472 AWH655472:AWI655472 BGD655472:BGE655472 BPZ655472:BQA655472 BZV655472:BZW655472 CJR655472:CJS655472 CTN655472:CTO655472 DDJ655472:DDK655472 DNF655472:DNG655472 DXB655472:DXC655472 EGX655472:EGY655472 EQT655472:EQU655472 FAP655472:FAQ655472 FKL655472:FKM655472 FUH655472:FUI655472 GED655472:GEE655472 GNZ655472:GOA655472 GXV655472:GXW655472 HHR655472:HHS655472 HRN655472:HRO655472 IBJ655472:IBK655472 ILF655472:ILG655472 IVB655472:IVC655472 JEX655472:JEY655472 JOT655472:JOU655472 JYP655472:JYQ655472 KIL655472:KIM655472 KSH655472:KSI655472 LCD655472:LCE655472 LLZ655472:LMA655472 LVV655472:LVW655472 MFR655472:MFS655472 MPN655472:MPO655472 MZJ655472:MZK655472 NJF655472:NJG655472 NTB655472:NTC655472 OCX655472:OCY655472 OMT655472:OMU655472 OWP655472:OWQ655472 PGL655472:PGM655472 PQH655472:PQI655472 QAD655472:QAE655472 QJZ655472:QKA655472 QTV655472:QTW655472 RDR655472:RDS655472 RNN655472:RNO655472 RXJ655472:RXK655472 SHF655472:SHG655472 SRB655472:SRC655472 TAX655472:TAY655472 TKT655472:TKU655472 TUP655472:TUQ655472 UEL655472:UEM655472 UOH655472:UOI655472 UYD655472:UYE655472 VHZ655472:VIA655472 VRV655472:VRW655472 WBR655472:WBS655472 WLN655472:WLO655472 WVJ655472:WVK655472 D721008:E721008 IX721008:IY721008 ST721008:SU721008 ACP721008:ACQ721008 AML721008:AMM721008 AWH721008:AWI721008 BGD721008:BGE721008 BPZ721008:BQA721008 BZV721008:BZW721008 CJR721008:CJS721008 CTN721008:CTO721008 DDJ721008:DDK721008 DNF721008:DNG721008 DXB721008:DXC721008 EGX721008:EGY721008 EQT721008:EQU721008 FAP721008:FAQ721008 FKL721008:FKM721008 FUH721008:FUI721008 GED721008:GEE721008 GNZ721008:GOA721008 GXV721008:GXW721008 HHR721008:HHS721008 HRN721008:HRO721008 IBJ721008:IBK721008 ILF721008:ILG721008 IVB721008:IVC721008 JEX721008:JEY721008 JOT721008:JOU721008 JYP721008:JYQ721008 KIL721008:KIM721008 KSH721008:KSI721008 LCD721008:LCE721008 LLZ721008:LMA721008 LVV721008:LVW721008 MFR721008:MFS721008 MPN721008:MPO721008 MZJ721008:MZK721008 NJF721008:NJG721008 NTB721008:NTC721008 OCX721008:OCY721008 OMT721008:OMU721008 OWP721008:OWQ721008 PGL721008:PGM721008 PQH721008:PQI721008 QAD721008:QAE721008 QJZ721008:QKA721008 QTV721008:QTW721008 RDR721008:RDS721008 RNN721008:RNO721008 RXJ721008:RXK721008 SHF721008:SHG721008 SRB721008:SRC721008 TAX721008:TAY721008 TKT721008:TKU721008 TUP721008:TUQ721008 UEL721008:UEM721008 UOH721008:UOI721008 UYD721008:UYE721008 VHZ721008:VIA721008 VRV721008:VRW721008 WBR721008:WBS721008 WLN721008:WLO721008 WVJ721008:WVK721008 D786544:E786544 IX786544:IY786544 ST786544:SU786544 ACP786544:ACQ786544 AML786544:AMM786544 AWH786544:AWI786544 BGD786544:BGE786544 BPZ786544:BQA786544 BZV786544:BZW786544 CJR786544:CJS786544 CTN786544:CTO786544 DDJ786544:DDK786544 DNF786544:DNG786544 DXB786544:DXC786544 EGX786544:EGY786544 EQT786544:EQU786544 FAP786544:FAQ786544 FKL786544:FKM786544 FUH786544:FUI786544 GED786544:GEE786544 GNZ786544:GOA786544 GXV786544:GXW786544 HHR786544:HHS786544 HRN786544:HRO786544 IBJ786544:IBK786544 ILF786544:ILG786544 IVB786544:IVC786544 JEX786544:JEY786544 JOT786544:JOU786544 JYP786544:JYQ786544 KIL786544:KIM786544 KSH786544:KSI786544 LCD786544:LCE786544 LLZ786544:LMA786544 LVV786544:LVW786544 MFR786544:MFS786544 MPN786544:MPO786544 MZJ786544:MZK786544 NJF786544:NJG786544 NTB786544:NTC786544 OCX786544:OCY786544 OMT786544:OMU786544 OWP786544:OWQ786544 PGL786544:PGM786544 PQH786544:PQI786544 QAD786544:QAE786544 QJZ786544:QKA786544 QTV786544:QTW786544 RDR786544:RDS786544 RNN786544:RNO786544 RXJ786544:RXK786544 SHF786544:SHG786544 SRB786544:SRC786544 TAX786544:TAY786544 TKT786544:TKU786544 TUP786544:TUQ786544 UEL786544:UEM786544 UOH786544:UOI786544 UYD786544:UYE786544 VHZ786544:VIA786544 VRV786544:VRW786544 WBR786544:WBS786544 WLN786544:WLO786544 WVJ786544:WVK786544 D852080:E852080 IX852080:IY852080 ST852080:SU852080 ACP852080:ACQ852080 AML852080:AMM852080 AWH852080:AWI852080 BGD852080:BGE852080 BPZ852080:BQA852080 BZV852080:BZW852080 CJR852080:CJS852080 CTN852080:CTO852080 DDJ852080:DDK852080 DNF852080:DNG852080 DXB852080:DXC852080 EGX852080:EGY852080 EQT852080:EQU852080 FAP852080:FAQ852080 FKL852080:FKM852080 FUH852080:FUI852080 GED852080:GEE852080 GNZ852080:GOA852080 GXV852080:GXW852080 HHR852080:HHS852080 HRN852080:HRO852080 IBJ852080:IBK852080 ILF852080:ILG852080 IVB852080:IVC852080 JEX852080:JEY852080 JOT852080:JOU852080 JYP852080:JYQ852080 KIL852080:KIM852080 KSH852080:KSI852080 LCD852080:LCE852080 LLZ852080:LMA852080 LVV852080:LVW852080 MFR852080:MFS852080 MPN852080:MPO852080 MZJ852080:MZK852080 NJF852080:NJG852080 NTB852080:NTC852080 OCX852080:OCY852080 OMT852080:OMU852080 OWP852080:OWQ852080 PGL852080:PGM852080 PQH852080:PQI852080 QAD852080:QAE852080 QJZ852080:QKA852080 QTV852080:QTW852080 RDR852080:RDS852080 RNN852080:RNO852080 RXJ852080:RXK852080 SHF852080:SHG852080 SRB852080:SRC852080 TAX852080:TAY852080 TKT852080:TKU852080 TUP852080:TUQ852080 UEL852080:UEM852080 UOH852080:UOI852080 UYD852080:UYE852080 VHZ852080:VIA852080 VRV852080:VRW852080 WBR852080:WBS852080 WLN852080:WLO852080 WVJ852080:WVK852080 D917616:E917616 IX917616:IY917616 ST917616:SU917616 ACP917616:ACQ917616 AML917616:AMM917616 AWH917616:AWI917616 BGD917616:BGE917616 BPZ917616:BQA917616 BZV917616:BZW917616 CJR917616:CJS917616 CTN917616:CTO917616 DDJ917616:DDK917616 DNF917616:DNG917616 DXB917616:DXC917616 EGX917616:EGY917616 EQT917616:EQU917616 FAP917616:FAQ917616 FKL917616:FKM917616 FUH917616:FUI917616 GED917616:GEE917616 GNZ917616:GOA917616 GXV917616:GXW917616 HHR917616:HHS917616 HRN917616:HRO917616 IBJ917616:IBK917616 ILF917616:ILG917616 IVB917616:IVC917616 JEX917616:JEY917616 JOT917616:JOU917616 JYP917616:JYQ917616 KIL917616:KIM917616 KSH917616:KSI917616 LCD917616:LCE917616 LLZ917616:LMA917616 LVV917616:LVW917616 MFR917616:MFS917616 MPN917616:MPO917616 MZJ917616:MZK917616 NJF917616:NJG917616 NTB917616:NTC917616 OCX917616:OCY917616 OMT917616:OMU917616 OWP917616:OWQ917616 PGL917616:PGM917616 PQH917616:PQI917616 QAD917616:QAE917616 QJZ917616:QKA917616 QTV917616:QTW917616 RDR917616:RDS917616 RNN917616:RNO917616 RXJ917616:RXK917616 SHF917616:SHG917616 SRB917616:SRC917616 TAX917616:TAY917616 TKT917616:TKU917616 TUP917616:TUQ917616 UEL917616:UEM917616 UOH917616:UOI917616 UYD917616:UYE917616 VHZ917616:VIA917616 VRV917616:VRW917616 WBR917616:WBS917616 WLN917616:WLO917616 WVJ917616:WVK917616 D983152:E983152 IX983152:IY983152 ST983152:SU983152 ACP983152:ACQ983152 AML983152:AMM983152 AWH983152:AWI983152 BGD983152:BGE983152 BPZ983152:BQA983152 BZV983152:BZW983152 CJR983152:CJS983152 CTN983152:CTO983152 DDJ983152:DDK983152 DNF983152:DNG983152 DXB983152:DXC983152 EGX983152:EGY983152 EQT983152:EQU983152 FAP983152:FAQ983152 FKL983152:FKM983152 FUH983152:FUI983152 GED983152:GEE983152 GNZ983152:GOA983152 GXV983152:GXW983152 HHR983152:HHS983152 HRN983152:HRO983152 IBJ983152:IBK983152 ILF983152:ILG983152 IVB983152:IVC983152 JEX983152:JEY983152 JOT983152:JOU983152 JYP983152:JYQ983152 KIL983152:KIM983152 KSH983152:KSI983152 LCD983152:LCE983152 LLZ983152:LMA983152 LVV983152:LVW983152 MFR983152:MFS983152 MPN983152:MPO983152 MZJ983152:MZK983152 NJF983152:NJG983152 NTB983152:NTC983152 OCX983152:OCY983152 OMT983152:OMU983152 OWP983152:OWQ983152 PGL983152:PGM983152 PQH983152:PQI983152 QAD983152:QAE983152 QJZ983152:QKA983152 QTV983152:QTW983152 RDR983152:RDS983152 RNN983152:RNO983152 RXJ983152:RXK983152 SHF983152:SHG983152 SRB983152:SRC983152 TAX983152:TAY983152 TKT983152:TKU983152 TUP983152:TUQ983152 UEL983152:UEM983152 UOH983152:UOI983152 UYD983152:UYE983152 VHZ983152:VIA983152 VRV983152:VRW983152 WBR983152:WBS983152 WLN983152:WLO983152 WVJ983152:WVK983152 AML109:AMM123 IX56:IY69 D65652:E65656 IX65652:IY65656 ST65652:SU65656 ACP65652:ACQ65656 AML65652:AMM65656 AWH65652:AWI65656 BGD65652:BGE65656 BPZ65652:BQA65656 BZV65652:BZW65656 CJR65652:CJS65656 CTN65652:CTO65656 DDJ65652:DDK65656 DNF65652:DNG65656 DXB65652:DXC65656 EGX65652:EGY65656 EQT65652:EQU65656 FAP65652:FAQ65656 FKL65652:FKM65656 FUH65652:FUI65656 GED65652:GEE65656 GNZ65652:GOA65656 GXV65652:GXW65656 HHR65652:HHS65656 HRN65652:HRO65656 IBJ65652:IBK65656 ILF65652:ILG65656 IVB65652:IVC65656 JEX65652:JEY65656 JOT65652:JOU65656 JYP65652:JYQ65656 KIL65652:KIM65656 KSH65652:KSI65656 LCD65652:LCE65656 LLZ65652:LMA65656 LVV65652:LVW65656 MFR65652:MFS65656 MPN65652:MPO65656 MZJ65652:MZK65656 NJF65652:NJG65656 NTB65652:NTC65656 OCX65652:OCY65656 OMT65652:OMU65656 OWP65652:OWQ65656 PGL65652:PGM65656 PQH65652:PQI65656 QAD65652:QAE65656 QJZ65652:QKA65656 QTV65652:QTW65656 RDR65652:RDS65656 RNN65652:RNO65656 RXJ65652:RXK65656 SHF65652:SHG65656 SRB65652:SRC65656 TAX65652:TAY65656 TKT65652:TKU65656 TUP65652:TUQ65656 UEL65652:UEM65656 UOH65652:UOI65656 UYD65652:UYE65656 VHZ65652:VIA65656 VRV65652:VRW65656 WBR65652:WBS65656 WLN65652:WLO65656 WVJ65652:WVK65656 D131188:E131192 IX131188:IY131192 ST131188:SU131192 ACP131188:ACQ131192 AML131188:AMM131192 AWH131188:AWI131192 BGD131188:BGE131192 BPZ131188:BQA131192 BZV131188:BZW131192 CJR131188:CJS131192 CTN131188:CTO131192 DDJ131188:DDK131192 DNF131188:DNG131192 DXB131188:DXC131192 EGX131188:EGY131192 EQT131188:EQU131192 FAP131188:FAQ131192 FKL131188:FKM131192 FUH131188:FUI131192 GED131188:GEE131192 GNZ131188:GOA131192 GXV131188:GXW131192 HHR131188:HHS131192 HRN131188:HRO131192 IBJ131188:IBK131192 ILF131188:ILG131192 IVB131188:IVC131192 JEX131188:JEY131192 JOT131188:JOU131192 JYP131188:JYQ131192 KIL131188:KIM131192 KSH131188:KSI131192 LCD131188:LCE131192 LLZ131188:LMA131192 LVV131188:LVW131192 MFR131188:MFS131192 MPN131188:MPO131192 MZJ131188:MZK131192 NJF131188:NJG131192 NTB131188:NTC131192 OCX131188:OCY131192 OMT131188:OMU131192 OWP131188:OWQ131192 PGL131188:PGM131192 PQH131188:PQI131192 QAD131188:QAE131192 QJZ131188:QKA131192 QTV131188:QTW131192 RDR131188:RDS131192 RNN131188:RNO131192 RXJ131188:RXK131192 SHF131188:SHG131192 SRB131188:SRC131192 TAX131188:TAY131192 TKT131188:TKU131192 TUP131188:TUQ131192 UEL131188:UEM131192 UOH131188:UOI131192 UYD131188:UYE131192 VHZ131188:VIA131192 VRV131188:VRW131192 WBR131188:WBS131192 WLN131188:WLO131192 WVJ131188:WVK131192 D196724:E196728 IX196724:IY196728 ST196724:SU196728 ACP196724:ACQ196728 AML196724:AMM196728 AWH196724:AWI196728 BGD196724:BGE196728 BPZ196724:BQA196728 BZV196724:BZW196728 CJR196724:CJS196728 CTN196724:CTO196728 DDJ196724:DDK196728 DNF196724:DNG196728 DXB196724:DXC196728 EGX196724:EGY196728 EQT196724:EQU196728 FAP196724:FAQ196728 FKL196724:FKM196728 FUH196724:FUI196728 GED196724:GEE196728 GNZ196724:GOA196728 GXV196724:GXW196728 HHR196724:HHS196728 HRN196724:HRO196728 IBJ196724:IBK196728 ILF196724:ILG196728 IVB196724:IVC196728 JEX196724:JEY196728 JOT196724:JOU196728 JYP196724:JYQ196728 KIL196724:KIM196728 KSH196724:KSI196728 LCD196724:LCE196728 LLZ196724:LMA196728 LVV196724:LVW196728 MFR196724:MFS196728 MPN196724:MPO196728 MZJ196724:MZK196728 NJF196724:NJG196728 NTB196724:NTC196728 OCX196724:OCY196728 OMT196724:OMU196728 OWP196724:OWQ196728 PGL196724:PGM196728 PQH196724:PQI196728 QAD196724:QAE196728 QJZ196724:QKA196728 QTV196724:QTW196728 RDR196724:RDS196728 RNN196724:RNO196728 RXJ196724:RXK196728 SHF196724:SHG196728 SRB196724:SRC196728 TAX196724:TAY196728 TKT196724:TKU196728 TUP196724:TUQ196728 UEL196724:UEM196728 UOH196724:UOI196728 UYD196724:UYE196728 VHZ196724:VIA196728 VRV196724:VRW196728 WBR196724:WBS196728 WLN196724:WLO196728 WVJ196724:WVK196728 D262260:E262264 IX262260:IY262264 ST262260:SU262264 ACP262260:ACQ262264 AML262260:AMM262264 AWH262260:AWI262264 BGD262260:BGE262264 BPZ262260:BQA262264 BZV262260:BZW262264 CJR262260:CJS262264 CTN262260:CTO262264 DDJ262260:DDK262264 DNF262260:DNG262264 DXB262260:DXC262264 EGX262260:EGY262264 EQT262260:EQU262264 FAP262260:FAQ262264 FKL262260:FKM262264 FUH262260:FUI262264 GED262260:GEE262264 GNZ262260:GOA262264 GXV262260:GXW262264 HHR262260:HHS262264 HRN262260:HRO262264 IBJ262260:IBK262264 ILF262260:ILG262264 IVB262260:IVC262264 JEX262260:JEY262264 JOT262260:JOU262264 JYP262260:JYQ262264 KIL262260:KIM262264 KSH262260:KSI262264 LCD262260:LCE262264 LLZ262260:LMA262264 LVV262260:LVW262264 MFR262260:MFS262264 MPN262260:MPO262264 MZJ262260:MZK262264 NJF262260:NJG262264 NTB262260:NTC262264 OCX262260:OCY262264 OMT262260:OMU262264 OWP262260:OWQ262264 PGL262260:PGM262264 PQH262260:PQI262264 QAD262260:QAE262264 QJZ262260:QKA262264 QTV262260:QTW262264 RDR262260:RDS262264 RNN262260:RNO262264 RXJ262260:RXK262264 SHF262260:SHG262264 SRB262260:SRC262264 TAX262260:TAY262264 TKT262260:TKU262264 TUP262260:TUQ262264 UEL262260:UEM262264 UOH262260:UOI262264 UYD262260:UYE262264 VHZ262260:VIA262264 VRV262260:VRW262264 WBR262260:WBS262264 WLN262260:WLO262264 WVJ262260:WVK262264 D327796:E327800 IX327796:IY327800 ST327796:SU327800 ACP327796:ACQ327800 AML327796:AMM327800 AWH327796:AWI327800 BGD327796:BGE327800 BPZ327796:BQA327800 BZV327796:BZW327800 CJR327796:CJS327800 CTN327796:CTO327800 DDJ327796:DDK327800 DNF327796:DNG327800 DXB327796:DXC327800 EGX327796:EGY327800 EQT327796:EQU327800 FAP327796:FAQ327800 FKL327796:FKM327800 FUH327796:FUI327800 GED327796:GEE327800 GNZ327796:GOA327800 GXV327796:GXW327800 HHR327796:HHS327800 HRN327796:HRO327800 IBJ327796:IBK327800 ILF327796:ILG327800 IVB327796:IVC327800 JEX327796:JEY327800 JOT327796:JOU327800 JYP327796:JYQ327800 KIL327796:KIM327800 KSH327796:KSI327800 LCD327796:LCE327800 LLZ327796:LMA327800 LVV327796:LVW327800 MFR327796:MFS327800 MPN327796:MPO327800 MZJ327796:MZK327800 NJF327796:NJG327800 NTB327796:NTC327800 OCX327796:OCY327800 OMT327796:OMU327800 OWP327796:OWQ327800 PGL327796:PGM327800 PQH327796:PQI327800 QAD327796:QAE327800 QJZ327796:QKA327800 QTV327796:QTW327800 RDR327796:RDS327800 RNN327796:RNO327800 RXJ327796:RXK327800 SHF327796:SHG327800 SRB327796:SRC327800 TAX327796:TAY327800 TKT327796:TKU327800 TUP327796:TUQ327800 UEL327796:UEM327800 UOH327796:UOI327800 UYD327796:UYE327800 VHZ327796:VIA327800 VRV327796:VRW327800 WBR327796:WBS327800 WLN327796:WLO327800 WVJ327796:WVK327800 D393332:E393336 IX393332:IY393336 ST393332:SU393336 ACP393332:ACQ393336 AML393332:AMM393336 AWH393332:AWI393336 BGD393332:BGE393336 BPZ393332:BQA393336 BZV393332:BZW393336 CJR393332:CJS393336 CTN393332:CTO393336 DDJ393332:DDK393336 DNF393332:DNG393336 DXB393332:DXC393336 EGX393332:EGY393336 EQT393332:EQU393336 FAP393332:FAQ393336 FKL393332:FKM393336 FUH393332:FUI393336 GED393332:GEE393336 GNZ393332:GOA393336 GXV393332:GXW393336 HHR393332:HHS393336 HRN393332:HRO393336 IBJ393332:IBK393336 ILF393332:ILG393336 IVB393332:IVC393336 JEX393332:JEY393336 JOT393332:JOU393336 JYP393332:JYQ393336 KIL393332:KIM393336 KSH393332:KSI393336 LCD393332:LCE393336 LLZ393332:LMA393336 LVV393332:LVW393336 MFR393332:MFS393336 MPN393332:MPO393336 MZJ393332:MZK393336 NJF393332:NJG393336 NTB393332:NTC393336 OCX393332:OCY393336 OMT393332:OMU393336 OWP393332:OWQ393336 PGL393332:PGM393336 PQH393332:PQI393336 QAD393332:QAE393336 QJZ393332:QKA393336 QTV393332:QTW393336 RDR393332:RDS393336 RNN393332:RNO393336 RXJ393332:RXK393336 SHF393332:SHG393336 SRB393332:SRC393336 TAX393332:TAY393336 TKT393332:TKU393336 TUP393332:TUQ393336 UEL393332:UEM393336 UOH393332:UOI393336 UYD393332:UYE393336 VHZ393332:VIA393336 VRV393332:VRW393336 WBR393332:WBS393336 WLN393332:WLO393336 WVJ393332:WVK393336 D458868:E458872 IX458868:IY458872 ST458868:SU458872 ACP458868:ACQ458872 AML458868:AMM458872 AWH458868:AWI458872 BGD458868:BGE458872 BPZ458868:BQA458872 BZV458868:BZW458872 CJR458868:CJS458872 CTN458868:CTO458872 DDJ458868:DDK458872 DNF458868:DNG458872 DXB458868:DXC458872 EGX458868:EGY458872 EQT458868:EQU458872 FAP458868:FAQ458872 FKL458868:FKM458872 FUH458868:FUI458872 GED458868:GEE458872 GNZ458868:GOA458872 GXV458868:GXW458872 HHR458868:HHS458872 HRN458868:HRO458872 IBJ458868:IBK458872 ILF458868:ILG458872 IVB458868:IVC458872 JEX458868:JEY458872 JOT458868:JOU458872 JYP458868:JYQ458872 KIL458868:KIM458872 KSH458868:KSI458872 LCD458868:LCE458872 LLZ458868:LMA458872 LVV458868:LVW458872 MFR458868:MFS458872 MPN458868:MPO458872 MZJ458868:MZK458872 NJF458868:NJG458872 NTB458868:NTC458872 OCX458868:OCY458872 OMT458868:OMU458872 OWP458868:OWQ458872 PGL458868:PGM458872 PQH458868:PQI458872 QAD458868:QAE458872 QJZ458868:QKA458872 QTV458868:QTW458872 RDR458868:RDS458872 RNN458868:RNO458872 RXJ458868:RXK458872 SHF458868:SHG458872 SRB458868:SRC458872 TAX458868:TAY458872 TKT458868:TKU458872 TUP458868:TUQ458872 UEL458868:UEM458872 UOH458868:UOI458872 UYD458868:UYE458872 VHZ458868:VIA458872 VRV458868:VRW458872 WBR458868:WBS458872 WLN458868:WLO458872 WVJ458868:WVK458872 D524404:E524408 IX524404:IY524408 ST524404:SU524408 ACP524404:ACQ524408 AML524404:AMM524408 AWH524404:AWI524408 BGD524404:BGE524408 BPZ524404:BQA524408 BZV524404:BZW524408 CJR524404:CJS524408 CTN524404:CTO524408 DDJ524404:DDK524408 DNF524404:DNG524408 DXB524404:DXC524408 EGX524404:EGY524408 EQT524404:EQU524408 FAP524404:FAQ524408 FKL524404:FKM524408 FUH524404:FUI524408 GED524404:GEE524408 GNZ524404:GOA524408 GXV524404:GXW524408 HHR524404:HHS524408 HRN524404:HRO524408 IBJ524404:IBK524408 ILF524404:ILG524408 IVB524404:IVC524408 JEX524404:JEY524408 JOT524404:JOU524408 JYP524404:JYQ524408 KIL524404:KIM524408 KSH524404:KSI524408 LCD524404:LCE524408 LLZ524404:LMA524408 LVV524404:LVW524408 MFR524404:MFS524408 MPN524404:MPO524408 MZJ524404:MZK524408 NJF524404:NJG524408 NTB524404:NTC524408 OCX524404:OCY524408 OMT524404:OMU524408 OWP524404:OWQ524408 PGL524404:PGM524408 PQH524404:PQI524408 QAD524404:QAE524408 QJZ524404:QKA524408 QTV524404:QTW524408 RDR524404:RDS524408 RNN524404:RNO524408 RXJ524404:RXK524408 SHF524404:SHG524408 SRB524404:SRC524408 TAX524404:TAY524408 TKT524404:TKU524408 TUP524404:TUQ524408 UEL524404:UEM524408 UOH524404:UOI524408 UYD524404:UYE524408 VHZ524404:VIA524408 VRV524404:VRW524408 WBR524404:WBS524408 WLN524404:WLO524408 WVJ524404:WVK524408 D589940:E589944 IX589940:IY589944 ST589940:SU589944 ACP589940:ACQ589944 AML589940:AMM589944 AWH589940:AWI589944 BGD589940:BGE589944 BPZ589940:BQA589944 BZV589940:BZW589944 CJR589940:CJS589944 CTN589940:CTO589944 DDJ589940:DDK589944 DNF589940:DNG589944 DXB589940:DXC589944 EGX589940:EGY589944 EQT589940:EQU589944 FAP589940:FAQ589944 FKL589940:FKM589944 FUH589940:FUI589944 GED589940:GEE589944 GNZ589940:GOA589944 GXV589940:GXW589944 HHR589940:HHS589944 HRN589940:HRO589944 IBJ589940:IBK589944 ILF589940:ILG589944 IVB589940:IVC589944 JEX589940:JEY589944 JOT589940:JOU589944 JYP589940:JYQ589944 KIL589940:KIM589944 KSH589940:KSI589944 LCD589940:LCE589944 LLZ589940:LMA589944 LVV589940:LVW589944 MFR589940:MFS589944 MPN589940:MPO589944 MZJ589940:MZK589944 NJF589940:NJG589944 NTB589940:NTC589944 OCX589940:OCY589944 OMT589940:OMU589944 OWP589940:OWQ589944 PGL589940:PGM589944 PQH589940:PQI589944 QAD589940:QAE589944 QJZ589940:QKA589944 QTV589940:QTW589944 RDR589940:RDS589944 RNN589940:RNO589944 RXJ589940:RXK589944 SHF589940:SHG589944 SRB589940:SRC589944 TAX589940:TAY589944 TKT589940:TKU589944 TUP589940:TUQ589944 UEL589940:UEM589944 UOH589940:UOI589944 UYD589940:UYE589944 VHZ589940:VIA589944 VRV589940:VRW589944 WBR589940:WBS589944 WLN589940:WLO589944 WVJ589940:WVK589944 D655476:E655480 IX655476:IY655480 ST655476:SU655480 ACP655476:ACQ655480 AML655476:AMM655480 AWH655476:AWI655480 BGD655476:BGE655480 BPZ655476:BQA655480 BZV655476:BZW655480 CJR655476:CJS655480 CTN655476:CTO655480 DDJ655476:DDK655480 DNF655476:DNG655480 DXB655476:DXC655480 EGX655476:EGY655480 EQT655476:EQU655480 FAP655476:FAQ655480 FKL655476:FKM655480 FUH655476:FUI655480 GED655476:GEE655480 GNZ655476:GOA655480 GXV655476:GXW655480 HHR655476:HHS655480 HRN655476:HRO655480 IBJ655476:IBK655480 ILF655476:ILG655480 IVB655476:IVC655480 JEX655476:JEY655480 JOT655476:JOU655480 JYP655476:JYQ655480 KIL655476:KIM655480 KSH655476:KSI655480 LCD655476:LCE655480 LLZ655476:LMA655480 LVV655476:LVW655480 MFR655476:MFS655480 MPN655476:MPO655480 MZJ655476:MZK655480 NJF655476:NJG655480 NTB655476:NTC655480 OCX655476:OCY655480 OMT655476:OMU655480 OWP655476:OWQ655480 PGL655476:PGM655480 PQH655476:PQI655480 QAD655476:QAE655480 QJZ655476:QKA655480 QTV655476:QTW655480 RDR655476:RDS655480 RNN655476:RNO655480 RXJ655476:RXK655480 SHF655476:SHG655480 SRB655476:SRC655480 TAX655476:TAY655480 TKT655476:TKU655480 TUP655476:TUQ655480 UEL655476:UEM655480 UOH655476:UOI655480 UYD655476:UYE655480 VHZ655476:VIA655480 VRV655476:VRW655480 WBR655476:WBS655480 WLN655476:WLO655480 WVJ655476:WVK655480 D721012:E721016 IX721012:IY721016 ST721012:SU721016 ACP721012:ACQ721016 AML721012:AMM721016 AWH721012:AWI721016 BGD721012:BGE721016 BPZ721012:BQA721016 BZV721012:BZW721016 CJR721012:CJS721016 CTN721012:CTO721016 DDJ721012:DDK721016 DNF721012:DNG721016 DXB721012:DXC721016 EGX721012:EGY721016 EQT721012:EQU721016 FAP721012:FAQ721016 FKL721012:FKM721016 FUH721012:FUI721016 GED721012:GEE721016 GNZ721012:GOA721016 GXV721012:GXW721016 HHR721012:HHS721016 HRN721012:HRO721016 IBJ721012:IBK721016 ILF721012:ILG721016 IVB721012:IVC721016 JEX721012:JEY721016 JOT721012:JOU721016 JYP721012:JYQ721016 KIL721012:KIM721016 KSH721012:KSI721016 LCD721012:LCE721016 LLZ721012:LMA721016 LVV721012:LVW721016 MFR721012:MFS721016 MPN721012:MPO721016 MZJ721012:MZK721016 NJF721012:NJG721016 NTB721012:NTC721016 OCX721012:OCY721016 OMT721012:OMU721016 OWP721012:OWQ721016 PGL721012:PGM721016 PQH721012:PQI721016 QAD721012:QAE721016 QJZ721012:QKA721016 QTV721012:QTW721016 RDR721012:RDS721016 RNN721012:RNO721016 RXJ721012:RXK721016 SHF721012:SHG721016 SRB721012:SRC721016 TAX721012:TAY721016 TKT721012:TKU721016 TUP721012:TUQ721016 UEL721012:UEM721016 UOH721012:UOI721016 UYD721012:UYE721016 VHZ721012:VIA721016 VRV721012:VRW721016 WBR721012:WBS721016 WLN721012:WLO721016 WVJ721012:WVK721016 D786548:E786552 IX786548:IY786552 ST786548:SU786552 ACP786548:ACQ786552 AML786548:AMM786552 AWH786548:AWI786552 BGD786548:BGE786552 BPZ786548:BQA786552 BZV786548:BZW786552 CJR786548:CJS786552 CTN786548:CTO786552 DDJ786548:DDK786552 DNF786548:DNG786552 DXB786548:DXC786552 EGX786548:EGY786552 EQT786548:EQU786552 FAP786548:FAQ786552 FKL786548:FKM786552 FUH786548:FUI786552 GED786548:GEE786552 GNZ786548:GOA786552 GXV786548:GXW786552 HHR786548:HHS786552 HRN786548:HRO786552 IBJ786548:IBK786552 ILF786548:ILG786552 IVB786548:IVC786552 JEX786548:JEY786552 JOT786548:JOU786552 JYP786548:JYQ786552 KIL786548:KIM786552 KSH786548:KSI786552 LCD786548:LCE786552 LLZ786548:LMA786552 LVV786548:LVW786552 MFR786548:MFS786552 MPN786548:MPO786552 MZJ786548:MZK786552 NJF786548:NJG786552 NTB786548:NTC786552 OCX786548:OCY786552 OMT786548:OMU786552 OWP786548:OWQ786552 PGL786548:PGM786552 PQH786548:PQI786552 QAD786548:QAE786552 QJZ786548:QKA786552 QTV786548:QTW786552 RDR786548:RDS786552 RNN786548:RNO786552 RXJ786548:RXK786552 SHF786548:SHG786552 SRB786548:SRC786552 TAX786548:TAY786552 TKT786548:TKU786552 TUP786548:TUQ786552 UEL786548:UEM786552 UOH786548:UOI786552 UYD786548:UYE786552 VHZ786548:VIA786552 VRV786548:VRW786552 WBR786548:WBS786552 WLN786548:WLO786552 WVJ786548:WVK786552 D852084:E852088 IX852084:IY852088 ST852084:SU852088 ACP852084:ACQ852088 AML852084:AMM852088 AWH852084:AWI852088 BGD852084:BGE852088 BPZ852084:BQA852088 BZV852084:BZW852088 CJR852084:CJS852088 CTN852084:CTO852088 DDJ852084:DDK852088 DNF852084:DNG852088 DXB852084:DXC852088 EGX852084:EGY852088 EQT852084:EQU852088 FAP852084:FAQ852088 FKL852084:FKM852088 FUH852084:FUI852088 GED852084:GEE852088 GNZ852084:GOA852088 GXV852084:GXW852088 HHR852084:HHS852088 HRN852084:HRO852088 IBJ852084:IBK852088 ILF852084:ILG852088 IVB852084:IVC852088 JEX852084:JEY852088 JOT852084:JOU852088 JYP852084:JYQ852088 KIL852084:KIM852088 KSH852084:KSI852088 LCD852084:LCE852088 LLZ852084:LMA852088 LVV852084:LVW852088 MFR852084:MFS852088 MPN852084:MPO852088 MZJ852084:MZK852088 NJF852084:NJG852088 NTB852084:NTC852088 OCX852084:OCY852088 OMT852084:OMU852088 OWP852084:OWQ852088 PGL852084:PGM852088 PQH852084:PQI852088 QAD852084:QAE852088 QJZ852084:QKA852088 QTV852084:QTW852088 RDR852084:RDS852088 RNN852084:RNO852088 RXJ852084:RXK852088 SHF852084:SHG852088 SRB852084:SRC852088 TAX852084:TAY852088 TKT852084:TKU852088 TUP852084:TUQ852088 UEL852084:UEM852088 UOH852084:UOI852088 UYD852084:UYE852088 VHZ852084:VIA852088 VRV852084:VRW852088 WBR852084:WBS852088 WLN852084:WLO852088 WVJ852084:WVK852088 D917620:E917624 IX917620:IY917624 ST917620:SU917624 ACP917620:ACQ917624 AML917620:AMM917624 AWH917620:AWI917624 BGD917620:BGE917624 BPZ917620:BQA917624 BZV917620:BZW917624 CJR917620:CJS917624 CTN917620:CTO917624 DDJ917620:DDK917624 DNF917620:DNG917624 DXB917620:DXC917624 EGX917620:EGY917624 EQT917620:EQU917624 FAP917620:FAQ917624 FKL917620:FKM917624 FUH917620:FUI917624 GED917620:GEE917624 GNZ917620:GOA917624 GXV917620:GXW917624 HHR917620:HHS917624 HRN917620:HRO917624 IBJ917620:IBK917624 ILF917620:ILG917624 IVB917620:IVC917624 JEX917620:JEY917624 JOT917620:JOU917624 JYP917620:JYQ917624 KIL917620:KIM917624 KSH917620:KSI917624 LCD917620:LCE917624 LLZ917620:LMA917624 LVV917620:LVW917624 MFR917620:MFS917624 MPN917620:MPO917624 MZJ917620:MZK917624 NJF917620:NJG917624 NTB917620:NTC917624 OCX917620:OCY917624 OMT917620:OMU917624 OWP917620:OWQ917624 PGL917620:PGM917624 PQH917620:PQI917624 QAD917620:QAE917624 QJZ917620:QKA917624 QTV917620:QTW917624 RDR917620:RDS917624 RNN917620:RNO917624 RXJ917620:RXK917624 SHF917620:SHG917624 SRB917620:SRC917624 TAX917620:TAY917624 TKT917620:TKU917624 TUP917620:TUQ917624 UEL917620:UEM917624 UOH917620:UOI917624 UYD917620:UYE917624 VHZ917620:VIA917624 VRV917620:VRW917624 WBR917620:WBS917624 WLN917620:WLO917624 WVJ917620:WVK917624 D983156:E983160 IX983156:IY983160 ST983156:SU983160 ACP983156:ACQ983160 AML983156:AMM983160 AWH983156:AWI983160 BGD983156:BGE983160 BPZ983156:BQA983160 BZV983156:BZW983160 CJR983156:CJS983160 CTN983156:CTO983160 DDJ983156:DDK983160 DNF983156:DNG983160 DXB983156:DXC983160 EGX983156:EGY983160 EQT983156:EQU983160 FAP983156:FAQ983160 FKL983156:FKM983160 FUH983156:FUI983160 GED983156:GEE983160 GNZ983156:GOA983160 GXV983156:GXW983160 HHR983156:HHS983160 HRN983156:HRO983160 IBJ983156:IBK983160 ILF983156:ILG983160 IVB983156:IVC983160 JEX983156:JEY983160 JOT983156:JOU983160 JYP983156:JYQ983160 KIL983156:KIM983160 KSH983156:KSI983160 LCD983156:LCE983160 LLZ983156:LMA983160 LVV983156:LVW983160 MFR983156:MFS983160 MPN983156:MPO983160 MZJ983156:MZK983160 NJF983156:NJG983160 NTB983156:NTC983160 OCX983156:OCY983160 OMT983156:OMU983160 OWP983156:OWQ983160 PGL983156:PGM983160 PQH983156:PQI983160 QAD983156:QAE983160 QJZ983156:QKA983160 QTV983156:QTW983160 RDR983156:RDS983160 RNN983156:RNO983160 RXJ983156:RXK983160 SHF983156:SHG983160 SRB983156:SRC983160 TAX983156:TAY983160 TKT983156:TKU983160 TUP983156:TUQ983160 UEL983156:UEM983160 UOH983156:UOI983160 UYD983156:UYE983160 VHZ983156:VIA983160 VRV983156:VRW983160 WBR983156:WBS983160 WLN983156:WLO983160 WVJ983156:WVK983160 D65663:E65665 IX65663:IY65665 ST65663:SU65665 ACP65663:ACQ65665 AML65663:AMM65665 AWH65663:AWI65665 BGD65663:BGE65665 BPZ65663:BQA65665 BZV65663:BZW65665 CJR65663:CJS65665 CTN65663:CTO65665 DDJ65663:DDK65665 DNF65663:DNG65665 DXB65663:DXC65665 EGX65663:EGY65665 EQT65663:EQU65665 FAP65663:FAQ65665 FKL65663:FKM65665 FUH65663:FUI65665 GED65663:GEE65665 GNZ65663:GOA65665 GXV65663:GXW65665 HHR65663:HHS65665 HRN65663:HRO65665 IBJ65663:IBK65665 ILF65663:ILG65665 IVB65663:IVC65665 JEX65663:JEY65665 JOT65663:JOU65665 JYP65663:JYQ65665 KIL65663:KIM65665 KSH65663:KSI65665 LCD65663:LCE65665 LLZ65663:LMA65665 LVV65663:LVW65665 MFR65663:MFS65665 MPN65663:MPO65665 MZJ65663:MZK65665 NJF65663:NJG65665 NTB65663:NTC65665 OCX65663:OCY65665 OMT65663:OMU65665 OWP65663:OWQ65665 PGL65663:PGM65665 PQH65663:PQI65665 QAD65663:QAE65665 QJZ65663:QKA65665 QTV65663:QTW65665 RDR65663:RDS65665 RNN65663:RNO65665 RXJ65663:RXK65665 SHF65663:SHG65665 SRB65663:SRC65665 TAX65663:TAY65665 TKT65663:TKU65665 TUP65663:TUQ65665 UEL65663:UEM65665 UOH65663:UOI65665 UYD65663:UYE65665 VHZ65663:VIA65665 VRV65663:VRW65665 WBR65663:WBS65665 WLN65663:WLO65665 WVJ65663:WVK65665 D131199:E131201 IX131199:IY131201 ST131199:SU131201 ACP131199:ACQ131201 AML131199:AMM131201 AWH131199:AWI131201 BGD131199:BGE131201 BPZ131199:BQA131201 BZV131199:BZW131201 CJR131199:CJS131201 CTN131199:CTO131201 DDJ131199:DDK131201 DNF131199:DNG131201 DXB131199:DXC131201 EGX131199:EGY131201 EQT131199:EQU131201 FAP131199:FAQ131201 FKL131199:FKM131201 FUH131199:FUI131201 GED131199:GEE131201 GNZ131199:GOA131201 GXV131199:GXW131201 HHR131199:HHS131201 HRN131199:HRO131201 IBJ131199:IBK131201 ILF131199:ILG131201 IVB131199:IVC131201 JEX131199:JEY131201 JOT131199:JOU131201 JYP131199:JYQ131201 KIL131199:KIM131201 KSH131199:KSI131201 LCD131199:LCE131201 LLZ131199:LMA131201 LVV131199:LVW131201 MFR131199:MFS131201 MPN131199:MPO131201 MZJ131199:MZK131201 NJF131199:NJG131201 NTB131199:NTC131201 OCX131199:OCY131201 OMT131199:OMU131201 OWP131199:OWQ131201 PGL131199:PGM131201 PQH131199:PQI131201 QAD131199:QAE131201 QJZ131199:QKA131201 QTV131199:QTW131201 RDR131199:RDS131201 RNN131199:RNO131201 RXJ131199:RXK131201 SHF131199:SHG131201 SRB131199:SRC131201 TAX131199:TAY131201 TKT131199:TKU131201 TUP131199:TUQ131201 UEL131199:UEM131201 UOH131199:UOI131201 UYD131199:UYE131201 VHZ131199:VIA131201 VRV131199:VRW131201 WBR131199:WBS131201 WLN131199:WLO131201 WVJ131199:WVK131201 D196735:E196737 IX196735:IY196737 ST196735:SU196737 ACP196735:ACQ196737 AML196735:AMM196737 AWH196735:AWI196737 BGD196735:BGE196737 BPZ196735:BQA196737 BZV196735:BZW196737 CJR196735:CJS196737 CTN196735:CTO196737 DDJ196735:DDK196737 DNF196735:DNG196737 DXB196735:DXC196737 EGX196735:EGY196737 EQT196735:EQU196737 FAP196735:FAQ196737 FKL196735:FKM196737 FUH196735:FUI196737 GED196735:GEE196737 GNZ196735:GOA196737 GXV196735:GXW196737 HHR196735:HHS196737 HRN196735:HRO196737 IBJ196735:IBK196737 ILF196735:ILG196737 IVB196735:IVC196737 JEX196735:JEY196737 JOT196735:JOU196737 JYP196735:JYQ196737 KIL196735:KIM196737 KSH196735:KSI196737 LCD196735:LCE196737 LLZ196735:LMA196737 LVV196735:LVW196737 MFR196735:MFS196737 MPN196735:MPO196737 MZJ196735:MZK196737 NJF196735:NJG196737 NTB196735:NTC196737 OCX196735:OCY196737 OMT196735:OMU196737 OWP196735:OWQ196737 PGL196735:PGM196737 PQH196735:PQI196737 QAD196735:QAE196737 QJZ196735:QKA196737 QTV196735:QTW196737 RDR196735:RDS196737 RNN196735:RNO196737 RXJ196735:RXK196737 SHF196735:SHG196737 SRB196735:SRC196737 TAX196735:TAY196737 TKT196735:TKU196737 TUP196735:TUQ196737 UEL196735:UEM196737 UOH196735:UOI196737 UYD196735:UYE196737 VHZ196735:VIA196737 VRV196735:VRW196737 WBR196735:WBS196737 WLN196735:WLO196737 WVJ196735:WVK196737 D262271:E262273 IX262271:IY262273 ST262271:SU262273 ACP262271:ACQ262273 AML262271:AMM262273 AWH262271:AWI262273 BGD262271:BGE262273 BPZ262271:BQA262273 BZV262271:BZW262273 CJR262271:CJS262273 CTN262271:CTO262273 DDJ262271:DDK262273 DNF262271:DNG262273 DXB262271:DXC262273 EGX262271:EGY262273 EQT262271:EQU262273 FAP262271:FAQ262273 FKL262271:FKM262273 FUH262271:FUI262273 GED262271:GEE262273 GNZ262271:GOA262273 GXV262271:GXW262273 HHR262271:HHS262273 HRN262271:HRO262273 IBJ262271:IBK262273 ILF262271:ILG262273 IVB262271:IVC262273 JEX262271:JEY262273 JOT262271:JOU262273 JYP262271:JYQ262273 KIL262271:KIM262273 KSH262271:KSI262273 LCD262271:LCE262273 LLZ262271:LMA262273 LVV262271:LVW262273 MFR262271:MFS262273 MPN262271:MPO262273 MZJ262271:MZK262273 NJF262271:NJG262273 NTB262271:NTC262273 OCX262271:OCY262273 OMT262271:OMU262273 OWP262271:OWQ262273 PGL262271:PGM262273 PQH262271:PQI262273 QAD262271:QAE262273 QJZ262271:QKA262273 QTV262271:QTW262273 RDR262271:RDS262273 RNN262271:RNO262273 RXJ262271:RXK262273 SHF262271:SHG262273 SRB262271:SRC262273 TAX262271:TAY262273 TKT262271:TKU262273 TUP262271:TUQ262273 UEL262271:UEM262273 UOH262271:UOI262273 UYD262271:UYE262273 VHZ262271:VIA262273 VRV262271:VRW262273 WBR262271:WBS262273 WLN262271:WLO262273 WVJ262271:WVK262273 D327807:E327809 IX327807:IY327809 ST327807:SU327809 ACP327807:ACQ327809 AML327807:AMM327809 AWH327807:AWI327809 BGD327807:BGE327809 BPZ327807:BQA327809 BZV327807:BZW327809 CJR327807:CJS327809 CTN327807:CTO327809 DDJ327807:DDK327809 DNF327807:DNG327809 DXB327807:DXC327809 EGX327807:EGY327809 EQT327807:EQU327809 FAP327807:FAQ327809 FKL327807:FKM327809 FUH327807:FUI327809 GED327807:GEE327809 GNZ327807:GOA327809 GXV327807:GXW327809 HHR327807:HHS327809 HRN327807:HRO327809 IBJ327807:IBK327809 ILF327807:ILG327809 IVB327807:IVC327809 JEX327807:JEY327809 JOT327807:JOU327809 JYP327807:JYQ327809 KIL327807:KIM327809 KSH327807:KSI327809 LCD327807:LCE327809 LLZ327807:LMA327809 LVV327807:LVW327809 MFR327807:MFS327809 MPN327807:MPO327809 MZJ327807:MZK327809 NJF327807:NJG327809 NTB327807:NTC327809 OCX327807:OCY327809 OMT327807:OMU327809 OWP327807:OWQ327809 PGL327807:PGM327809 PQH327807:PQI327809 QAD327807:QAE327809 QJZ327807:QKA327809 QTV327807:QTW327809 RDR327807:RDS327809 RNN327807:RNO327809 RXJ327807:RXK327809 SHF327807:SHG327809 SRB327807:SRC327809 TAX327807:TAY327809 TKT327807:TKU327809 TUP327807:TUQ327809 UEL327807:UEM327809 UOH327807:UOI327809 UYD327807:UYE327809 VHZ327807:VIA327809 VRV327807:VRW327809 WBR327807:WBS327809 WLN327807:WLO327809 WVJ327807:WVK327809 D393343:E393345 IX393343:IY393345 ST393343:SU393345 ACP393343:ACQ393345 AML393343:AMM393345 AWH393343:AWI393345 BGD393343:BGE393345 BPZ393343:BQA393345 BZV393343:BZW393345 CJR393343:CJS393345 CTN393343:CTO393345 DDJ393343:DDK393345 DNF393343:DNG393345 DXB393343:DXC393345 EGX393343:EGY393345 EQT393343:EQU393345 FAP393343:FAQ393345 FKL393343:FKM393345 FUH393343:FUI393345 GED393343:GEE393345 GNZ393343:GOA393345 GXV393343:GXW393345 HHR393343:HHS393345 HRN393343:HRO393345 IBJ393343:IBK393345 ILF393343:ILG393345 IVB393343:IVC393345 JEX393343:JEY393345 JOT393343:JOU393345 JYP393343:JYQ393345 KIL393343:KIM393345 KSH393343:KSI393345 LCD393343:LCE393345 LLZ393343:LMA393345 LVV393343:LVW393345 MFR393343:MFS393345 MPN393343:MPO393345 MZJ393343:MZK393345 NJF393343:NJG393345 NTB393343:NTC393345 OCX393343:OCY393345 OMT393343:OMU393345 OWP393343:OWQ393345 PGL393343:PGM393345 PQH393343:PQI393345 QAD393343:QAE393345 QJZ393343:QKA393345 QTV393343:QTW393345 RDR393343:RDS393345 RNN393343:RNO393345 RXJ393343:RXK393345 SHF393343:SHG393345 SRB393343:SRC393345 TAX393343:TAY393345 TKT393343:TKU393345 TUP393343:TUQ393345 UEL393343:UEM393345 UOH393343:UOI393345 UYD393343:UYE393345 VHZ393343:VIA393345 VRV393343:VRW393345 WBR393343:WBS393345 WLN393343:WLO393345 WVJ393343:WVK393345 D458879:E458881 IX458879:IY458881 ST458879:SU458881 ACP458879:ACQ458881 AML458879:AMM458881 AWH458879:AWI458881 BGD458879:BGE458881 BPZ458879:BQA458881 BZV458879:BZW458881 CJR458879:CJS458881 CTN458879:CTO458881 DDJ458879:DDK458881 DNF458879:DNG458881 DXB458879:DXC458881 EGX458879:EGY458881 EQT458879:EQU458881 FAP458879:FAQ458881 FKL458879:FKM458881 FUH458879:FUI458881 GED458879:GEE458881 GNZ458879:GOA458881 GXV458879:GXW458881 HHR458879:HHS458881 HRN458879:HRO458881 IBJ458879:IBK458881 ILF458879:ILG458881 IVB458879:IVC458881 JEX458879:JEY458881 JOT458879:JOU458881 JYP458879:JYQ458881 KIL458879:KIM458881 KSH458879:KSI458881 LCD458879:LCE458881 LLZ458879:LMA458881 LVV458879:LVW458881 MFR458879:MFS458881 MPN458879:MPO458881 MZJ458879:MZK458881 NJF458879:NJG458881 NTB458879:NTC458881 OCX458879:OCY458881 OMT458879:OMU458881 OWP458879:OWQ458881 PGL458879:PGM458881 PQH458879:PQI458881 QAD458879:QAE458881 QJZ458879:QKA458881 QTV458879:QTW458881 RDR458879:RDS458881 RNN458879:RNO458881 RXJ458879:RXK458881 SHF458879:SHG458881 SRB458879:SRC458881 TAX458879:TAY458881 TKT458879:TKU458881 TUP458879:TUQ458881 UEL458879:UEM458881 UOH458879:UOI458881 UYD458879:UYE458881 VHZ458879:VIA458881 VRV458879:VRW458881 WBR458879:WBS458881 WLN458879:WLO458881 WVJ458879:WVK458881 D524415:E524417 IX524415:IY524417 ST524415:SU524417 ACP524415:ACQ524417 AML524415:AMM524417 AWH524415:AWI524417 BGD524415:BGE524417 BPZ524415:BQA524417 BZV524415:BZW524417 CJR524415:CJS524417 CTN524415:CTO524417 DDJ524415:DDK524417 DNF524415:DNG524417 DXB524415:DXC524417 EGX524415:EGY524417 EQT524415:EQU524417 FAP524415:FAQ524417 FKL524415:FKM524417 FUH524415:FUI524417 GED524415:GEE524417 GNZ524415:GOA524417 GXV524415:GXW524417 HHR524415:HHS524417 HRN524415:HRO524417 IBJ524415:IBK524417 ILF524415:ILG524417 IVB524415:IVC524417 JEX524415:JEY524417 JOT524415:JOU524417 JYP524415:JYQ524417 KIL524415:KIM524417 KSH524415:KSI524417 LCD524415:LCE524417 LLZ524415:LMA524417 LVV524415:LVW524417 MFR524415:MFS524417 MPN524415:MPO524417 MZJ524415:MZK524417 NJF524415:NJG524417 NTB524415:NTC524417 OCX524415:OCY524417 OMT524415:OMU524417 OWP524415:OWQ524417 PGL524415:PGM524417 PQH524415:PQI524417 QAD524415:QAE524417 QJZ524415:QKA524417 QTV524415:QTW524417 RDR524415:RDS524417 RNN524415:RNO524417 RXJ524415:RXK524417 SHF524415:SHG524417 SRB524415:SRC524417 TAX524415:TAY524417 TKT524415:TKU524417 TUP524415:TUQ524417 UEL524415:UEM524417 UOH524415:UOI524417 UYD524415:UYE524417 VHZ524415:VIA524417 VRV524415:VRW524417 WBR524415:WBS524417 WLN524415:WLO524417 WVJ524415:WVK524417 D589951:E589953 IX589951:IY589953 ST589951:SU589953 ACP589951:ACQ589953 AML589951:AMM589953 AWH589951:AWI589953 BGD589951:BGE589953 BPZ589951:BQA589953 BZV589951:BZW589953 CJR589951:CJS589953 CTN589951:CTO589953 DDJ589951:DDK589953 DNF589951:DNG589953 DXB589951:DXC589953 EGX589951:EGY589953 EQT589951:EQU589953 FAP589951:FAQ589953 FKL589951:FKM589953 FUH589951:FUI589953 GED589951:GEE589953 GNZ589951:GOA589953 GXV589951:GXW589953 HHR589951:HHS589953 HRN589951:HRO589953 IBJ589951:IBK589953 ILF589951:ILG589953 IVB589951:IVC589953 JEX589951:JEY589953 JOT589951:JOU589953 JYP589951:JYQ589953 KIL589951:KIM589953 KSH589951:KSI589953 LCD589951:LCE589953 LLZ589951:LMA589953 LVV589951:LVW589953 MFR589951:MFS589953 MPN589951:MPO589953 MZJ589951:MZK589953 NJF589951:NJG589953 NTB589951:NTC589953 OCX589951:OCY589953 OMT589951:OMU589953 OWP589951:OWQ589953 PGL589951:PGM589953 PQH589951:PQI589953 QAD589951:QAE589953 QJZ589951:QKA589953 QTV589951:QTW589953 RDR589951:RDS589953 RNN589951:RNO589953 RXJ589951:RXK589953 SHF589951:SHG589953 SRB589951:SRC589953 TAX589951:TAY589953 TKT589951:TKU589953 TUP589951:TUQ589953 UEL589951:UEM589953 UOH589951:UOI589953 UYD589951:UYE589953 VHZ589951:VIA589953 VRV589951:VRW589953 WBR589951:WBS589953 WLN589951:WLO589953 WVJ589951:WVK589953 D655487:E655489 IX655487:IY655489 ST655487:SU655489 ACP655487:ACQ655489 AML655487:AMM655489 AWH655487:AWI655489 BGD655487:BGE655489 BPZ655487:BQA655489 BZV655487:BZW655489 CJR655487:CJS655489 CTN655487:CTO655489 DDJ655487:DDK655489 DNF655487:DNG655489 DXB655487:DXC655489 EGX655487:EGY655489 EQT655487:EQU655489 FAP655487:FAQ655489 FKL655487:FKM655489 FUH655487:FUI655489 GED655487:GEE655489 GNZ655487:GOA655489 GXV655487:GXW655489 HHR655487:HHS655489 HRN655487:HRO655489 IBJ655487:IBK655489 ILF655487:ILG655489 IVB655487:IVC655489 JEX655487:JEY655489 JOT655487:JOU655489 JYP655487:JYQ655489 KIL655487:KIM655489 KSH655487:KSI655489 LCD655487:LCE655489 LLZ655487:LMA655489 LVV655487:LVW655489 MFR655487:MFS655489 MPN655487:MPO655489 MZJ655487:MZK655489 NJF655487:NJG655489 NTB655487:NTC655489 OCX655487:OCY655489 OMT655487:OMU655489 OWP655487:OWQ655489 PGL655487:PGM655489 PQH655487:PQI655489 QAD655487:QAE655489 QJZ655487:QKA655489 QTV655487:QTW655489 RDR655487:RDS655489 RNN655487:RNO655489 RXJ655487:RXK655489 SHF655487:SHG655489 SRB655487:SRC655489 TAX655487:TAY655489 TKT655487:TKU655489 TUP655487:TUQ655489 UEL655487:UEM655489 UOH655487:UOI655489 UYD655487:UYE655489 VHZ655487:VIA655489 VRV655487:VRW655489 WBR655487:WBS655489 WLN655487:WLO655489 WVJ655487:WVK655489 D721023:E721025 IX721023:IY721025 ST721023:SU721025 ACP721023:ACQ721025 AML721023:AMM721025 AWH721023:AWI721025 BGD721023:BGE721025 BPZ721023:BQA721025 BZV721023:BZW721025 CJR721023:CJS721025 CTN721023:CTO721025 DDJ721023:DDK721025 DNF721023:DNG721025 DXB721023:DXC721025 EGX721023:EGY721025 EQT721023:EQU721025 FAP721023:FAQ721025 FKL721023:FKM721025 FUH721023:FUI721025 GED721023:GEE721025 GNZ721023:GOA721025 GXV721023:GXW721025 HHR721023:HHS721025 HRN721023:HRO721025 IBJ721023:IBK721025 ILF721023:ILG721025 IVB721023:IVC721025 JEX721023:JEY721025 JOT721023:JOU721025 JYP721023:JYQ721025 KIL721023:KIM721025 KSH721023:KSI721025 LCD721023:LCE721025 LLZ721023:LMA721025 LVV721023:LVW721025 MFR721023:MFS721025 MPN721023:MPO721025 MZJ721023:MZK721025 NJF721023:NJG721025 NTB721023:NTC721025 OCX721023:OCY721025 OMT721023:OMU721025 OWP721023:OWQ721025 PGL721023:PGM721025 PQH721023:PQI721025 QAD721023:QAE721025 QJZ721023:QKA721025 QTV721023:QTW721025 RDR721023:RDS721025 RNN721023:RNO721025 RXJ721023:RXK721025 SHF721023:SHG721025 SRB721023:SRC721025 TAX721023:TAY721025 TKT721023:TKU721025 TUP721023:TUQ721025 UEL721023:UEM721025 UOH721023:UOI721025 UYD721023:UYE721025 VHZ721023:VIA721025 VRV721023:VRW721025 WBR721023:WBS721025 WLN721023:WLO721025 WVJ721023:WVK721025 D786559:E786561 IX786559:IY786561 ST786559:SU786561 ACP786559:ACQ786561 AML786559:AMM786561 AWH786559:AWI786561 BGD786559:BGE786561 BPZ786559:BQA786561 BZV786559:BZW786561 CJR786559:CJS786561 CTN786559:CTO786561 DDJ786559:DDK786561 DNF786559:DNG786561 DXB786559:DXC786561 EGX786559:EGY786561 EQT786559:EQU786561 FAP786559:FAQ786561 FKL786559:FKM786561 FUH786559:FUI786561 GED786559:GEE786561 GNZ786559:GOA786561 GXV786559:GXW786561 HHR786559:HHS786561 HRN786559:HRO786561 IBJ786559:IBK786561 ILF786559:ILG786561 IVB786559:IVC786561 JEX786559:JEY786561 JOT786559:JOU786561 JYP786559:JYQ786561 KIL786559:KIM786561 KSH786559:KSI786561 LCD786559:LCE786561 LLZ786559:LMA786561 LVV786559:LVW786561 MFR786559:MFS786561 MPN786559:MPO786561 MZJ786559:MZK786561 NJF786559:NJG786561 NTB786559:NTC786561 OCX786559:OCY786561 OMT786559:OMU786561 OWP786559:OWQ786561 PGL786559:PGM786561 PQH786559:PQI786561 QAD786559:QAE786561 QJZ786559:QKA786561 QTV786559:QTW786561 RDR786559:RDS786561 RNN786559:RNO786561 RXJ786559:RXK786561 SHF786559:SHG786561 SRB786559:SRC786561 TAX786559:TAY786561 TKT786559:TKU786561 TUP786559:TUQ786561 UEL786559:UEM786561 UOH786559:UOI786561 UYD786559:UYE786561 VHZ786559:VIA786561 VRV786559:VRW786561 WBR786559:WBS786561 WLN786559:WLO786561 WVJ786559:WVK786561 D852095:E852097 IX852095:IY852097 ST852095:SU852097 ACP852095:ACQ852097 AML852095:AMM852097 AWH852095:AWI852097 BGD852095:BGE852097 BPZ852095:BQA852097 BZV852095:BZW852097 CJR852095:CJS852097 CTN852095:CTO852097 DDJ852095:DDK852097 DNF852095:DNG852097 DXB852095:DXC852097 EGX852095:EGY852097 EQT852095:EQU852097 FAP852095:FAQ852097 FKL852095:FKM852097 FUH852095:FUI852097 GED852095:GEE852097 GNZ852095:GOA852097 GXV852095:GXW852097 HHR852095:HHS852097 HRN852095:HRO852097 IBJ852095:IBK852097 ILF852095:ILG852097 IVB852095:IVC852097 JEX852095:JEY852097 JOT852095:JOU852097 JYP852095:JYQ852097 KIL852095:KIM852097 KSH852095:KSI852097 LCD852095:LCE852097 LLZ852095:LMA852097 LVV852095:LVW852097 MFR852095:MFS852097 MPN852095:MPO852097 MZJ852095:MZK852097 NJF852095:NJG852097 NTB852095:NTC852097 OCX852095:OCY852097 OMT852095:OMU852097 OWP852095:OWQ852097 PGL852095:PGM852097 PQH852095:PQI852097 QAD852095:QAE852097 QJZ852095:QKA852097 QTV852095:QTW852097 RDR852095:RDS852097 RNN852095:RNO852097 RXJ852095:RXK852097 SHF852095:SHG852097 SRB852095:SRC852097 TAX852095:TAY852097 TKT852095:TKU852097 TUP852095:TUQ852097 UEL852095:UEM852097 UOH852095:UOI852097 UYD852095:UYE852097 VHZ852095:VIA852097 VRV852095:VRW852097 WBR852095:WBS852097 WLN852095:WLO852097 WVJ852095:WVK852097 D917631:E917633 IX917631:IY917633 ST917631:SU917633 ACP917631:ACQ917633 AML917631:AMM917633 AWH917631:AWI917633 BGD917631:BGE917633 BPZ917631:BQA917633 BZV917631:BZW917633 CJR917631:CJS917633 CTN917631:CTO917633 DDJ917631:DDK917633 DNF917631:DNG917633 DXB917631:DXC917633 EGX917631:EGY917633 EQT917631:EQU917633 FAP917631:FAQ917633 FKL917631:FKM917633 FUH917631:FUI917633 GED917631:GEE917633 GNZ917631:GOA917633 GXV917631:GXW917633 HHR917631:HHS917633 HRN917631:HRO917633 IBJ917631:IBK917633 ILF917631:ILG917633 IVB917631:IVC917633 JEX917631:JEY917633 JOT917631:JOU917633 JYP917631:JYQ917633 KIL917631:KIM917633 KSH917631:KSI917633 LCD917631:LCE917633 LLZ917631:LMA917633 LVV917631:LVW917633 MFR917631:MFS917633 MPN917631:MPO917633 MZJ917631:MZK917633 NJF917631:NJG917633 NTB917631:NTC917633 OCX917631:OCY917633 OMT917631:OMU917633 OWP917631:OWQ917633 PGL917631:PGM917633 PQH917631:PQI917633 QAD917631:QAE917633 QJZ917631:QKA917633 QTV917631:QTW917633 RDR917631:RDS917633 RNN917631:RNO917633 RXJ917631:RXK917633 SHF917631:SHG917633 SRB917631:SRC917633 TAX917631:TAY917633 TKT917631:TKU917633 TUP917631:TUQ917633 UEL917631:UEM917633 UOH917631:UOI917633 UYD917631:UYE917633 VHZ917631:VIA917633 VRV917631:VRW917633 WBR917631:WBS917633 WLN917631:WLO917633 WVJ917631:WVK917633 D983167:E983169 IX983167:IY983169 ST983167:SU983169 ACP983167:ACQ983169 AML983167:AMM983169 AWH983167:AWI983169 BGD983167:BGE983169 BPZ983167:BQA983169 BZV983167:BZW983169 CJR983167:CJS983169 CTN983167:CTO983169 DDJ983167:DDK983169 DNF983167:DNG983169 DXB983167:DXC983169 EGX983167:EGY983169 EQT983167:EQU983169 FAP983167:FAQ983169 FKL983167:FKM983169 FUH983167:FUI983169 GED983167:GEE983169 GNZ983167:GOA983169 GXV983167:GXW983169 HHR983167:HHS983169 HRN983167:HRO983169 IBJ983167:IBK983169 ILF983167:ILG983169 IVB983167:IVC983169 JEX983167:JEY983169 JOT983167:JOU983169 JYP983167:JYQ983169 KIL983167:KIM983169 KSH983167:KSI983169 LCD983167:LCE983169 LLZ983167:LMA983169 LVV983167:LVW983169 MFR983167:MFS983169 MPN983167:MPO983169 MZJ983167:MZK983169 NJF983167:NJG983169 NTB983167:NTC983169 OCX983167:OCY983169 OMT983167:OMU983169 OWP983167:OWQ983169 PGL983167:PGM983169 PQH983167:PQI983169 QAD983167:QAE983169 QJZ983167:QKA983169 QTV983167:QTW983169 RDR983167:RDS983169 RNN983167:RNO983169 RXJ983167:RXK983169 SHF983167:SHG983169 SRB983167:SRC983169 TAX983167:TAY983169 TKT983167:TKU983169 TUP983167:TUQ983169 UEL983167:UEM983169 UOH983167:UOI983169 UYD983167:UYE983169 VHZ983167:VIA983169 VRV983167:VRW983169 WBR983167:WBS983169 WLN983167:WLO983169 WVJ983167:WVK983169 D65658:E65661 IX65658:IY65661 ST65658:SU65661 ACP65658:ACQ65661 AML65658:AMM65661 AWH65658:AWI65661 BGD65658:BGE65661 BPZ65658:BQA65661 BZV65658:BZW65661 CJR65658:CJS65661 CTN65658:CTO65661 DDJ65658:DDK65661 DNF65658:DNG65661 DXB65658:DXC65661 EGX65658:EGY65661 EQT65658:EQU65661 FAP65658:FAQ65661 FKL65658:FKM65661 FUH65658:FUI65661 GED65658:GEE65661 GNZ65658:GOA65661 GXV65658:GXW65661 HHR65658:HHS65661 HRN65658:HRO65661 IBJ65658:IBK65661 ILF65658:ILG65661 IVB65658:IVC65661 JEX65658:JEY65661 JOT65658:JOU65661 JYP65658:JYQ65661 KIL65658:KIM65661 KSH65658:KSI65661 LCD65658:LCE65661 LLZ65658:LMA65661 LVV65658:LVW65661 MFR65658:MFS65661 MPN65658:MPO65661 MZJ65658:MZK65661 NJF65658:NJG65661 NTB65658:NTC65661 OCX65658:OCY65661 OMT65658:OMU65661 OWP65658:OWQ65661 PGL65658:PGM65661 PQH65658:PQI65661 QAD65658:QAE65661 QJZ65658:QKA65661 QTV65658:QTW65661 RDR65658:RDS65661 RNN65658:RNO65661 RXJ65658:RXK65661 SHF65658:SHG65661 SRB65658:SRC65661 TAX65658:TAY65661 TKT65658:TKU65661 TUP65658:TUQ65661 UEL65658:UEM65661 UOH65658:UOI65661 UYD65658:UYE65661 VHZ65658:VIA65661 VRV65658:VRW65661 WBR65658:WBS65661 WLN65658:WLO65661 WVJ65658:WVK65661 D131194:E131197 IX131194:IY131197 ST131194:SU131197 ACP131194:ACQ131197 AML131194:AMM131197 AWH131194:AWI131197 BGD131194:BGE131197 BPZ131194:BQA131197 BZV131194:BZW131197 CJR131194:CJS131197 CTN131194:CTO131197 DDJ131194:DDK131197 DNF131194:DNG131197 DXB131194:DXC131197 EGX131194:EGY131197 EQT131194:EQU131197 FAP131194:FAQ131197 FKL131194:FKM131197 FUH131194:FUI131197 GED131194:GEE131197 GNZ131194:GOA131197 GXV131194:GXW131197 HHR131194:HHS131197 HRN131194:HRO131197 IBJ131194:IBK131197 ILF131194:ILG131197 IVB131194:IVC131197 JEX131194:JEY131197 JOT131194:JOU131197 JYP131194:JYQ131197 KIL131194:KIM131197 KSH131194:KSI131197 LCD131194:LCE131197 LLZ131194:LMA131197 LVV131194:LVW131197 MFR131194:MFS131197 MPN131194:MPO131197 MZJ131194:MZK131197 NJF131194:NJG131197 NTB131194:NTC131197 OCX131194:OCY131197 OMT131194:OMU131197 OWP131194:OWQ131197 PGL131194:PGM131197 PQH131194:PQI131197 QAD131194:QAE131197 QJZ131194:QKA131197 QTV131194:QTW131197 RDR131194:RDS131197 RNN131194:RNO131197 RXJ131194:RXK131197 SHF131194:SHG131197 SRB131194:SRC131197 TAX131194:TAY131197 TKT131194:TKU131197 TUP131194:TUQ131197 UEL131194:UEM131197 UOH131194:UOI131197 UYD131194:UYE131197 VHZ131194:VIA131197 VRV131194:VRW131197 WBR131194:WBS131197 WLN131194:WLO131197 WVJ131194:WVK131197 D196730:E196733 IX196730:IY196733 ST196730:SU196733 ACP196730:ACQ196733 AML196730:AMM196733 AWH196730:AWI196733 BGD196730:BGE196733 BPZ196730:BQA196733 BZV196730:BZW196733 CJR196730:CJS196733 CTN196730:CTO196733 DDJ196730:DDK196733 DNF196730:DNG196733 DXB196730:DXC196733 EGX196730:EGY196733 EQT196730:EQU196733 FAP196730:FAQ196733 FKL196730:FKM196733 FUH196730:FUI196733 GED196730:GEE196733 GNZ196730:GOA196733 GXV196730:GXW196733 HHR196730:HHS196733 HRN196730:HRO196733 IBJ196730:IBK196733 ILF196730:ILG196733 IVB196730:IVC196733 JEX196730:JEY196733 JOT196730:JOU196733 JYP196730:JYQ196733 KIL196730:KIM196733 KSH196730:KSI196733 LCD196730:LCE196733 LLZ196730:LMA196733 LVV196730:LVW196733 MFR196730:MFS196733 MPN196730:MPO196733 MZJ196730:MZK196733 NJF196730:NJG196733 NTB196730:NTC196733 OCX196730:OCY196733 OMT196730:OMU196733 OWP196730:OWQ196733 PGL196730:PGM196733 PQH196730:PQI196733 QAD196730:QAE196733 QJZ196730:QKA196733 QTV196730:QTW196733 RDR196730:RDS196733 RNN196730:RNO196733 RXJ196730:RXK196733 SHF196730:SHG196733 SRB196730:SRC196733 TAX196730:TAY196733 TKT196730:TKU196733 TUP196730:TUQ196733 UEL196730:UEM196733 UOH196730:UOI196733 UYD196730:UYE196733 VHZ196730:VIA196733 VRV196730:VRW196733 WBR196730:WBS196733 WLN196730:WLO196733 WVJ196730:WVK196733 D262266:E262269 IX262266:IY262269 ST262266:SU262269 ACP262266:ACQ262269 AML262266:AMM262269 AWH262266:AWI262269 BGD262266:BGE262269 BPZ262266:BQA262269 BZV262266:BZW262269 CJR262266:CJS262269 CTN262266:CTO262269 DDJ262266:DDK262269 DNF262266:DNG262269 DXB262266:DXC262269 EGX262266:EGY262269 EQT262266:EQU262269 FAP262266:FAQ262269 FKL262266:FKM262269 FUH262266:FUI262269 GED262266:GEE262269 GNZ262266:GOA262269 GXV262266:GXW262269 HHR262266:HHS262269 HRN262266:HRO262269 IBJ262266:IBK262269 ILF262266:ILG262269 IVB262266:IVC262269 JEX262266:JEY262269 JOT262266:JOU262269 JYP262266:JYQ262269 KIL262266:KIM262269 KSH262266:KSI262269 LCD262266:LCE262269 LLZ262266:LMA262269 LVV262266:LVW262269 MFR262266:MFS262269 MPN262266:MPO262269 MZJ262266:MZK262269 NJF262266:NJG262269 NTB262266:NTC262269 OCX262266:OCY262269 OMT262266:OMU262269 OWP262266:OWQ262269 PGL262266:PGM262269 PQH262266:PQI262269 QAD262266:QAE262269 QJZ262266:QKA262269 QTV262266:QTW262269 RDR262266:RDS262269 RNN262266:RNO262269 RXJ262266:RXK262269 SHF262266:SHG262269 SRB262266:SRC262269 TAX262266:TAY262269 TKT262266:TKU262269 TUP262266:TUQ262269 UEL262266:UEM262269 UOH262266:UOI262269 UYD262266:UYE262269 VHZ262266:VIA262269 VRV262266:VRW262269 WBR262266:WBS262269 WLN262266:WLO262269 WVJ262266:WVK262269 D327802:E327805 IX327802:IY327805 ST327802:SU327805 ACP327802:ACQ327805 AML327802:AMM327805 AWH327802:AWI327805 BGD327802:BGE327805 BPZ327802:BQA327805 BZV327802:BZW327805 CJR327802:CJS327805 CTN327802:CTO327805 DDJ327802:DDK327805 DNF327802:DNG327805 DXB327802:DXC327805 EGX327802:EGY327805 EQT327802:EQU327805 FAP327802:FAQ327805 FKL327802:FKM327805 FUH327802:FUI327805 GED327802:GEE327805 GNZ327802:GOA327805 GXV327802:GXW327805 HHR327802:HHS327805 HRN327802:HRO327805 IBJ327802:IBK327805 ILF327802:ILG327805 IVB327802:IVC327805 JEX327802:JEY327805 JOT327802:JOU327805 JYP327802:JYQ327805 KIL327802:KIM327805 KSH327802:KSI327805 LCD327802:LCE327805 LLZ327802:LMA327805 LVV327802:LVW327805 MFR327802:MFS327805 MPN327802:MPO327805 MZJ327802:MZK327805 NJF327802:NJG327805 NTB327802:NTC327805 OCX327802:OCY327805 OMT327802:OMU327805 OWP327802:OWQ327805 PGL327802:PGM327805 PQH327802:PQI327805 QAD327802:QAE327805 QJZ327802:QKA327805 QTV327802:QTW327805 RDR327802:RDS327805 RNN327802:RNO327805 RXJ327802:RXK327805 SHF327802:SHG327805 SRB327802:SRC327805 TAX327802:TAY327805 TKT327802:TKU327805 TUP327802:TUQ327805 UEL327802:UEM327805 UOH327802:UOI327805 UYD327802:UYE327805 VHZ327802:VIA327805 VRV327802:VRW327805 WBR327802:WBS327805 WLN327802:WLO327805 WVJ327802:WVK327805 D393338:E393341 IX393338:IY393341 ST393338:SU393341 ACP393338:ACQ393341 AML393338:AMM393341 AWH393338:AWI393341 BGD393338:BGE393341 BPZ393338:BQA393341 BZV393338:BZW393341 CJR393338:CJS393341 CTN393338:CTO393341 DDJ393338:DDK393341 DNF393338:DNG393341 DXB393338:DXC393341 EGX393338:EGY393341 EQT393338:EQU393341 FAP393338:FAQ393341 FKL393338:FKM393341 FUH393338:FUI393341 GED393338:GEE393341 GNZ393338:GOA393341 GXV393338:GXW393341 HHR393338:HHS393341 HRN393338:HRO393341 IBJ393338:IBK393341 ILF393338:ILG393341 IVB393338:IVC393341 JEX393338:JEY393341 JOT393338:JOU393341 JYP393338:JYQ393341 KIL393338:KIM393341 KSH393338:KSI393341 LCD393338:LCE393341 LLZ393338:LMA393341 LVV393338:LVW393341 MFR393338:MFS393341 MPN393338:MPO393341 MZJ393338:MZK393341 NJF393338:NJG393341 NTB393338:NTC393341 OCX393338:OCY393341 OMT393338:OMU393341 OWP393338:OWQ393341 PGL393338:PGM393341 PQH393338:PQI393341 QAD393338:QAE393341 QJZ393338:QKA393341 QTV393338:QTW393341 RDR393338:RDS393341 RNN393338:RNO393341 RXJ393338:RXK393341 SHF393338:SHG393341 SRB393338:SRC393341 TAX393338:TAY393341 TKT393338:TKU393341 TUP393338:TUQ393341 UEL393338:UEM393341 UOH393338:UOI393341 UYD393338:UYE393341 VHZ393338:VIA393341 VRV393338:VRW393341 WBR393338:WBS393341 WLN393338:WLO393341 WVJ393338:WVK393341 D458874:E458877 IX458874:IY458877 ST458874:SU458877 ACP458874:ACQ458877 AML458874:AMM458877 AWH458874:AWI458877 BGD458874:BGE458877 BPZ458874:BQA458877 BZV458874:BZW458877 CJR458874:CJS458877 CTN458874:CTO458877 DDJ458874:DDK458877 DNF458874:DNG458877 DXB458874:DXC458877 EGX458874:EGY458877 EQT458874:EQU458877 FAP458874:FAQ458877 FKL458874:FKM458877 FUH458874:FUI458877 GED458874:GEE458877 GNZ458874:GOA458877 GXV458874:GXW458877 HHR458874:HHS458877 HRN458874:HRO458877 IBJ458874:IBK458877 ILF458874:ILG458877 IVB458874:IVC458877 JEX458874:JEY458877 JOT458874:JOU458877 JYP458874:JYQ458877 KIL458874:KIM458877 KSH458874:KSI458877 LCD458874:LCE458877 LLZ458874:LMA458877 LVV458874:LVW458877 MFR458874:MFS458877 MPN458874:MPO458877 MZJ458874:MZK458877 NJF458874:NJG458877 NTB458874:NTC458877 OCX458874:OCY458877 OMT458874:OMU458877 OWP458874:OWQ458877 PGL458874:PGM458877 PQH458874:PQI458877 QAD458874:QAE458877 QJZ458874:QKA458877 QTV458874:QTW458877 RDR458874:RDS458877 RNN458874:RNO458877 RXJ458874:RXK458877 SHF458874:SHG458877 SRB458874:SRC458877 TAX458874:TAY458877 TKT458874:TKU458877 TUP458874:TUQ458877 UEL458874:UEM458877 UOH458874:UOI458877 UYD458874:UYE458877 VHZ458874:VIA458877 VRV458874:VRW458877 WBR458874:WBS458877 WLN458874:WLO458877 WVJ458874:WVK458877 D524410:E524413 IX524410:IY524413 ST524410:SU524413 ACP524410:ACQ524413 AML524410:AMM524413 AWH524410:AWI524413 BGD524410:BGE524413 BPZ524410:BQA524413 BZV524410:BZW524413 CJR524410:CJS524413 CTN524410:CTO524413 DDJ524410:DDK524413 DNF524410:DNG524413 DXB524410:DXC524413 EGX524410:EGY524413 EQT524410:EQU524413 FAP524410:FAQ524413 FKL524410:FKM524413 FUH524410:FUI524413 GED524410:GEE524413 GNZ524410:GOA524413 GXV524410:GXW524413 HHR524410:HHS524413 HRN524410:HRO524413 IBJ524410:IBK524413 ILF524410:ILG524413 IVB524410:IVC524413 JEX524410:JEY524413 JOT524410:JOU524413 JYP524410:JYQ524413 KIL524410:KIM524413 KSH524410:KSI524413 LCD524410:LCE524413 LLZ524410:LMA524413 LVV524410:LVW524413 MFR524410:MFS524413 MPN524410:MPO524413 MZJ524410:MZK524413 NJF524410:NJG524413 NTB524410:NTC524413 OCX524410:OCY524413 OMT524410:OMU524413 OWP524410:OWQ524413 PGL524410:PGM524413 PQH524410:PQI524413 QAD524410:QAE524413 QJZ524410:QKA524413 QTV524410:QTW524413 RDR524410:RDS524413 RNN524410:RNO524413 RXJ524410:RXK524413 SHF524410:SHG524413 SRB524410:SRC524413 TAX524410:TAY524413 TKT524410:TKU524413 TUP524410:TUQ524413 UEL524410:UEM524413 UOH524410:UOI524413 UYD524410:UYE524413 VHZ524410:VIA524413 VRV524410:VRW524413 WBR524410:WBS524413 WLN524410:WLO524413 WVJ524410:WVK524413 D589946:E589949 IX589946:IY589949 ST589946:SU589949 ACP589946:ACQ589949 AML589946:AMM589949 AWH589946:AWI589949 BGD589946:BGE589949 BPZ589946:BQA589949 BZV589946:BZW589949 CJR589946:CJS589949 CTN589946:CTO589949 DDJ589946:DDK589949 DNF589946:DNG589949 DXB589946:DXC589949 EGX589946:EGY589949 EQT589946:EQU589949 FAP589946:FAQ589949 FKL589946:FKM589949 FUH589946:FUI589949 GED589946:GEE589949 GNZ589946:GOA589949 GXV589946:GXW589949 HHR589946:HHS589949 HRN589946:HRO589949 IBJ589946:IBK589949 ILF589946:ILG589949 IVB589946:IVC589949 JEX589946:JEY589949 JOT589946:JOU589949 JYP589946:JYQ589949 KIL589946:KIM589949 KSH589946:KSI589949 LCD589946:LCE589949 LLZ589946:LMA589949 LVV589946:LVW589949 MFR589946:MFS589949 MPN589946:MPO589949 MZJ589946:MZK589949 NJF589946:NJG589949 NTB589946:NTC589949 OCX589946:OCY589949 OMT589946:OMU589949 OWP589946:OWQ589949 PGL589946:PGM589949 PQH589946:PQI589949 QAD589946:QAE589949 QJZ589946:QKA589949 QTV589946:QTW589949 RDR589946:RDS589949 RNN589946:RNO589949 RXJ589946:RXK589949 SHF589946:SHG589949 SRB589946:SRC589949 TAX589946:TAY589949 TKT589946:TKU589949 TUP589946:TUQ589949 UEL589946:UEM589949 UOH589946:UOI589949 UYD589946:UYE589949 VHZ589946:VIA589949 VRV589946:VRW589949 WBR589946:WBS589949 WLN589946:WLO589949 WVJ589946:WVK589949 D655482:E655485 IX655482:IY655485 ST655482:SU655485 ACP655482:ACQ655485 AML655482:AMM655485 AWH655482:AWI655485 BGD655482:BGE655485 BPZ655482:BQA655485 BZV655482:BZW655485 CJR655482:CJS655485 CTN655482:CTO655485 DDJ655482:DDK655485 DNF655482:DNG655485 DXB655482:DXC655485 EGX655482:EGY655485 EQT655482:EQU655485 FAP655482:FAQ655485 FKL655482:FKM655485 FUH655482:FUI655485 GED655482:GEE655485 GNZ655482:GOA655485 GXV655482:GXW655485 HHR655482:HHS655485 HRN655482:HRO655485 IBJ655482:IBK655485 ILF655482:ILG655485 IVB655482:IVC655485 JEX655482:JEY655485 JOT655482:JOU655485 JYP655482:JYQ655485 KIL655482:KIM655485 KSH655482:KSI655485 LCD655482:LCE655485 LLZ655482:LMA655485 LVV655482:LVW655485 MFR655482:MFS655485 MPN655482:MPO655485 MZJ655482:MZK655485 NJF655482:NJG655485 NTB655482:NTC655485 OCX655482:OCY655485 OMT655482:OMU655485 OWP655482:OWQ655485 PGL655482:PGM655485 PQH655482:PQI655485 QAD655482:QAE655485 QJZ655482:QKA655485 QTV655482:QTW655485 RDR655482:RDS655485 RNN655482:RNO655485 RXJ655482:RXK655485 SHF655482:SHG655485 SRB655482:SRC655485 TAX655482:TAY655485 TKT655482:TKU655485 TUP655482:TUQ655485 UEL655482:UEM655485 UOH655482:UOI655485 UYD655482:UYE655485 VHZ655482:VIA655485 VRV655482:VRW655485 WBR655482:WBS655485 WLN655482:WLO655485 WVJ655482:WVK655485 D721018:E721021 IX721018:IY721021 ST721018:SU721021 ACP721018:ACQ721021 AML721018:AMM721021 AWH721018:AWI721021 BGD721018:BGE721021 BPZ721018:BQA721021 BZV721018:BZW721021 CJR721018:CJS721021 CTN721018:CTO721021 DDJ721018:DDK721021 DNF721018:DNG721021 DXB721018:DXC721021 EGX721018:EGY721021 EQT721018:EQU721021 FAP721018:FAQ721021 FKL721018:FKM721021 FUH721018:FUI721021 GED721018:GEE721021 GNZ721018:GOA721021 GXV721018:GXW721021 HHR721018:HHS721021 HRN721018:HRO721021 IBJ721018:IBK721021 ILF721018:ILG721021 IVB721018:IVC721021 JEX721018:JEY721021 JOT721018:JOU721021 JYP721018:JYQ721021 KIL721018:KIM721021 KSH721018:KSI721021 LCD721018:LCE721021 LLZ721018:LMA721021 LVV721018:LVW721021 MFR721018:MFS721021 MPN721018:MPO721021 MZJ721018:MZK721021 NJF721018:NJG721021 NTB721018:NTC721021 OCX721018:OCY721021 OMT721018:OMU721021 OWP721018:OWQ721021 PGL721018:PGM721021 PQH721018:PQI721021 QAD721018:QAE721021 QJZ721018:QKA721021 QTV721018:QTW721021 RDR721018:RDS721021 RNN721018:RNO721021 RXJ721018:RXK721021 SHF721018:SHG721021 SRB721018:SRC721021 TAX721018:TAY721021 TKT721018:TKU721021 TUP721018:TUQ721021 UEL721018:UEM721021 UOH721018:UOI721021 UYD721018:UYE721021 VHZ721018:VIA721021 VRV721018:VRW721021 WBR721018:WBS721021 WLN721018:WLO721021 WVJ721018:WVK721021 D786554:E786557 IX786554:IY786557 ST786554:SU786557 ACP786554:ACQ786557 AML786554:AMM786557 AWH786554:AWI786557 BGD786554:BGE786557 BPZ786554:BQA786557 BZV786554:BZW786557 CJR786554:CJS786557 CTN786554:CTO786557 DDJ786554:DDK786557 DNF786554:DNG786557 DXB786554:DXC786557 EGX786554:EGY786557 EQT786554:EQU786557 FAP786554:FAQ786557 FKL786554:FKM786557 FUH786554:FUI786557 GED786554:GEE786557 GNZ786554:GOA786557 GXV786554:GXW786557 HHR786554:HHS786557 HRN786554:HRO786557 IBJ786554:IBK786557 ILF786554:ILG786557 IVB786554:IVC786557 JEX786554:JEY786557 JOT786554:JOU786557 JYP786554:JYQ786557 KIL786554:KIM786557 KSH786554:KSI786557 LCD786554:LCE786557 LLZ786554:LMA786557 LVV786554:LVW786557 MFR786554:MFS786557 MPN786554:MPO786557 MZJ786554:MZK786557 NJF786554:NJG786557 NTB786554:NTC786557 OCX786554:OCY786557 OMT786554:OMU786557 OWP786554:OWQ786557 PGL786554:PGM786557 PQH786554:PQI786557 QAD786554:QAE786557 QJZ786554:QKA786557 QTV786554:QTW786557 RDR786554:RDS786557 RNN786554:RNO786557 RXJ786554:RXK786557 SHF786554:SHG786557 SRB786554:SRC786557 TAX786554:TAY786557 TKT786554:TKU786557 TUP786554:TUQ786557 UEL786554:UEM786557 UOH786554:UOI786557 UYD786554:UYE786557 VHZ786554:VIA786557 VRV786554:VRW786557 WBR786554:WBS786557 WLN786554:WLO786557 WVJ786554:WVK786557 D852090:E852093 IX852090:IY852093 ST852090:SU852093 ACP852090:ACQ852093 AML852090:AMM852093 AWH852090:AWI852093 BGD852090:BGE852093 BPZ852090:BQA852093 BZV852090:BZW852093 CJR852090:CJS852093 CTN852090:CTO852093 DDJ852090:DDK852093 DNF852090:DNG852093 DXB852090:DXC852093 EGX852090:EGY852093 EQT852090:EQU852093 FAP852090:FAQ852093 FKL852090:FKM852093 FUH852090:FUI852093 GED852090:GEE852093 GNZ852090:GOA852093 GXV852090:GXW852093 HHR852090:HHS852093 HRN852090:HRO852093 IBJ852090:IBK852093 ILF852090:ILG852093 IVB852090:IVC852093 JEX852090:JEY852093 JOT852090:JOU852093 JYP852090:JYQ852093 KIL852090:KIM852093 KSH852090:KSI852093 LCD852090:LCE852093 LLZ852090:LMA852093 LVV852090:LVW852093 MFR852090:MFS852093 MPN852090:MPO852093 MZJ852090:MZK852093 NJF852090:NJG852093 NTB852090:NTC852093 OCX852090:OCY852093 OMT852090:OMU852093 OWP852090:OWQ852093 PGL852090:PGM852093 PQH852090:PQI852093 QAD852090:QAE852093 QJZ852090:QKA852093 QTV852090:QTW852093 RDR852090:RDS852093 RNN852090:RNO852093 RXJ852090:RXK852093 SHF852090:SHG852093 SRB852090:SRC852093 TAX852090:TAY852093 TKT852090:TKU852093 TUP852090:TUQ852093 UEL852090:UEM852093 UOH852090:UOI852093 UYD852090:UYE852093 VHZ852090:VIA852093 VRV852090:VRW852093 WBR852090:WBS852093 WLN852090:WLO852093 WVJ852090:WVK852093 D917626:E917629 IX917626:IY917629 ST917626:SU917629 ACP917626:ACQ917629 AML917626:AMM917629 AWH917626:AWI917629 BGD917626:BGE917629 BPZ917626:BQA917629 BZV917626:BZW917629 CJR917626:CJS917629 CTN917626:CTO917629 DDJ917626:DDK917629 DNF917626:DNG917629 DXB917626:DXC917629 EGX917626:EGY917629 EQT917626:EQU917629 FAP917626:FAQ917629 FKL917626:FKM917629 FUH917626:FUI917629 GED917626:GEE917629 GNZ917626:GOA917629 GXV917626:GXW917629 HHR917626:HHS917629 HRN917626:HRO917629 IBJ917626:IBK917629 ILF917626:ILG917629 IVB917626:IVC917629 JEX917626:JEY917629 JOT917626:JOU917629 JYP917626:JYQ917629 KIL917626:KIM917629 KSH917626:KSI917629 LCD917626:LCE917629 LLZ917626:LMA917629 LVV917626:LVW917629 MFR917626:MFS917629 MPN917626:MPO917629 MZJ917626:MZK917629 NJF917626:NJG917629 NTB917626:NTC917629 OCX917626:OCY917629 OMT917626:OMU917629 OWP917626:OWQ917629 PGL917626:PGM917629 PQH917626:PQI917629 QAD917626:QAE917629 QJZ917626:QKA917629 QTV917626:QTW917629 RDR917626:RDS917629 RNN917626:RNO917629 RXJ917626:RXK917629 SHF917626:SHG917629 SRB917626:SRC917629 TAX917626:TAY917629 TKT917626:TKU917629 TUP917626:TUQ917629 UEL917626:UEM917629 UOH917626:UOI917629 UYD917626:UYE917629 VHZ917626:VIA917629 VRV917626:VRW917629 WBR917626:WBS917629 WLN917626:WLO917629 WVJ917626:WVK917629 D983162:E983165 IX983162:IY983165 ST983162:SU983165 ACP983162:ACQ983165 AML983162:AMM983165 AWH983162:AWI983165 BGD983162:BGE983165 BPZ983162:BQA983165 BZV983162:BZW983165 CJR983162:CJS983165 CTN983162:CTO983165 DDJ983162:DDK983165 DNF983162:DNG983165 DXB983162:DXC983165 EGX983162:EGY983165 EQT983162:EQU983165 FAP983162:FAQ983165 FKL983162:FKM983165 FUH983162:FUI983165 GED983162:GEE983165 GNZ983162:GOA983165 GXV983162:GXW983165 HHR983162:HHS983165 HRN983162:HRO983165 IBJ983162:IBK983165 ILF983162:ILG983165 IVB983162:IVC983165 JEX983162:JEY983165 JOT983162:JOU983165 JYP983162:JYQ983165 KIL983162:KIM983165 KSH983162:KSI983165 LCD983162:LCE983165 LLZ983162:LMA983165 LVV983162:LVW983165 MFR983162:MFS983165 MPN983162:MPO983165 MZJ983162:MZK983165 NJF983162:NJG983165 NTB983162:NTC983165 OCX983162:OCY983165 OMT983162:OMU983165 OWP983162:OWQ983165 PGL983162:PGM983165 PQH983162:PQI983165 QAD983162:QAE983165 QJZ983162:QKA983165 QTV983162:QTW983165 RDR983162:RDS983165 RNN983162:RNO983165 RXJ983162:RXK983165 SHF983162:SHG983165 SRB983162:SRC983165 TAX983162:TAY983165 TKT983162:TKU983165 TUP983162:TUQ983165 UEL983162:UEM983165 UOH983162:UOI983165 UYD983162:UYE983165 VHZ983162:VIA983165 VRV983162:VRW983165 WBR983162:WBS983165 WLN983162:WLO983165 WVJ983162:WVK983165 ACP109:ACQ123 IX29:IY35 ST29:SU35 ACP29:ACQ35 AML29:AMM35 AWH29:AWI35 BGD29:BGE35 BPZ29:BQA35 BZV29:BZW35 CJR29:CJS35 CTN29:CTO35 DDJ29:DDK35 DNF29:DNG35 DXB29:DXC35 EGX29:EGY35 EQT29:EQU35 FAP29:FAQ35 FKL29:FKM35 FUH29:FUI35 GED29:GEE35 GNZ29:GOA35 GXV29:GXW35 HHR29:HHS35 HRN29:HRO35 IBJ29:IBK35 ILF29:ILG35 IVB29:IVC35 JEX29:JEY35 JOT29:JOU35 JYP29:JYQ35 KIL29:KIM35 KSH29:KSI35 LCD29:LCE35 LLZ29:LMA35 LVV29:LVW35 MFR29:MFS35 MPN29:MPO35 MZJ29:MZK35 NJF29:NJG35 NTB29:NTC35 OCX29:OCY35 OMT29:OMU35 OWP29:OWQ35 PGL29:PGM35 PQH29:PQI35 QAD29:QAE35 QJZ29:QKA35 QTV29:QTW35 RDR29:RDS35 RNN29:RNO35 RXJ29:RXK35 SHF29:SHG35 SRB29:SRC35 TAX29:TAY35 TKT29:TKU35 TUP29:TUQ35 UEL29:UEM35 UOH29:UOI35 UYD29:UYE35 VHZ29:VIA35 VRV29:VRW35 WBR29:WBS35 WLN29:WLO35 ST109:SU123 WVJ109:WVK123 WLN109:WLO123 WBR109:WBS123 VRV109:VRW123 VHZ109:VIA123 UYD109:UYE123 UOH109:UOI123 UEL109:UEM123 TUP109:TUQ123 TKT109:TKU123 TAX109:TAY123 SRB109:SRC123 SHF109:SHG123 RXJ109:RXK123 RNN109:RNO123 RDR109:RDS123 QTV109:QTW123 QJZ109:QKA123 QAD109:QAE123 PQH109:PQI123 PGL109:PGM123 OWP109:OWQ123 OMT109:OMU123 OCX109:OCY123 NTB109:NTC123 NJF109:NJG123 MZJ109:MZK123 MPN109:MPO123 MFR109:MFS123 LVV109:LVW123 LLZ109:LMA123 LCD109:LCE123 KSH109:KSI123 KIL109:KIM123 JYP109:JYQ123 JOT109:JOU123 JEX109:JEY123 IVB109:IVC123 ILF109:ILG123 IBJ109:IBK123 HRN109:HRO123 HHR109:HHS123 GXV109:GXW123 GNZ109:GOA123 GED109:GEE123 FUH109:FUI123 FKL109:FKM123 FAP109:FAQ123 WVJ56:WVK69 WLN56:WLO69 WBR56:WBS69 VRV56:VRW69 VHZ56:VIA69 UYD56:UYE69 UOH56:UOI69 UEL56:UEM69 TUP56:TUQ69 TKT56:TKU69 TAX56:TAY69 SRB56:SRC69 SHF56:SHG69 RXJ56:RXK69 RNN56:RNO69 RDR56:RDS69 QTV56:QTW69 QJZ56:QKA69 QAD56:QAE69 PQH56:PQI69 PGL56:PGM69 OWP56:OWQ69 OMT56:OMU69 OCX56:OCY69 NTB56:NTC69 NJF56:NJG69 MZJ56:MZK69 MPN56:MPO69 MFR56:MFS69 LVV56:LVW69 LLZ56:LMA69 LCD56:LCE69 KSH56:KSI69 KIL56:KIM69 JYP56:JYQ69 JOT56:JOU69 JEX56:JEY69 IVB56:IVC69 ILF56:ILG69 IBJ56:IBK69 HRN56:HRO69 HHR56:HHS69 GXV56:GXW69 GNZ56:GOA69 GED56:GEE69 FUH56:FUI69 FKL56:FKM69 FAP56:FAQ69 EQT56:EQU69 EGX56:EGY69 DXB56:DXC69 DNF56:DNG69 DDJ56:DDK69 CTN56:CTO69 CJR56:CJS69 BZV56:BZW69 BPZ56:BQA69 BGD56:BGE69 AWH56:AWI69 AML56:AMM69 ACP56:ACQ69 ST56:SU69 IX105:IY106 IX96:IY104 ST105:SU106 ST96:SU104 ACP105:ACQ106 ACP96:ACQ104 AML105:AMM106 AML96:AMM104 AWH105:AWI106 AWH96:AWI104 BGD105:BGE106 BGD96:BGE104 BPZ105:BQA106 BPZ96:BQA104 BZV105:BZW106 BZV96:BZW104 CJR105:CJS106 CJR96:CJS104 CTN105:CTO106 CTN96:CTO104 DDJ105:DDK106 DDJ96:DDK104 DNF105:DNG106 DNF96:DNG104 DXB105:DXC106 DXB96:DXC104 EGX105:EGY106 EGX96:EGY104 EQT105:EQU106 EQT96:EQU104 FAP105:FAQ106 FAP96:FAQ104 FKL105:FKM106 FKL96:FKM104 FUH105:FUI106 FUH96:FUI104 GED105:GEE106 GED96:GEE104 GNZ105:GOA106 GNZ96:GOA104 GXV105:GXW106 GXV96:GXW104 HHR105:HHS106 HHR96:HHS104 HRN105:HRO106 HRN96:HRO104 IBJ105:IBK106 IBJ96:IBK104 ILF105:ILG106 ILF96:ILG104 IVB105:IVC106 IVB96:IVC104 JEX105:JEY106 JEX96:JEY104 JOT105:JOU106 JOT96:JOU104 JYP105:JYQ106 JYP96:JYQ104 KIL105:KIM106 KIL96:KIM104 KSH105:KSI106 KSH96:KSI104 LCD105:LCE106 LCD96:LCE104 LLZ105:LMA106 LLZ96:LMA104 LVV105:LVW106 LVV96:LVW104 MFR105:MFS106 MFR96:MFS104 MPN105:MPO106 MPN96:MPO104 MZJ105:MZK106 MZJ96:MZK104 NJF105:NJG106 NJF96:NJG104 NTB105:NTC106 NTB96:NTC104 OCX105:OCY106 OCX96:OCY104 OMT105:OMU106 OMT96:OMU104 OWP105:OWQ106 OWP96:OWQ104 PGL105:PGM106 PGL96:PGM104 PQH105:PQI106 PQH96:PQI104 QAD105:QAE106 QAD96:QAE104 QJZ105:QKA106 QJZ96:QKA104 QTV105:QTW106 QTV96:QTW104 RDR105:RDS106 RDR96:RDS104 RNN105:RNO106 RNN96:RNO104 RXJ105:RXK106 RXJ96:RXK104 SHF105:SHG106 SHF96:SHG104 SRB105:SRC106 SRB96:SRC104 TAX105:TAY106 TAX96:TAY104 TKT105:TKU106 TKT96:TKU104 TUP105:TUQ106 TUP96:TUQ104 UEL105:UEM106 UEL96:UEM104 UOH105:UOI106 UOH96:UOI104 UYD105:UYE106 UYD96:UYE104 VHZ105:VIA106 VHZ96:VIA104 VRV105:VRW106 VRV96:VRW104 WBR105:WBS106 WBR96:WBS104 WLN105:WLO106 WLN96:WLO104 WVJ105:WVK106 WVJ96:WVK104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pageSetUpPr fitToPage="1"/>
  </sheetPr>
  <dimension ref="A1:S163"/>
  <sheetViews>
    <sheetView showGridLines="0" showZeros="0" topLeftCell="A133" zoomScaleNormal="100" zoomScaleSheetLayoutView="80" workbookViewId="0">
      <selection activeCell="O150" sqref="O150"/>
    </sheetView>
  </sheetViews>
  <sheetFormatPr defaultRowHeight="15"/>
  <cols>
    <col min="1" max="1" width="34.7109375" style="43" customWidth="1"/>
    <col min="2" max="2" width="20.5703125" style="78" customWidth="1"/>
    <col min="3" max="4" width="14.7109375" style="43" customWidth="1"/>
    <col min="5" max="5" width="5.7109375" style="43" customWidth="1"/>
    <col min="6" max="6" width="6.7109375" style="43" customWidth="1"/>
    <col min="7" max="7" width="14.7109375" style="43" customWidth="1"/>
    <col min="8" max="8" width="6.7109375" style="43" customWidth="1"/>
    <col min="9" max="9" width="14.7109375" style="43" customWidth="1"/>
    <col min="10" max="10" width="6.7109375" style="43" customWidth="1"/>
    <col min="11" max="11" width="14.7109375" style="43" customWidth="1"/>
    <col min="12" max="12" width="7.85546875" style="43" customWidth="1"/>
    <col min="13" max="13" width="14.7109375" style="43" customWidth="1"/>
    <col min="14" max="254" width="9.140625" style="43"/>
    <col min="255" max="255" width="54.7109375" style="43" customWidth="1"/>
    <col min="256" max="257" width="16" style="43" customWidth="1"/>
    <col min="258" max="259" width="0" style="43" hidden="1" customWidth="1"/>
    <col min="260" max="260" width="2.42578125" style="43" customWidth="1"/>
    <col min="261" max="261" width="20" style="43" customWidth="1"/>
    <col min="262" max="262" width="17.28515625" style="43" customWidth="1"/>
    <col min="263" max="263" width="20.28515625" style="43" customWidth="1"/>
    <col min="264" max="264" width="17.28515625" style="43" customWidth="1"/>
    <col min="265" max="265" width="2.140625" style="43" customWidth="1"/>
    <col min="266" max="266" width="19.85546875" style="43" customWidth="1"/>
    <col min="267" max="267" width="17.7109375" style="43" customWidth="1"/>
    <col min="268" max="268" width="21.28515625" style="43" customWidth="1"/>
    <col min="269" max="269" width="14.85546875" style="43" customWidth="1"/>
    <col min="270" max="510" width="9.140625" style="43"/>
    <col min="511" max="511" width="54.7109375" style="43" customWidth="1"/>
    <col min="512" max="513" width="16" style="43" customWidth="1"/>
    <col min="514" max="515" width="0" style="43" hidden="1" customWidth="1"/>
    <col min="516" max="516" width="2.42578125" style="43" customWidth="1"/>
    <col min="517" max="517" width="20" style="43" customWidth="1"/>
    <col min="518" max="518" width="17.28515625" style="43" customWidth="1"/>
    <col min="519" max="519" width="20.28515625" style="43" customWidth="1"/>
    <col min="520" max="520" width="17.28515625" style="43" customWidth="1"/>
    <col min="521" max="521" width="2.140625" style="43" customWidth="1"/>
    <col min="522" max="522" width="19.85546875" style="43" customWidth="1"/>
    <col min="523" max="523" width="17.7109375" style="43" customWidth="1"/>
    <col min="524" max="524" width="21.28515625" style="43" customWidth="1"/>
    <col min="525" max="525" width="14.85546875" style="43" customWidth="1"/>
    <col min="526" max="766" width="9.140625" style="43"/>
    <col min="767" max="767" width="54.7109375" style="43" customWidth="1"/>
    <col min="768" max="769" width="16" style="43" customWidth="1"/>
    <col min="770" max="771" width="0" style="43" hidden="1" customWidth="1"/>
    <col min="772" max="772" width="2.42578125" style="43" customWidth="1"/>
    <col min="773" max="773" width="20" style="43" customWidth="1"/>
    <col min="774" max="774" width="17.28515625" style="43" customWidth="1"/>
    <col min="775" max="775" width="20.28515625" style="43" customWidth="1"/>
    <col min="776" max="776" width="17.28515625" style="43" customWidth="1"/>
    <col min="777" max="777" width="2.140625" style="43" customWidth="1"/>
    <col min="778" max="778" width="19.85546875" style="43" customWidth="1"/>
    <col min="779" max="779" width="17.7109375" style="43" customWidth="1"/>
    <col min="780" max="780" width="21.28515625" style="43" customWidth="1"/>
    <col min="781" max="781" width="14.85546875" style="43" customWidth="1"/>
    <col min="782" max="1022" width="9.140625" style="43"/>
    <col min="1023" max="1023" width="54.7109375" style="43" customWidth="1"/>
    <col min="1024" max="1025" width="16" style="43" customWidth="1"/>
    <col min="1026" max="1027" width="0" style="43" hidden="1" customWidth="1"/>
    <col min="1028" max="1028" width="2.42578125" style="43" customWidth="1"/>
    <col min="1029" max="1029" width="20" style="43" customWidth="1"/>
    <col min="1030" max="1030" width="17.28515625" style="43" customWidth="1"/>
    <col min="1031" max="1031" width="20.28515625" style="43" customWidth="1"/>
    <col min="1032" max="1032" width="17.28515625" style="43" customWidth="1"/>
    <col min="1033" max="1033" width="2.140625" style="43" customWidth="1"/>
    <col min="1034" max="1034" width="19.85546875" style="43" customWidth="1"/>
    <col min="1035" max="1035" width="17.7109375" style="43" customWidth="1"/>
    <col min="1036" max="1036" width="21.28515625" style="43" customWidth="1"/>
    <col min="1037" max="1037" width="14.85546875" style="43" customWidth="1"/>
    <col min="1038" max="1278" width="9.140625" style="43"/>
    <col min="1279" max="1279" width="54.7109375" style="43" customWidth="1"/>
    <col min="1280" max="1281" width="16" style="43" customWidth="1"/>
    <col min="1282" max="1283" width="0" style="43" hidden="1" customWidth="1"/>
    <col min="1284" max="1284" width="2.42578125" style="43" customWidth="1"/>
    <col min="1285" max="1285" width="20" style="43" customWidth="1"/>
    <col min="1286" max="1286" width="17.28515625" style="43" customWidth="1"/>
    <col min="1287" max="1287" width="20.28515625" style="43" customWidth="1"/>
    <col min="1288" max="1288" width="17.28515625" style="43" customWidth="1"/>
    <col min="1289" max="1289" width="2.140625" style="43" customWidth="1"/>
    <col min="1290" max="1290" width="19.85546875" style="43" customWidth="1"/>
    <col min="1291" max="1291" width="17.7109375" style="43" customWidth="1"/>
    <col min="1292" max="1292" width="21.28515625" style="43" customWidth="1"/>
    <col min="1293" max="1293" width="14.85546875" style="43" customWidth="1"/>
    <col min="1294" max="1534" width="9.140625" style="43"/>
    <col min="1535" max="1535" width="54.7109375" style="43" customWidth="1"/>
    <col min="1536" max="1537" width="16" style="43" customWidth="1"/>
    <col min="1538" max="1539" width="0" style="43" hidden="1" customWidth="1"/>
    <col min="1540" max="1540" width="2.42578125" style="43" customWidth="1"/>
    <col min="1541" max="1541" width="20" style="43" customWidth="1"/>
    <col min="1542" max="1542" width="17.28515625" style="43" customWidth="1"/>
    <col min="1543" max="1543" width="20.28515625" style="43" customWidth="1"/>
    <col min="1544" max="1544" width="17.28515625" style="43" customWidth="1"/>
    <col min="1545" max="1545" width="2.140625" style="43" customWidth="1"/>
    <col min="1546" max="1546" width="19.85546875" style="43" customWidth="1"/>
    <col min="1547" max="1547" width="17.7109375" style="43" customWidth="1"/>
    <col min="1548" max="1548" width="21.28515625" style="43" customWidth="1"/>
    <col min="1549" max="1549" width="14.85546875" style="43" customWidth="1"/>
    <col min="1550" max="1790" width="9.140625" style="43"/>
    <col min="1791" max="1791" width="54.7109375" style="43" customWidth="1"/>
    <col min="1792" max="1793" width="16" style="43" customWidth="1"/>
    <col min="1794" max="1795" width="0" style="43" hidden="1" customWidth="1"/>
    <col min="1796" max="1796" width="2.42578125" style="43" customWidth="1"/>
    <col min="1797" max="1797" width="20" style="43" customWidth="1"/>
    <col min="1798" max="1798" width="17.28515625" style="43" customWidth="1"/>
    <col min="1799" max="1799" width="20.28515625" style="43" customWidth="1"/>
    <col min="1800" max="1800" width="17.28515625" style="43" customWidth="1"/>
    <col min="1801" max="1801" width="2.140625" style="43" customWidth="1"/>
    <col min="1802" max="1802" width="19.85546875" style="43" customWidth="1"/>
    <col min="1803" max="1803" width="17.7109375" style="43" customWidth="1"/>
    <col min="1804" max="1804" width="21.28515625" style="43" customWidth="1"/>
    <col min="1805" max="1805" width="14.85546875" style="43" customWidth="1"/>
    <col min="1806" max="2046" width="9.140625" style="43"/>
    <col min="2047" max="2047" width="54.7109375" style="43" customWidth="1"/>
    <col min="2048" max="2049" width="16" style="43" customWidth="1"/>
    <col min="2050" max="2051" width="0" style="43" hidden="1" customWidth="1"/>
    <col min="2052" max="2052" width="2.42578125" style="43" customWidth="1"/>
    <col min="2053" max="2053" width="20" style="43" customWidth="1"/>
    <col min="2054" max="2054" width="17.28515625" style="43" customWidth="1"/>
    <col min="2055" max="2055" width="20.28515625" style="43" customWidth="1"/>
    <col min="2056" max="2056" width="17.28515625" style="43" customWidth="1"/>
    <col min="2057" max="2057" width="2.140625" style="43" customWidth="1"/>
    <col min="2058" max="2058" width="19.85546875" style="43" customWidth="1"/>
    <col min="2059" max="2059" width="17.7109375" style="43" customWidth="1"/>
    <col min="2060" max="2060" width="21.28515625" style="43" customWidth="1"/>
    <col min="2061" max="2061" width="14.85546875" style="43" customWidth="1"/>
    <col min="2062" max="2302" width="9.140625" style="43"/>
    <col min="2303" max="2303" width="54.7109375" style="43" customWidth="1"/>
    <col min="2304" max="2305" width="16" style="43" customWidth="1"/>
    <col min="2306" max="2307" width="0" style="43" hidden="1" customWidth="1"/>
    <col min="2308" max="2308" width="2.42578125" style="43" customWidth="1"/>
    <col min="2309" max="2309" width="20" style="43" customWidth="1"/>
    <col min="2310" max="2310" width="17.28515625" style="43" customWidth="1"/>
    <col min="2311" max="2311" width="20.28515625" style="43" customWidth="1"/>
    <col min="2312" max="2312" width="17.28515625" style="43" customWidth="1"/>
    <col min="2313" max="2313" width="2.140625" style="43" customWidth="1"/>
    <col min="2314" max="2314" width="19.85546875" style="43" customWidth="1"/>
    <col min="2315" max="2315" width="17.7109375" style="43" customWidth="1"/>
    <col min="2316" max="2316" width="21.28515625" style="43" customWidth="1"/>
    <col min="2317" max="2317" width="14.85546875" style="43" customWidth="1"/>
    <col min="2318" max="2558" width="9.140625" style="43"/>
    <col min="2559" max="2559" width="54.7109375" style="43" customWidth="1"/>
    <col min="2560" max="2561" width="16" style="43" customWidth="1"/>
    <col min="2562" max="2563" width="0" style="43" hidden="1" customWidth="1"/>
    <col min="2564" max="2564" width="2.42578125" style="43" customWidth="1"/>
    <col min="2565" max="2565" width="20" style="43" customWidth="1"/>
    <col min="2566" max="2566" width="17.28515625" style="43" customWidth="1"/>
    <col min="2567" max="2567" width="20.28515625" style="43" customWidth="1"/>
    <col min="2568" max="2568" width="17.28515625" style="43" customWidth="1"/>
    <col min="2569" max="2569" width="2.140625" style="43" customWidth="1"/>
    <col min="2570" max="2570" width="19.85546875" style="43" customWidth="1"/>
    <col min="2571" max="2571" width="17.7109375" style="43" customWidth="1"/>
    <col min="2572" max="2572" width="21.28515625" style="43" customWidth="1"/>
    <col min="2573" max="2573" width="14.85546875" style="43" customWidth="1"/>
    <col min="2574" max="2814" width="9.140625" style="43"/>
    <col min="2815" max="2815" width="54.7109375" style="43" customWidth="1"/>
    <col min="2816" max="2817" width="16" style="43" customWidth="1"/>
    <col min="2818" max="2819" width="0" style="43" hidden="1" customWidth="1"/>
    <col min="2820" max="2820" width="2.42578125" style="43" customWidth="1"/>
    <col min="2821" max="2821" width="20" style="43" customWidth="1"/>
    <col min="2822" max="2822" width="17.28515625" style="43" customWidth="1"/>
    <col min="2823" max="2823" width="20.28515625" style="43" customWidth="1"/>
    <col min="2824" max="2824" width="17.28515625" style="43" customWidth="1"/>
    <col min="2825" max="2825" width="2.140625" style="43" customWidth="1"/>
    <col min="2826" max="2826" width="19.85546875" style="43" customWidth="1"/>
    <col min="2827" max="2827" width="17.7109375" style="43" customWidth="1"/>
    <col min="2828" max="2828" width="21.28515625" style="43" customWidth="1"/>
    <col min="2829" max="2829" width="14.85546875" style="43" customWidth="1"/>
    <col min="2830" max="3070" width="9.140625" style="43"/>
    <col min="3071" max="3071" width="54.7109375" style="43" customWidth="1"/>
    <col min="3072" max="3073" width="16" style="43" customWidth="1"/>
    <col min="3074" max="3075" width="0" style="43" hidden="1" customWidth="1"/>
    <col min="3076" max="3076" width="2.42578125" style="43" customWidth="1"/>
    <col min="3077" max="3077" width="20" style="43" customWidth="1"/>
    <col min="3078" max="3078" width="17.28515625" style="43" customWidth="1"/>
    <col min="3079" max="3079" width="20.28515625" style="43" customWidth="1"/>
    <col min="3080" max="3080" width="17.28515625" style="43" customWidth="1"/>
    <col min="3081" max="3081" width="2.140625" style="43" customWidth="1"/>
    <col min="3082" max="3082" width="19.85546875" style="43" customWidth="1"/>
    <col min="3083" max="3083" width="17.7109375" style="43" customWidth="1"/>
    <col min="3084" max="3084" width="21.28515625" style="43" customWidth="1"/>
    <col min="3085" max="3085" width="14.85546875" style="43" customWidth="1"/>
    <col min="3086" max="3326" width="9.140625" style="43"/>
    <col min="3327" max="3327" width="54.7109375" style="43" customWidth="1"/>
    <col min="3328" max="3329" width="16" style="43" customWidth="1"/>
    <col min="3330" max="3331" width="0" style="43" hidden="1" customWidth="1"/>
    <col min="3332" max="3332" width="2.42578125" style="43" customWidth="1"/>
    <col min="3333" max="3333" width="20" style="43" customWidth="1"/>
    <col min="3334" max="3334" width="17.28515625" style="43" customWidth="1"/>
    <col min="3335" max="3335" width="20.28515625" style="43" customWidth="1"/>
    <col min="3336" max="3336" width="17.28515625" style="43" customWidth="1"/>
    <col min="3337" max="3337" width="2.140625" style="43" customWidth="1"/>
    <col min="3338" max="3338" width="19.85546875" style="43" customWidth="1"/>
    <col min="3339" max="3339" width="17.7109375" style="43" customWidth="1"/>
    <col min="3340" max="3340" width="21.28515625" style="43" customWidth="1"/>
    <col min="3341" max="3341" width="14.85546875" style="43" customWidth="1"/>
    <col min="3342" max="3582" width="9.140625" style="43"/>
    <col min="3583" max="3583" width="54.7109375" style="43" customWidth="1"/>
    <col min="3584" max="3585" width="16" style="43" customWidth="1"/>
    <col min="3586" max="3587" width="0" style="43" hidden="1" customWidth="1"/>
    <col min="3588" max="3588" width="2.42578125" style="43" customWidth="1"/>
    <col min="3589" max="3589" width="20" style="43" customWidth="1"/>
    <col min="3590" max="3590" width="17.28515625" style="43" customWidth="1"/>
    <col min="3591" max="3591" width="20.28515625" style="43" customWidth="1"/>
    <col min="3592" max="3592" width="17.28515625" style="43" customWidth="1"/>
    <col min="3593" max="3593" width="2.140625" style="43" customWidth="1"/>
    <col min="3594" max="3594" width="19.85546875" style="43" customWidth="1"/>
    <col min="3595" max="3595" width="17.7109375" style="43" customWidth="1"/>
    <col min="3596" max="3596" width="21.28515625" style="43" customWidth="1"/>
    <col min="3597" max="3597" width="14.85546875" style="43" customWidth="1"/>
    <col min="3598" max="3838" width="9.140625" style="43"/>
    <col min="3839" max="3839" width="54.7109375" style="43" customWidth="1"/>
    <col min="3840" max="3841" width="16" style="43" customWidth="1"/>
    <col min="3842" max="3843" width="0" style="43" hidden="1" customWidth="1"/>
    <col min="3844" max="3844" width="2.42578125" style="43" customWidth="1"/>
    <col min="3845" max="3845" width="20" style="43" customWidth="1"/>
    <col min="3846" max="3846" width="17.28515625" style="43" customWidth="1"/>
    <col min="3847" max="3847" width="20.28515625" style="43" customWidth="1"/>
    <col min="3848" max="3848" width="17.28515625" style="43" customWidth="1"/>
    <col min="3849" max="3849" width="2.140625" style="43" customWidth="1"/>
    <col min="3850" max="3850" width="19.85546875" style="43" customWidth="1"/>
    <col min="3851" max="3851" width="17.7109375" style="43" customWidth="1"/>
    <col min="3852" max="3852" width="21.28515625" style="43" customWidth="1"/>
    <col min="3853" max="3853" width="14.85546875" style="43" customWidth="1"/>
    <col min="3854" max="4094" width="9.140625" style="43"/>
    <col min="4095" max="4095" width="54.7109375" style="43" customWidth="1"/>
    <col min="4096" max="4097" width="16" style="43" customWidth="1"/>
    <col min="4098" max="4099" width="0" style="43" hidden="1" customWidth="1"/>
    <col min="4100" max="4100" width="2.42578125" style="43" customWidth="1"/>
    <col min="4101" max="4101" width="20" style="43" customWidth="1"/>
    <col min="4102" max="4102" width="17.28515625" style="43" customWidth="1"/>
    <col min="4103" max="4103" width="20.28515625" style="43" customWidth="1"/>
    <col min="4104" max="4104" width="17.28515625" style="43" customWidth="1"/>
    <col min="4105" max="4105" width="2.140625" style="43" customWidth="1"/>
    <col min="4106" max="4106" width="19.85546875" style="43" customWidth="1"/>
    <col min="4107" max="4107" width="17.7109375" style="43" customWidth="1"/>
    <col min="4108" max="4108" width="21.28515625" style="43" customWidth="1"/>
    <col min="4109" max="4109" width="14.85546875" style="43" customWidth="1"/>
    <col min="4110" max="4350" width="9.140625" style="43"/>
    <col min="4351" max="4351" width="54.7109375" style="43" customWidth="1"/>
    <col min="4352" max="4353" width="16" style="43" customWidth="1"/>
    <col min="4354" max="4355" width="0" style="43" hidden="1" customWidth="1"/>
    <col min="4356" max="4356" width="2.42578125" style="43" customWidth="1"/>
    <col min="4357" max="4357" width="20" style="43" customWidth="1"/>
    <col min="4358" max="4358" width="17.28515625" style="43" customWidth="1"/>
    <col min="4359" max="4359" width="20.28515625" style="43" customWidth="1"/>
    <col min="4360" max="4360" width="17.28515625" style="43" customWidth="1"/>
    <col min="4361" max="4361" width="2.140625" style="43" customWidth="1"/>
    <col min="4362" max="4362" width="19.85546875" style="43" customWidth="1"/>
    <col min="4363" max="4363" width="17.7109375" style="43" customWidth="1"/>
    <col min="4364" max="4364" width="21.28515625" style="43" customWidth="1"/>
    <col min="4365" max="4365" width="14.85546875" style="43" customWidth="1"/>
    <col min="4366" max="4606" width="9.140625" style="43"/>
    <col min="4607" max="4607" width="54.7109375" style="43" customWidth="1"/>
    <col min="4608" max="4609" width="16" style="43" customWidth="1"/>
    <col min="4610" max="4611" width="0" style="43" hidden="1" customWidth="1"/>
    <col min="4612" max="4612" width="2.42578125" style="43" customWidth="1"/>
    <col min="4613" max="4613" width="20" style="43" customWidth="1"/>
    <col min="4614" max="4614" width="17.28515625" style="43" customWidth="1"/>
    <col min="4615" max="4615" width="20.28515625" style="43" customWidth="1"/>
    <col min="4616" max="4616" width="17.28515625" style="43" customWidth="1"/>
    <col min="4617" max="4617" width="2.140625" style="43" customWidth="1"/>
    <col min="4618" max="4618" width="19.85546875" style="43" customWidth="1"/>
    <col min="4619" max="4619" width="17.7109375" style="43" customWidth="1"/>
    <col min="4620" max="4620" width="21.28515625" style="43" customWidth="1"/>
    <col min="4621" max="4621" width="14.85546875" style="43" customWidth="1"/>
    <col min="4622" max="4862" width="9.140625" style="43"/>
    <col min="4863" max="4863" width="54.7109375" style="43" customWidth="1"/>
    <col min="4864" max="4865" width="16" style="43" customWidth="1"/>
    <col min="4866" max="4867" width="0" style="43" hidden="1" customWidth="1"/>
    <col min="4868" max="4868" width="2.42578125" style="43" customWidth="1"/>
    <col min="4869" max="4869" width="20" style="43" customWidth="1"/>
    <col min="4870" max="4870" width="17.28515625" style="43" customWidth="1"/>
    <col min="4871" max="4871" width="20.28515625" style="43" customWidth="1"/>
    <col min="4872" max="4872" width="17.28515625" style="43" customWidth="1"/>
    <col min="4873" max="4873" width="2.140625" style="43" customWidth="1"/>
    <col min="4874" max="4874" width="19.85546875" style="43" customWidth="1"/>
    <col min="4875" max="4875" width="17.7109375" style="43" customWidth="1"/>
    <col min="4876" max="4876" width="21.28515625" style="43" customWidth="1"/>
    <col min="4877" max="4877" width="14.85546875" style="43" customWidth="1"/>
    <col min="4878" max="5118" width="9.140625" style="43"/>
    <col min="5119" max="5119" width="54.7109375" style="43" customWidth="1"/>
    <col min="5120" max="5121" width="16" style="43" customWidth="1"/>
    <col min="5122" max="5123" width="0" style="43" hidden="1" customWidth="1"/>
    <col min="5124" max="5124" width="2.42578125" style="43" customWidth="1"/>
    <col min="5125" max="5125" width="20" style="43" customWidth="1"/>
    <col min="5126" max="5126" width="17.28515625" style="43" customWidth="1"/>
    <col min="5127" max="5127" width="20.28515625" style="43" customWidth="1"/>
    <col min="5128" max="5128" width="17.28515625" style="43" customWidth="1"/>
    <col min="5129" max="5129" width="2.140625" style="43" customWidth="1"/>
    <col min="5130" max="5130" width="19.85546875" style="43" customWidth="1"/>
    <col min="5131" max="5131" width="17.7109375" style="43" customWidth="1"/>
    <col min="5132" max="5132" width="21.28515625" style="43" customWidth="1"/>
    <col min="5133" max="5133" width="14.85546875" style="43" customWidth="1"/>
    <col min="5134" max="5374" width="9.140625" style="43"/>
    <col min="5375" max="5375" width="54.7109375" style="43" customWidth="1"/>
    <col min="5376" max="5377" width="16" style="43" customWidth="1"/>
    <col min="5378" max="5379" width="0" style="43" hidden="1" customWidth="1"/>
    <col min="5380" max="5380" width="2.42578125" style="43" customWidth="1"/>
    <col min="5381" max="5381" width="20" style="43" customWidth="1"/>
    <col min="5382" max="5382" width="17.28515625" style="43" customWidth="1"/>
    <col min="5383" max="5383" width="20.28515625" style="43" customWidth="1"/>
    <col min="5384" max="5384" width="17.28515625" style="43" customWidth="1"/>
    <col min="5385" max="5385" width="2.140625" style="43" customWidth="1"/>
    <col min="5386" max="5386" width="19.85546875" style="43" customWidth="1"/>
    <col min="5387" max="5387" width="17.7109375" style="43" customWidth="1"/>
    <col min="5388" max="5388" width="21.28515625" style="43" customWidth="1"/>
    <col min="5389" max="5389" width="14.85546875" style="43" customWidth="1"/>
    <col min="5390" max="5630" width="9.140625" style="43"/>
    <col min="5631" max="5631" width="54.7109375" style="43" customWidth="1"/>
    <col min="5632" max="5633" width="16" style="43" customWidth="1"/>
    <col min="5634" max="5635" width="0" style="43" hidden="1" customWidth="1"/>
    <col min="5636" max="5636" width="2.42578125" style="43" customWidth="1"/>
    <col min="5637" max="5637" width="20" style="43" customWidth="1"/>
    <col min="5638" max="5638" width="17.28515625" style="43" customWidth="1"/>
    <col min="5639" max="5639" width="20.28515625" style="43" customWidth="1"/>
    <col min="5640" max="5640" width="17.28515625" style="43" customWidth="1"/>
    <col min="5641" max="5641" width="2.140625" style="43" customWidth="1"/>
    <col min="5642" max="5642" width="19.85546875" style="43" customWidth="1"/>
    <col min="5643" max="5643" width="17.7109375" style="43" customWidth="1"/>
    <col min="5644" max="5644" width="21.28515625" style="43" customWidth="1"/>
    <col min="5645" max="5645" width="14.85546875" style="43" customWidth="1"/>
    <col min="5646" max="5886" width="9.140625" style="43"/>
    <col min="5887" max="5887" width="54.7109375" style="43" customWidth="1"/>
    <col min="5888" max="5889" width="16" style="43" customWidth="1"/>
    <col min="5890" max="5891" width="0" style="43" hidden="1" customWidth="1"/>
    <col min="5892" max="5892" width="2.42578125" style="43" customWidth="1"/>
    <col min="5893" max="5893" width="20" style="43" customWidth="1"/>
    <col min="5894" max="5894" width="17.28515625" style="43" customWidth="1"/>
    <col min="5895" max="5895" width="20.28515625" style="43" customWidth="1"/>
    <col min="5896" max="5896" width="17.28515625" style="43" customWidth="1"/>
    <col min="5897" max="5897" width="2.140625" style="43" customWidth="1"/>
    <col min="5898" max="5898" width="19.85546875" style="43" customWidth="1"/>
    <col min="5899" max="5899" width="17.7109375" style="43" customWidth="1"/>
    <col min="5900" max="5900" width="21.28515625" style="43" customWidth="1"/>
    <col min="5901" max="5901" width="14.85546875" style="43" customWidth="1"/>
    <col min="5902" max="6142" width="9.140625" style="43"/>
    <col min="6143" max="6143" width="54.7109375" style="43" customWidth="1"/>
    <col min="6144" max="6145" width="16" style="43" customWidth="1"/>
    <col min="6146" max="6147" width="0" style="43" hidden="1" customWidth="1"/>
    <col min="6148" max="6148" width="2.42578125" style="43" customWidth="1"/>
    <col min="6149" max="6149" width="20" style="43" customWidth="1"/>
    <col min="6150" max="6150" width="17.28515625" style="43" customWidth="1"/>
    <col min="6151" max="6151" width="20.28515625" style="43" customWidth="1"/>
    <col min="6152" max="6152" width="17.28515625" style="43" customWidth="1"/>
    <col min="6153" max="6153" width="2.140625" style="43" customWidth="1"/>
    <col min="6154" max="6154" width="19.85546875" style="43" customWidth="1"/>
    <col min="6155" max="6155" width="17.7109375" style="43" customWidth="1"/>
    <col min="6156" max="6156" width="21.28515625" style="43" customWidth="1"/>
    <col min="6157" max="6157" width="14.85546875" style="43" customWidth="1"/>
    <col min="6158" max="6398" width="9.140625" style="43"/>
    <col min="6399" max="6399" width="54.7109375" style="43" customWidth="1"/>
    <col min="6400" max="6401" width="16" style="43" customWidth="1"/>
    <col min="6402" max="6403" width="0" style="43" hidden="1" customWidth="1"/>
    <col min="6404" max="6404" width="2.42578125" style="43" customWidth="1"/>
    <col min="6405" max="6405" width="20" style="43" customWidth="1"/>
    <col min="6406" max="6406" width="17.28515625" style="43" customWidth="1"/>
    <col min="6407" max="6407" width="20.28515625" style="43" customWidth="1"/>
    <col min="6408" max="6408" width="17.28515625" style="43" customWidth="1"/>
    <col min="6409" max="6409" width="2.140625" style="43" customWidth="1"/>
    <col min="6410" max="6410" width="19.85546875" style="43" customWidth="1"/>
    <col min="6411" max="6411" width="17.7109375" style="43" customWidth="1"/>
    <col min="6412" max="6412" width="21.28515625" style="43" customWidth="1"/>
    <col min="6413" max="6413" width="14.85546875" style="43" customWidth="1"/>
    <col min="6414" max="6654" width="9.140625" style="43"/>
    <col min="6655" max="6655" width="54.7109375" style="43" customWidth="1"/>
    <col min="6656" max="6657" width="16" style="43" customWidth="1"/>
    <col min="6658" max="6659" width="0" style="43" hidden="1" customWidth="1"/>
    <col min="6660" max="6660" width="2.42578125" style="43" customWidth="1"/>
    <col min="6661" max="6661" width="20" style="43" customWidth="1"/>
    <col min="6662" max="6662" width="17.28515625" style="43" customWidth="1"/>
    <col min="6663" max="6663" width="20.28515625" style="43" customWidth="1"/>
    <col min="6664" max="6664" width="17.28515625" style="43" customWidth="1"/>
    <col min="6665" max="6665" width="2.140625" style="43" customWidth="1"/>
    <col min="6666" max="6666" width="19.85546875" style="43" customWidth="1"/>
    <col min="6667" max="6667" width="17.7109375" style="43" customWidth="1"/>
    <col min="6668" max="6668" width="21.28515625" style="43" customWidth="1"/>
    <col min="6669" max="6669" width="14.85546875" style="43" customWidth="1"/>
    <col min="6670" max="6910" width="9.140625" style="43"/>
    <col min="6911" max="6911" width="54.7109375" style="43" customWidth="1"/>
    <col min="6912" max="6913" width="16" style="43" customWidth="1"/>
    <col min="6914" max="6915" width="0" style="43" hidden="1" customWidth="1"/>
    <col min="6916" max="6916" width="2.42578125" style="43" customWidth="1"/>
    <col min="6917" max="6917" width="20" style="43" customWidth="1"/>
    <col min="6918" max="6918" width="17.28515625" style="43" customWidth="1"/>
    <col min="6919" max="6919" width="20.28515625" style="43" customWidth="1"/>
    <col min="6920" max="6920" width="17.28515625" style="43" customWidth="1"/>
    <col min="6921" max="6921" width="2.140625" style="43" customWidth="1"/>
    <col min="6922" max="6922" width="19.85546875" style="43" customWidth="1"/>
    <col min="6923" max="6923" width="17.7109375" style="43" customWidth="1"/>
    <col min="6924" max="6924" width="21.28515625" style="43" customWidth="1"/>
    <col min="6925" max="6925" width="14.85546875" style="43" customWidth="1"/>
    <col min="6926" max="7166" width="9.140625" style="43"/>
    <col min="7167" max="7167" width="54.7109375" style="43" customWidth="1"/>
    <col min="7168" max="7169" width="16" style="43" customWidth="1"/>
    <col min="7170" max="7171" width="0" style="43" hidden="1" customWidth="1"/>
    <col min="7172" max="7172" width="2.42578125" style="43" customWidth="1"/>
    <col min="7173" max="7173" width="20" style="43" customWidth="1"/>
    <col min="7174" max="7174" width="17.28515625" style="43" customWidth="1"/>
    <col min="7175" max="7175" width="20.28515625" style="43" customWidth="1"/>
    <col min="7176" max="7176" width="17.28515625" style="43" customWidth="1"/>
    <col min="7177" max="7177" width="2.140625" style="43" customWidth="1"/>
    <col min="7178" max="7178" width="19.85546875" style="43" customWidth="1"/>
    <col min="7179" max="7179" width="17.7109375" style="43" customWidth="1"/>
    <col min="7180" max="7180" width="21.28515625" style="43" customWidth="1"/>
    <col min="7181" max="7181" width="14.85546875" style="43" customWidth="1"/>
    <col min="7182" max="7422" width="9.140625" style="43"/>
    <col min="7423" max="7423" width="54.7109375" style="43" customWidth="1"/>
    <col min="7424" max="7425" width="16" style="43" customWidth="1"/>
    <col min="7426" max="7427" width="0" style="43" hidden="1" customWidth="1"/>
    <col min="7428" max="7428" width="2.42578125" style="43" customWidth="1"/>
    <col min="7429" max="7429" width="20" style="43" customWidth="1"/>
    <col min="7430" max="7430" width="17.28515625" style="43" customWidth="1"/>
    <col min="7431" max="7431" width="20.28515625" style="43" customWidth="1"/>
    <col min="7432" max="7432" width="17.28515625" style="43" customWidth="1"/>
    <col min="7433" max="7433" width="2.140625" style="43" customWidth="1"/>
    <col min="7434" max="7434" width="19.85546875" style="43" customWidth="1"/>
    <col min="7435" max="7435" width="17.7109375" style="43" customWidth="1"/>
    <col min="7436" max="7436" width="21.28515625" style="43" customWidth="1"/>
    <col min="7437" max="7437" width="14.85546875" style="43" customWidth="1"/>
    <col min="7438" max="7678" width="9.140625" style="43"/>
    <col min="7679" max="7679" width="54.7109375" style="43" customWidth="1"/>
    <col min="7680" max="7681" width="16" style="43" customWidth="1"/>
    <col min="7682" max="7683" width="0" style="43" hidden="1" customWidth="1"/>
    <col min="7684" max="7684" width="2.42578125" style="43" customWidth="1"/>
    <col min="7685" max="7685" width="20" style="43" customWidth="1"/>
    <col min="7686" max="7686" width="17.28515625" style="43" customWidth="1"/>
    <col min="7687" max="7687" width="20.28515625" style="43" customWidth="1"/>
    <col min="7688" max="7688" width="17.28515625" style="43" customWidth="1"/>
    <col min="7689" max="7689" width="2.140625" style="43" customWidth="1"/>
    <col min="7690" max="7690" width="19.85546875" style="43" customWidth="1"/>
    <col min="7691" max="7691" width="17.7109375" style="43" customWidth="1"/>
    <col min="7692" max="7692" width="21.28515625" style="43" customWidth="1"/>
    <col min="7693" max="7693" width="14.85546875" style="43" customWidth="1"/>
    <col min="7694" max="7934" width="9.140625" style="43"/>
    <col min="7935" max="7935" width="54.7109375" style="43" customWidth="1"/>
    <col min="7936" max="7937" width="16" style="43" customWidth="1"/>
    <col min="7938" max="7939" width="0" style="43" hidden="1" customWidth="1"/>
    <col min="7940" max="7940" width="2.42578125" style="43" customWidth="1"/>
    <col min="7941" max="7941" width="20" style="43" customWidth="1"/>
    <col min="7942" max="7942" width="17.28515625" style="43" customWidth="1"/>
    <col min="7943" max="7943" width="20.28515625" style="43" customWidth="1"/>
    <col min="7944" max="7944" width="17.28515625" style="43" customWidth="1"/>
    <col min="7945" max="7945" width="2.140625" style="43" customWidth="1"/>
    <col min="7946" max="7946" width="19.85546875" style="43" customWidth="1"/>
    <col min="7947" max="7947" width="17.7109375" style="43" customWidth="1"/>
    <col min="7948" max="7948" width="21.28515625" style="43" customWidth="1"/>
    <col min="7949" max="7949" width="14.85546875" style="43" customWidth="1"/>
    <col min="7950" max="8190" width="9.140625" style="43"/>
    <col min="8191" max="8191" width="54.7109375" style="43" customWidth="1"/>
    <col min="8192" max="8193" width="16" style="43" customWidth="1"/>
    <col min="8194" max="8195" width="0" style="43" hidden="1" customWidth="1"/>
    <col min="8196" max="8196" width="2.42578125" style="43" customWidth="1"/>
    <col min="8197" max="8197" width="20" style="43" customWidth="1"/>
    <col min="8198" max="8198" width="17.28515625" style="43" customWidth="1"/>
    <col min="8199" max="8199" width="20.28515625" style="43" customWidth="1"/>
    <col min="8200" max="8200" width="17.28515625" style="43" customWidth="1"/>
    <col min="8201" max="8201" width="2.140625" style="43" customWidth="1"/>
    <col min="8202" max="8202" width="19.85546875" style="43" customWidth="1"/>
    <col min="8203" max="8203" width="17.7109375" style="43" customWidth="1"/>
    <col min="8204" max="8204" width="21.28515625" style="43" customWidth="1"/>
    <col min="8205" max="8205" width="14.85546875" style="43" customWidth="1"/>
    <col min="8206" max="8446" width="9.140625" style="43"/>
    <col min="8447" max="8447" width="54.7109375" style="43" customWidth="1"/>
    <col min="8448" max="8449" width="16" style="43" customWidth="1"/>
    <col min="8450" max="8451" width="0" style="43" hidden="1" customWidth="1"/>
    <col min="8452" max="8452" width="2.42578125" style="43" customWidth="1"/>
    <col min="8453" max="8453" width="20" style="43" customWidth="1"/>
    <col min="8454" max="8454" width="17.28515625" style="43" customWidth="1"/>
    <col min="8455" max="8455" width="20.28515625" style="43" customWidth="1"/>
    <col min="8456" max="8456" width="17.28515625" style="43" customWidth="1"/>
    <col min="8457" max="8457" width="2.140625" style="43" customWidth="1"/>
    <col min="8458" max="8458" width="19.85546875" style="43" customWidth="1"/>
    <col min="8459" max="8459" width="17.7109375" style="43" customWidth="1"/>
    <col min="8460" max="8460" width="21.28515625" style="43" customWidth="1"/>
    <col min="8461" max="8461" width="14.85546875" style="43" customWidth="1"/>
    <col min="8462" max="8702" width="9.140625" style="43"/>
    <col min="8703" max="8703" width="54.7109375" style="43" customWidth="1"/>
    <col min="8704" max="8705" width="16" style="43" customWidth="1"/>
    <col min="8706" max="8707" width="0" style="43" hidden="1" customWidth="1"/>
    <col min="8708" max="8708" width="2.42578125" style="43" customWidth="1"/>
    <col min="8709" max="8709" width="20" style="43" customWidth="1"/>
    <col min="8710" max="8710" width="17.28515625" style="43" customWidth="1"/>
    <col min="8711" max="8711" width="20.28515625" style="43" customWidth="1"/>
    <col min="8712" max="8712" width="17.28515625" style="43" customWidth="1"/>
    <col min="8713" max="8713" width="2.140625" style="43" customWidth="1"/>
    <col min="8714" max="8714" width="19.85546875" style="43" customWidth="1"/>
    <col min="8715" max="8715" width="17.7109375" style="43" customWidth="1"/>
    <col min="8716" max="8716" width="21.28515625" style="43" customWidth="1"/>
    <col min="8717" max="8717" width="14.85546875" style="43" customWidth="1"/>
    <col min="8718" max="8958" width="9.140625" style="43"/>
    <col min="8959" max="8959" width="54.7109375" style="43" customWidth="1"/>
    <col min="8960" max="8961" width="16" style="43" customWidth="1"/>
    <col min="8962" max="8963" width="0" style="43" hidden="1" customWidth="1"/>
    <col min="8964" max="8964" width="2.42578125" style="43" customWidth="1"/>
    <col min="8965" max="8965" width="20" style="43" customWidth="1"/>
    <col min="8966" max="8966" width="17.28515625" style="43" customWidth="1"/>
    <col min="8967" max="8967" width="20.28515625" style="43" customWidth="1"/>
    <col min="8968" max="8968" width="17.28515625" style="43" customWidth="1"/>
    <col min="8969" max="8969" width="2.140625" style="43" customWidth="1"/>
    <col min="8970" max="8970" width="19.85546875" style="43" customWidth="1"/>
    <col min="8971" max="8971" width="17.7109375" style="43" customWidth="1"/>
    <col min="8972" max="8972" width="21.28515625" style="43" customWidth="1"/>
    <col min="8973" max="8973" width="14.85546875" style="43" customWidth="1"/>
    <col min="8974" max="9214" width="9.140625" style="43"/>
    <col min="9215" max="9215" width="54.7109375" style="43" customWidth="1"/>
    <col min="9216" max="9217" width="16" style="43" customWidth="1"/>
    <col min="9218" max="9219" width="0" style="43" hidden="1" customWidth="1"/>
    <col min="9220" max="9220" width="2.42578125" style="43" customWidth="1"/>
    <col min="9221" max="9221" width="20" style="43" customWidth="1"/>
    <col min="9222" max="9222" width="17.28515625" style="43" customWidth="1"/>
    <col min="9223" max="9223" width="20.28515625" style="43" customWidth="1"/>
    <col min="9224" max="9224" width="17.28515625" style="43" customWidth="1"/>
    <col min="9225" max="9225" width="2.140625" style="43" customWidth="1"/>
    <col min="9226" max="9226" width="19.85546875" style="43" customWidth="1"/>
    <col min="9227" max="9227" width="17.7109375" style="43" customWidth="1"/>
    <col min="9228" max="9228" width="21.28515625" style="43" customWidth="1"/>
    <col min="9229" max="9229" width="14.85546875" style="43" customWidth="1"/>
    <col min="9230" max="9470" width="9.140625" style="43"/>
    <col min="9471" max="9471" width="54.7109375" style="43" customWidth="1"/>
    <col min="9472" max="9473" width="16" style="43" customWidth="1"/>
    <col min="9474" max="9475" width="0" style="43" hidden="1" customWidth="1"/>
    <col min="9476" max="9476" width="2.42578125" style="43" customWidth="1"/>
    <col min="9477" max="9477" width="20" style="43" customWidth="1"/>
    <col min="9478" max="9478" width="17.28515625" style="43" customWidth="1"/>
    <col min="9479" max="9479" width="20.28515625" style="43" customWidth="1"/>
    <col min="9480" max="9480" width="17.28515625" style="43" customWidth="1"/>
    <col min="9481" max="9481" width="2.140625" style="43" customWidth="1"/>
    <col min="9482" max="9482" width="19.85546875" style="43" customWidth="1"/>
    <col min="9483" max="9483" width="17.7109375" style="43" customWidth="1"/>
    <col min="9484" max="9484" width="21.28515625" style="43" customWidth="1"/>
    <col min="9485" max="9485" width="14.85546875" style="43" customWidth="1"/>
    <col min="9486" max="9726" width="9.140625" style="43"/>
    <col min="9727" max="9727" width="54.7109375" style="43" customWidth="1"/>
    <col min="9728" max="9729" width="16" style="43" customWidth="1"/>
    <col min="9730" max="9731" width="0" style="43" hidden="1" customWidth="1"/>
    <col min="9732" max="9732" width="2.42578125" style="43" customWidth="1"/>
    <col min="9733" max="9733" width="20" style="43" customWidth="1"/>
    <col min="9734" max="9734" width="17.28515625" style="43" customWidth="1"/>
    <col min="9735" max="9735" width="20.28515625" style="43" customWidth="1"/>
    <col min="9736" max="9736" width="17.28515625" style="43" customWidth="1"/>
    <col min="9737" max="9737" width="2.140625" style="43" customWidth="1"/>
    <col min="9738" max="9738" width="19.85546875" style="43" customWidth="1"/>
    <col min="9739" max="9739" width="17.7109375" style="43" customWidth="1"/>
    <col min="9740" max="9740" width="21.28515625" style="43" customWidth="1"/>
    <col min="9741" max="9741" width="14.85546875" style="43" customWidth="1"/>
    <col min="9742" max="9982" width="9.140625" style="43"/>
    <col min="9983" max="9983" width="54.7109375" style="43" customWidth="1"/>
    <col min="9984" max="9985" width="16" style="43" customWidth="1"/>
    <col min="9986" max="9987" width="0" style="43" hidden="1" customWidth="1"/>
    <col min="9988" max="9988" width="2.42578125" style="43" customWidth="1"/>
    <col min="9989" max="9989" width="20" style="43" customWidth="1"/>
    <col min="9990" max="9990" width="17.28515625" style="43" customWidth="1"/>
    <col min="9991" max="9991" width="20.28515625" style="43" customWidth="1"/>
    <col min="9992" max="9992" width="17.28515625" style="43" customWidth="1"/>
    <col min="9993" max="9993" width="2.140625" style="43" customWidth="1"/>
    <col min="9994" max="9994" width="19.85546875" style="43" customWidth="1"/>
    <col min="9995" max="9995" width="17.7109375" style="43" customWidth="1"/>
    <col min="9996" max="9996" width="21.28515625" style="43" customWidth="1"/>
    <col min="9997" max="9997" width="14.85546875" style="43" customWidth="1"/>
    <col min="9998" max="10238" width="9.140625" style="43"/>
    <col min="10239" max="10239" width="54.7109375" style="43" customWidth="1"/>
    <col min="10240" max="10241" width="16" style="43" customWidth="1"/>
    <col min="10242" max="10243" width="0" style="43" hidden="1" customWidth="1"/>
    <col min="10244" max="10244" width="2.42578125" style="43" customWidth="1"/>
    <col min="10245" max="10245" width="20" style="43" customWidth="1"/>
    <col min="10246" max="10246" width="17.28515625" style="43" customWidth="1"/>
    <col min="10247" max="10247" width="20.28515625" style="43" customWidth="1"/>
    <col min="10248" max="10248" width="17.28515625" style="43" customWidth="1"/>
    <col min="10249" max="10249" width="2.140625" style="43" customWidth="1"/>
    <col min="10250" max="10250" width="19.85546875" style="43" customWidth="1"/>
    <col min="10251" max="10251" width="17.7109375" style="43" customWidth="1"/>
    <col min="10252" max="10252" width="21.28515625" style="43" customWidth="1"/>
    <col min="10253" max="10253" width="14.85546875" style="43" customWidth="1"/>
    <col min="10254" max="10494" width="9.140625" style="43"/>
    <col min="10495" max="10495" width="54.7109375" style="43" customWidth="1"/>
    <col min="10496" max="10497" width="16" style="43" customWidth="1"/>
    <col min="10498" max="10499" width="0" style="43" hidden="1" customWidth="1"/>
    <col min="10500" max="10500" width="2.42578125" style="43" customWidth="1"/>
    <col min="10501" max="10501" width="20" style="43" customWidth="1"/>
    <col min="10502" max="10502" width="17.28515625" style="43" customWidth="1"/>
    <col min="10503" max="10503" width="20.28515625" style="43" customWidth="1"/>
    <col min="10504" max="10504" width="17.28515625" style="43" customWidth="1"/>
    <col min="10505" max="10505" width="2.140625" style="43" customWidth="1"/>
    <col min="10506" max="10506" width="19.85546875" style="43" customWidth="1"/>
    <col min="10507" max="10507" width="17.7109375" style="43" customWidth="1"/>
    <col min="10508" max="10508" width="21.28515625" style="43" customWidth="1"/>
    <col min="10509" max="10509" width="14.85546875" style="43" customWidth="1"/>
    <col min="10510" max="10750" width="9.140625" style="43"/>
    <col min="10751" max="10751" width="54.7109375" style="43" customWidth="1"/>
    <col min="10752" max="10753" width="16" style="43" customWidth="1"/>
    <col min="10754" max="10755" width="0" style="43" hidden="1" customWidth="1"/>
    <col min="10756" max="10756" width="2.42578125" style="43" customWidth="1"/>
    <col min="10757" max="10757" width="20" style="43" customWidth="1"/>
    <col min="10758" max="10758" width="17.28515625" style="43" customWidth="1"/>
    <col min="10759" max="10759" width="20.28515625" style="43" customWidth="1"/>
    <col min="10760" max="10760" width="17.28515625" style="43" customWidth="1"/>
    <col min="10761" max="10761" width="2.140625" style="43" customWidth="1"/>
    <col min="10762" max="10762" width="19.85546875" style="43" customWidth="1"/>
    <col min="10763" max="10763" width="17.7109375" style="43" customWidth="1"/>
    <col min="10764" max="10764" width="21.28515625" style="43" customWidth="1"/>
    <col min="10765" max="10765" width="14.85546875" style="43" customWidth="1"/>
    <col min="10766" max="11006" width="9.140625" style="43"/>
    <col min="11007" max="11007" width="54.7109375" style="43" customWidth="1"/>
    <col min="11008" max="11009" width="16" style="43" customWidth="1"/>
    <col min="11010" max="11011" width="0" style="43" hidden="1" customWidth="1"/>
    <col min="11012" max="11012" width="2.42578125" style="43" customWidth="1"/>
    <col min="11013" max="11013" width="20" style="43" customWidth="1"/>
    <col min="11014" max="11014" width="17.28515625" style="43" customWidth="1"/>
    <col min="11015" max="11015" width="20.28515625" style="43" customWidth="1"/>
    <col min="11016" max="11016" width="17.28515625" style="43" customWidth="1"/>
    <col min="11017" max="11017" width="2.140625" style="43" customWidth="1"/>
    <col min="11018" max="11018" width="19.85546875" style="43" customWidth="1"/>
    <col min="11019" max="11019" width="17.7109375" style="43" customWidth="1"/>
    <col min="11020" max="11020" width="21.28515625" style="43" customWidth="1"/>
    <col min="11021" max="11021" width="14.85546875" style="43" customWidth="1"/>
    <col min="11022" max="11262" width="9.140625" style="43"/>
    <col min="11263" max="11263" width="54.7109375" style="43" customWidth="1"/>
    <col min="11264" max="11265" width="16" style="43" customWidth="1"/>
    <col min="11266" max="11267" width="0" style="43" hidden="1" customWidth="1"/>
    <col min="11268" max="11268" width="2.42578125" style="43" customWidth="1"/>
    <col min="11269" max="11269" width="20" style="43" customWidth="1"/>
    <col min="11270" max="11270" width="17.28515625" style="43" customWidth="1"/>
    <col min="11271" max="11271" width="20.28515625" style="43" customWidth="1"/>
    <col min="11272" max="11272" width="17.28515625" style="43" customWidth="1"/>
    <col min="11273" max="11273" width="2.140625" style="43" customWidth="1"/>
    <col min="11274" max="11274" width="19.85546875" style="43" customWidth="1"/>
    <col min="11275" max="11275" width="17.7109375" style="43" customWidth="1"/>
    <col min="11276" max="11276" width="21.28515625" style="43" customWidth="1"/>
    <col min="11277" max="11277" width="14.85546875" style="43" customWidth="1"/>
    <col min="11278" max="11518" width="9.140625" style="43"/>
    <col min="11519" max="11519" width="54.7109375" style="43" customWidth="1"/>
    <col min="11520" max="11521" width="16" style="43" customWidth="1"/>
    <col min="11522" max="11523" width="0" style="43" hidden="1" customWidth="1"/>
    <col min="11524" max="11524" width="2.42578125" style="43" customWidth="1"/>
    <col min="11525" max="11525" width="20" style="43" customWidth="1"/>
    <col min="11526" max="11526" width="17.28515625" style="43" customWidth="1"/>
    <col min="11527" max="11527" width="20.28515625" style="43" customWidth="1"/>
    <col min="11528" max="11528" width="17.28515625" style="43" customWidth="1"/>
    <col min="11529" max="11529" width="2.140625" style="43" customWidth="1"/>
    <col min="11530" max="11530" width="19.85546875" style="43" customWidth="1"/>
    <col min="11531" max="11531" width="17.7109375" style="43" customWidth="1"/>
    <col min="11532" max="11532" width="21.28515625" style="43" customWidth="1"/>
    <col min="11533" max="11533" width="14.85546875" style="43" customWidth="1"/>
    <col min="11534" max="11774" width="9.140625" style="43"/>
    <col min="11775" max="11775" width="54.7109375" style="43" customWidth="1"/>
    <col min="11776" max="11777" width="16" style="43" customWidth="1"/>
    <col min="11778" max="11779" width="0" style="43" hidden="1" customWidth="1"/>
    <col min="11780" max="11780" width="2.42578125" style="43" customWidth="1"/>
    <col min="11781" max="11781" width="20" style="43" customWidth="1"/>
    <col min="11782" max="11782" width="17.28515625" style="43" customWidth="1"/>
    <col min="11783" max="11783" width="20.28515625" style="43" customWidth="1"/>
    <col min="11784" max="11784" width="17.28515625" style="43" customWidth="1"/>
    <col min="11785" max="11785" width="2.140625" style="43" customWidth="1"/>
    <col min="11786" max="11786" width="19.85546875" style="43" customWidth="1"/>
    <col min="11787" max="11787" width="17.7109375" style="43" customWidth="1"/>
    <col min="11788" max="11788" width="21.28515625" style="43" customWidth="1"/>
    <col min="11789" max="11789" width="14.85546875" style="43" customWidth="1"/>
    <col min="11790" max="12030" width="9.140625" style="43"/>
    <col min="12031" max="12031" width="54.7109375" style="43" customWidth="1"/>
    <col min="12032" max="12033" width="16" style="43" customWidth="1"/>
    <col min="12034" max="12035" width="0" style="43" hidden="1" customWidth="1"/>
    <col min="12036" max="12036" width="2.42578125" style="43" customWidth="1"/>
    <col min="12037" max="12037" width="20" style="43" customWidth="1"/>
    <col min="12038" max="12038" width="17.28515625" style="43" customWidth="1"/>
    <col min="12039" max="12039" width="20.28515625" style="43" customWidth="1"/>
    <col min="12040" max="12040" width="17.28515625" style="43" customWidth="1"/>
    <col min="12041" max="12041" width="2.140625" style="43" customWidth="1"/>
    <col min="12042" max="12042" width="19.85546875" style="43" customWidth="1"/>
    <col min="12043" max="12043" width="17.7109375" style="43" customWidth="1"/>
    <col min="12044" max="12044" width="21.28515625" style="43" customWidth="1"/>
    <col min="12045" max="12045" width="14.85546875" style="43" customWidth="1"/>
    <col min="12046" max="12286" width="9.140625" style="43"/>
    <col min="12287" max="12287" width="54.7109375" style="43" customWidth="1"/>
    <col min="12288" max="12289" width="16" style="43" customWidth="1"/>
    <col min="12290" max="12291" width="0" style="43" hidden="1" customWidth="1"/>
    <col min="12292" max="12292" width="2.42578125" style="43" customWidth="1"/>
    <col min="12293" max="12293" width="20" style="43" customWidth="1"/>
    <col min="12294" max="12294" width="17.28515625" style="43" customWidth="1"/>
    <col min="12295" max="12295" width="20.28515625" style="43" customWidth="1"/>
    <col min="12296" max="12296" width="17.28515625" style="43" customWidth="1"/>
    <col min="12297" max="12297" width="2.140625" style="43" customWidth="1"/>
    <col min="12298" max="12298" width="19.85546875" style="43" customWidth="1"/>
    <col min="12299" max="12299" width="17.7109375" style="43" customWidth="1"/>
    <col min="12300" max="12300" width="21.28515625" style="43" customWidth="1"/>
    <col min="12301" max="12301" width="14.85546875" style="43" customWidth="1"/>
    <col min="12302" max="12542" width="9.140625" style="43"/>
    <col min="12543" max="12543" width="54.7109375" style="43" customWidth="1"/>
    <col min="12544" max="12545" width="16" style="43" customWidth="1"/>
    <col min="12546" max="12547" width="0" style="43" hidden="1" customWidth="1"/>
    <col min="12548" max="12548" width="2.42578125" style="43" customWidth="1"/>
    <col min="12549" max="12549" width="20" style="43" customWidth="1"/>
    <col min="12550" max="12550" width="17.28515625" style="43" customWidth="1"/>
    <col min="12551" max="12551" width="20.28515625" style="43" customWidth="1"/>
    <col min="12552" max="12552" width="17.28515625" style="43" customWidth="1"/>
    <col min="12553" max="12553" width="2.140625" style="43" customWidth="1"/>
    <col min="12554" max="12554" width="19.85546875" style="43" customWidth="1"/>
    <col min="12555" max="12555" width="17.7109375" style="43" customWidth="1"/>
    <col min="12556" max="12556" width="21.28515625" style="43" customWidth="1"/>
    <col min="12557" max="12557" width="14.85546875" style="43" customWidth="1"/>
    <col min="12558" max="12798" width="9.140625" style="43"/>
    <col min="12799" max="12799" width="54.7109375" style="43" customWidth="1"/>
    <col min="12800" max="12801" width="16" style="43" customWidth="1"/>
    <col min="12802" max="12803" width="0" style="43" hidden="1" customWidth="1"/>
    <col min="12804" max="12804" width="2.42578125" style="43" customWidth="1"/>
    <col min="12805" max="12805" width="20" style="43" customWidth="1"/>
    <col min="12806" max="12806" width="17.28515625" style="43" customWidth="1"/>
    <col min="12807" max="12807" width="20.28515625" style="43" customWidth="1"/>
    <col min="12808" max="12808" width="17.28515625" style="43" customWidth="1"/>
    <col min="12809" max="12809" width="2.140625" style="43" customWidth="1"/>
    <col min="12810" max="12810" width="19.85546875" style="43" customWidth="1"/>
    <col min="12811" max="12811" width="17.7109375" style="43" customWidth="1"/>
    <col min="12812" max="12812" width="21.28515625" style="43" customWidth="1"/>
    <col min="12813" max="12813" width="14.85546875" style="43" customWidth="1"/>
    <col min="12814" max="13054" width="9.140625" style="43"/>
    <col min="13055" max="13055" width="54.7109375" style="43" customWidth="1"/>
    <col min="13056" max="13057" width="16" style="43" customWidth="1"/>
    <col min="13058" max="13059" width="0" style="43" hidden="1" customWidth="1"/>
    <col min="13060" max="13060" width="2.42578125" style="43" customWidth="1"/>
    <col min="13061" max="13061" width="20" style="43" customWidth="1"/>
    <col min="13062" max="13062" width="17.28515625" style="43" customWidth="1"/>
    <col min="13063" max="13063" width="20.28515625" style="43" customWidth="1"/>
    <col min="13064" max="13064" width="17.28515625" style="43" customWidth="1"/>
    <col min="13065" max="13065" width="2.140625" style="43" customWidth="1"/>
    <col min="13066" max="13066" width="19.85546875" style="43" customWidth="1"/>
    <col min="13067" max="13067" width="17.7109375" style="43" customWidth="1"/>
    <col min="13068" max="13068" width="21.28515625" style="43" customWidth="1"/>
    <col min="13069" max="13069" width="14.85546875" style="43" customWidth="1"/>
    <col min="13070" max="13310" width="9.140625" style="43"/>
    <col min="13311" max="13311" width="54.7109375" style="43" customWidth="1"/>
    <col min="13312" max="13313" width="16" style="43" customWidth="1"/>
    <col min="13314" max="13315" width="0" style="43" hidden="1" customWidth="1"/>
    <col min="13316" max="13316" width="2.42578125" style="43" customWidth="1"/>
    <col min="13317" max="13317" width="20" style="43" customWidth="1"/>
    <col min="13318" max="13318" width="17.28515625" style="43" customWidth="1"/>
    <col min="13319" max="13319" width="20.28515625" style="43" customWidth="1"/>
    <col min="13320" max="13320" width="17.28515625" style="43" customWidth="1"/>
    <col min="13321" max="13321" width="2.140625" style="43" customWidth="1"/>
    <col min="13322" max="13322" width="19.85546875" style="43" customWidth="1"/>
    <col min="13323" max="13323" width="17.7109375" style="43" customWidth="1"/>
    <col min="13324" max="13324" width="21.28515625" style="43" customWidth="1"/>
    <col min="13325" max="13325" width="14.85546875" style="43" customWidth="1"/>
    <col min="13326" max="13566" width="9.140625" style="43"/>
    <col min="13567" max="13567" width="54.7109375" style="43" customWidth="1"/>
    <col min="13568" max="13569" width="16" style="43" customWidth="1"/>
    <col min="13570" max="13571" width="0" style="43" hidden="1" customWidth="1"/>
    <col min="13572" max="13572" width="2.42578125" style="43" customWidth="1"/>
    <col min="13573" max="13573" width="20" style="43" customWidth="1"/>
    <col min="13574" max="13574" width="17.28515625" style="43" customWidth="1"/>
    <col min="13575" max="13575" width="20.28515625" style="43" customWidth="1"/>
    <col min="13576" max="13576" width="17.28515625" style="43" customWidth="1"/>
    <col min="13577" max="13577" width="2.140625" style="43" customWidth="1"/>
    <col min="13578" max="13578" width="19.85546875" style="43" customWidth="1"/>
    <col min="13579" max="13579" width="17.7109375" style="43" customWidth="1"/>
    <col min="13580" max="13580" width="21.28515625" style="43" customWidth="1"/>
    <col min="13581" max="13581" width="14.85546875" style="43" customWidth="1"/>
    <col min="13582" max="13822" width="9.140625" style="43"/>
    <col min="13823" max="13823" width="54.7109375" style="43" customWidth="1"/>
    <col min="13824" max="13825" width="16" style="43" customWidth="1"/>
    <col min="13826" max="13827" width="0" style="43" hidden="1" customWidth="1"/>
    <col min="13828" max="13828" width="2.42578125" style="43" customWidth="1"/>
    <col min="13829" max="13829" width="20" style="43" customWidth="1"/>
    <col min="13830" max="13830" width="17.28515625" style="43" customWidth="1"/>
    <col min="13831" max="13831" width="20.28515625" style="43" customWidth="1"/>
    <col min="13832" max="13832" width="17.28515625" style="43" customWidth="1"/>
    <col min="13833" max="13833" width="2.140625" style="43" customWidth="1"/>
    <col min="13834" max="13834" width="19.85546875" style="43" customWidth="1"/>
    <col min="13835" max="13835" width="17.7109375" style="43" customWidth="1"/>
    <col min="13836" max="13836" width="21.28515625" style="43" customWidth="1"/>
    <col min="13837" max="13837" width="14.85546875" style="43" customWidth="1"/>
    <col min="13838" max="14078" width="9.140625" style="43"/>
    <col min="14079" max="14079" width="54.7109375" style="43" customWidth="1"/>
    <col min="14080" max="14081" width="16" style="43" customWidth="1"/>
    <col min="14082" max="14083" width="0" style="43" hidden="1" customWidth="1"/>
    <col min="14084" max="14084" width="2.42578125" style="43" customWidth="1"/>
    <col min="14085" max="14085" width="20" style="43" customWidth="1"/>
    <col min="14086" max="14086" width="17.28515625" style="43" customWidth="1"/>
    <col min="14087" max="14087" width="20.28515625" style="43" customWidth="1"/>
    <col min="14088" max="14088" width="17.28515625" style="43" customWidth="1"/>
    <col min="14089" max="14089" width="2.140625" style="43" customWidth="1"/>
    <col min="14090" max="14090" width="19.85546875" style="43" customWidth="1"/>
    <col min="14091" max="14091" width="17.7109375" style="43" customWidth="1"/>
    <col min="14092" max="14092" width="21.28515625" style="43" customWidth="1"/>
    <col min="14093" max="14093" width="14.85546875" style="43" customWidth="1"/>
    <col min="14094" max="14334" width="9.140625" style="43"/>
    <col min="14335" max="14335" width="54.7109375" style="43" customWidth="1"/>
    <col min="14336" max="14337" width="16" style="43" customWidth="1"/>
    <col min="14338" max="14339" width="0" style="43" hidden="1" customWidth="1"/>
    <col min="14340" max="14340" width="2.42578125" style="43" customWidth="1"/>
    <col min="14341" max="14341" width="20" style="43" customWidth="1"/>
    <col min="14342" max="14342" width="17.28515625" style="43" customWidth="1"/>
    <col min="14343" max="14343" width="20.28515625" style="43" customWidth="1"/>
    <col min="14344" max="14344" width="17.28515625" style="43" customWidth="1"/>
    <col min="14345" max="14345" width="2.140625" style="43" customWidth="1"/>
    <col min="14346" max="14346" width="19.85546875" style="43" customWidth="1"/>
    <col min="14347" max="14347" width="17.7109375" style="43" customWidth="1"/>
    <col min="14348" max="14348" width="21.28515625" style="43" customWidth="1"/>
    <col min="14349" max="14349" width="14.85546875" style="43" customWidth="1"/>
    <col min="14350" max="14590" width="9.140625" style="43"/>
    <col min="14591" max="14591" width="54.7109375" style="43" customWidth="1"/>
    <col min="14592" max="14593" width="16" style="43" customWidth="1"/>
    <col min="14594" max="14595" width="0" style="43" hidden="1" customWidth="1"/>
    <col min="14596" max="14596" width="2.42578125" style="43" customWidth="1"/>
    <col min="14597" max="14597" width="20" style="43" customWidth="1"/>
    <col min="14598" max="14598" width="17.28515625" style="43" customWidth="1"/>
    <col min="14599" max="14599" width="20.28515625" style="43" customWidth="1"/>
    <col min="14600" max="14600" width="17.28515625" style="43" customWidth="1"/>
    <col min="14601" max="14601" width="2.140625" style="43" customWidth="1"/>
    <col min="14602" max="14602" width="19.85546875" style="43" customWidth="1"/>
    <col min="14603" max="14603" width="17.7109375" style="43" customWidth="1"/>
    <col min="14604" max="14604" width="21.28515625" style="43" customWidth="1"/>
    <col min="14605" max="14605" width="14.85546875" style="43" customWidth="1"/>
    <col min="14606" max="14846" width="9.140625" style="43"/>
    <col min="14847" max="14847" width="54.7109375" style="43" customWidth="1"/>
    <col min="14848" max="14849" width="16" style="43" customWidth="1"/>
    <col min="14850" max="14851" width="0" style="43" hidden="1" customWidth="1"/>
    <col min="14852" max="14852" width="2.42578125" style="43" customWidth="1"/>
    <col min="14853" max="14853" width="20" style="43" customWidth="1"/>
    <col min="14854" max="14854" width="17.28515625" style="43" customWidth="1"/>
    <col min="14855" max="14855" width="20.28515625" style="43" customWidth="1"/>
    <col min="14856" max="14856" width="17.28515625" style="43" customWidth="1"/>
    <col min="14857" max="14857" width="2.140625" style="43" customWidth="1"/>
    <col min="14858" max="14858" width="19.85546875" style="43" customWidth="1"/>
    <col min="14859" max="14859" width="17.7109375" style="43" customWidth="1"/>
    <col min="14860" max="14860" width="21.28515625" style="43" customWidth="1"/>
    <col min="14861" max="14861" width="14.85546875" style="43" customWidth="1"/>
    <col min="14862" max="15102" width="9.140625" style="43"/>
    <col min="15103" max="15103" width="54.7109375" style="43" customWidth="1"/>
    <col min="15104" max="15105" width="16" style="43" customWidth="1"/>
    <col min="15106" max="15107" width="0" style="43" hidden="1" customWidth="1"/>
    <col min="15108" max="15108" width="2.42578125" style="43" customWidth="1"/>
    <col min="15109" max="15109" width="20" style="43" customWidth="1"/>
    <col min="15110" max="15110" width="17.28515625" style="43" customWidth="1"/>
    <col min="15111" max="15111" width="20.28515625" style="43" customWidth="1"/>
    <col min="15112" max="15112" width="17.28515625" style="43" customWidth="1"/>
    <col min="15113" max="15113" width="2.140625" style="43" customWidth="1"/>
    <col min="15114" max="15114" width="19.85546875" style="43" customWidth="1"/>
    <col min="15115" max="15115" width="17.7109375" style="43" customWidth="1"/>
    <col min="15116" max="15116" width="21.28515625" style="43" customWidth="1"/>
    <col min="15117" max="15117" width="14.85546875" style="43" customWidth="1"/>
    <col min="15118" max="15358" width="9.140625" style="43"/>
    <col min="15359" max="15359" width="54.7109375" style="43" customWidth="1"/>
    <col min="15360" max="15361" width="16" style="43" customWidth="1"/>
    <col min="15362" max="15363" width="0" style="43" hidden="1" customWidth="1"/>
    <col min="15364" max="15364" width="2.42578125" style="43" customWidth="1"/>
    <col min="15365" max="15365" width="20" style="43" customWidth="1"/>
    <col min="15366" max="15366" width="17.28515625" style="43" customWidth="1"/>
    <col min="15367" max="15367" width="20.28515625" style="43" customWidth="1"/>
    <col min="15368" max="15368" width="17.28515625" style="43" customWidth="1"/>
    <col min="15369" max="15369" width="2.140625" style="43" customWidth="1"/>
    <col min="15370" max="15370" width="19.85546875" style="43" customWidth="1"/>
    <col min="15371" max="15371" width="17.7109375" style="43" customWidth="1"/>
    <col min="15372" max="15372" width="21.28515625" style="43" customWidth="1"/>
    <col min="15373" max="15373" width="14.85546875" style="43" customWidth="1"/>
    <col min="15374" max="15614" width="9.140625" style="43"/>
    <col min="15615" max="15615" width="54.7109375" style="43" customWidth="1"/>
    <col min="15616" max="15617" width="16" style="43" customWidth="1"/>
    <col min="15618" max="15619" width="0" style="43" hidden="1" customWidth="1"/>
    <col min="15620" max="15620" width="2.42578125" style="43" customWidth="1"/>
    <col min="15621" max="15621" width="20" style="43" customWidth="1"/>
    <col min="15622" max="15622" width="17.28515625" style="43" customWidth="1"/>
    <col min="15623" max="15623" width="20.28515625" style="43" customWidth="1"/>
    <col min="15624" max="15624" width="17.28515625" style="43" customWidth="1"/>
    <col min="15625" max="15625" width="2.140625" style="43" customWidth="1"/>
    <col min="15626" max="15626" width="19.85546875" style="43" customWidth="1"/>
    <col min="15627" max="15627" width="17.7109375" style="43" customWidth="1"/>
    <col min="15628" max="15628" width="21.28515625" style="43" customWidth="1"/>
    <col min="15629" max="15629" width="14.85546875" style="43" customWidth="1"/>
    <col min="15630" max="15870" width="9.140625" style="43"/>
    <col min="15871" max="15871" width="54.7109375" style="43" customWidth="1"/>
    <col min="15872" max="15873" width="16" style="43" customWidth="1"/>
    <col min="15874" max="15875" width="0" style="43" hidden="1" customWidth="1"/>
    <col min="15876" max="15876" width="2.42578125" style="43" customWidth="1"/>
    <col min="15877" max="15877" width="20" style="43" customWidth="1"/>
    <col min="15878" max="15878" width="17.28515625" style="43" customWidth="1"/>
    <col min="15879" max="15879" width="20.28515625" style="43" customWidth="1"/>
    <col min="15880" max="15880" width="17.28515625" style="43" customWidth="1"/>
    <col min="15881" max="15881" width="2.140625" style="43" customWidth="1"/>
    <col min="15882" max="15882" width="19.85546875" style="43" customWidth="1"/>
    <col min="15883" max="15883" width="17.7109375" style="43" customWidth="1"/>
    <col min="15884" max="15884" width="21.28515625" style="43" customWidth="1"/>
    <col min="15885" max="15885" width="14.85546875" style="43" customWidth="1"/>
    <col min="15886" max="16126" width="9.140625" style="43"/>
    <col min="16127" max="16127" width="54.7109375" style="43" customWidth="1"/>
    <col min="16128" max="16129" width="16" style="43" customWidth="1"/>
    <col min="16130" max="16131" width="0" style="43" hidden="1" customWidth="1"/>
    <col min="16132" max="16132" width="2.42578125" style="43" customWidth="1"/>
    <col min="16133" max="16133" width="20" style="43" customWidth="1"/>
    <col min="16134" max="16134" width="17.28515625" style="43" customWidth="1"/>
    <col min="16135" max="16135" width="20.28515625" style="43" customWidth="1"/>
    <col min="16136" max="16136" width="17.28515625" style="43" customWidth="1"/>
    <col min="16137" max="16137" width="2.140625" style="43" customWidth="1"/>
    <col min="16138" max="16138" width="19.85546875" style="43" customWidth="1"/>
    <col min="16139" max="16139" width="17.7109375" style="43" customWidth="1"/>
    <col min="16140" max="16140" width="21.28515625" style="43" customWidth="1"/>
    <col min="16141" max="16141" width="14.85546875" style="43" customWidth="1"/>
    <col min="16142" max="16384" width="9.140625" style="43"/>
  </cols>
  <sheetData>
    <row r="1" spans="1:19" ht="21">
      <c r="A1" s="382" t="s">
        <v>226</v>
      </c>
      <c r="B1" s="382"/>
      <c r="C1" s="382"/>
      <c r="D1" s="382"/>
      <c r="E1" s="382"/>
      <c r="F1" s="382"/>
      <c r="G1" s="382"/>
      <c r="H1" s="382"/>
      <c r="I1" s="382"/>
      <c r="J1" s="382"/>
      <c r="K1" s="382"/>
      <c r="L1" s="382"/>
      <c r="M1" s="382"/>
      <c r="N1" s="66"/>
      <c r="O1" s="66"/>
    </row>
    <row r="2" spans="1:19" ht="15" customHeight="1">
      <c r="A2" s="64"/>
      <c r="B2" s="74"/>
      <c r="N2" s="66"/>
      <c r="O2" s="66"/>
    </row>
    <row r="3" spans="1:19" ht="29.25" customHeight="1">
      <c r="A3" s="433" t="s">
        <v>110</v>
      </c>
      <c r="B3" s="434"/>
      <c r="C3" s="434"/>
      <c r="D3" s="434"/>
      <c r="E3" s="434"/>
      <c r="F3" s="434"/>
      <c r="G3" s="434"/>
      <c r="H3" s="434"/>
      <c r="I3" s="434"/>
      <c r="J3" s="434"/>
      <c r="K3" s="434"/>
      <c r="L3" s="434"/>
      <c r="M3" s="434"/>
      <c r="N3" s="66"/>
      <c r="O3" s="66"/>
      <c r="P3" s="75"/>
      <c r="Q3" s="75"/>
      <c r="R3" s="67"/>
      <c r="S3" s="67"/>
    </row>
    <row r="4" spans="1:19" ht="15" customHeight="1" thickBot="1">
      <c r="A4" s="65"/>
      <c r="B4" s="76"/>
      <c r="C4" s="77"/>
      <c r="D4" s="77"/>
      <c r="E4" s="77"/>
      <c r="F4" s="77"/>
      <c r="G4" s="77"/>
      <c r="H4" s="77"/>
      <c r="I4" s="77"/>
      <c r="J4" s="77"/>
      <c r="K4" s="77"/>
      <c r="N4" s="66"/>
      <c r="O4" s="66"/>
      <c r="P4" s="67"/>
      <c r="Q4" s="67"/>
      <c r="R4" s="67"/>
      <c r="S4" s="67"/>
    </row>
    <row r="5" spans="1:19" ht="16.5" thickBot="1">
      <c r="C5" s="57"/>
      <c r="D5" s="57"/>
      <c r="E5" s="57"/>
      <c r="F5" s="400" t="s">
        <v>0</v>
      </c>
      <c r="G5" s="401"/>
      <c r="H5" s="401"/>
      <c r="I5" s="402"/>
      <c r="J5" s="400" t="s">
        <v>228</v>
      </c>
      <c r="K5" s="401"/>
      <c r="L5" s="401"/>
      <c r="M5" s="402"/>
      <c r="N5" s="57"/>
      <c r="O5" s="57"/>
      <c r="P5" s="67"/>
      <c r="Q5" s="67"/>
      <c r="R5" s="67"/>
      <c r="S5" s="67"/>
    </row>
    <row r="6" spans="1:19" ht="29.25" customHeight="1">
      <c r="A6" s="79"/>
      <c r="B6" s="80"/>
      <c r="C6" s="19" t="s">
        <v>139</v>
      </c>
      <c r="D6" s="16" t="s">
        <v>247</v>
      </c>
      <c r="E6" s="263"/>
      <c r="F6" s="13" t="s">
        <v>1</v>
      </c>
      <c r="G6" s="14" t="s">
        <v>1</v>
      </c>
      <c r="H6" s="14" t="s">
        <v>2</v>
      </c>
      <c r="I6" s="21" t="s">
        <v>2</v>
      </c>
      <c r="J6" s="240" t="s">
        <v>3</v>
      </c>
      <c r="K6" s="15" t="s">
        <v>3</v>
      </c>
      <c r="L6" s="19" t="s">
        <v>4</v>
      </c>
      <c r="M6" s="16" t="s">
        <v>4</v>
      </c>
      <c r="N6" s="57"/>
      <c r="O6" s="57"/>
    </row>
    <row r="7" spans="1:19">
      <c r="A7" s="81" t="s">
        <v>176</v>
      </c>
      <c r="B7" s="82"/>
      <c r="C7" s="20"/>
      <c r="D7" s="18"/>
      <c r="E7" s="254"/>
      <c r="F7" s="17"/>
      <c r="G7" s="12"/>
      <c r="H7" s="12"/>
      <c r="I7" s="18"/>
      <c r="J7" s="241"/>
      <c r="K7" s="12"/>
      <c r="L7" s="20"/>
      <c r="M7" s="18"/>
      <c r="N7" s="57"/>
      <c r="O7" s="57"/>
    </row>
    <row r="8" spans="1:19">
      <c r="A8" s="83" t="s">
        <v>6</v>
      </c>
      <c r="B8" s="344"/>
      <c r="C8" s="35"/>
      <c r="D8" s="36"/>
      <c r="E8" s="255"/>
      <c r="F8" s="84" t="s">
        <v>7</v>
      </c>
      <c r="G8" s="85">
        <f>IF(EXACT(F8,"X"),C8," ")</f>
        <v>0</v>
      </c>
      <c r="H8" s="230"/>
      <c r="I8" s="87" t="str">
        <f>IF(EXACT(H8,"X"),$C8," ")</f>
        <v xml:space="preserve"> </v>
      </c>
      <c r="J8" s="242" t="s">
        <v>7</v>
      </c>
      <c r="K8" s="89">
        <f>IF(EXACT(J8,"X"),G8," ")</f>
        <v>0</v>
      </c>
      <c r="L8" s="236"/>
      <c r="M8" s="91" t="str">
        <f>IF(EXACT(L8,"X"),$C8," ")</f>
        <v xml:space="preserve"> </v>
      </c>
      <c r="N8" s="57"/>
      <c r="O8" s="57"/>
    </row>
    <row r="9" spans="1:19">
      <c r="A9" s="83" t="s">
        <v>8</v>
      </c>
      <c r="B9" s="344"/>
      <c r="C9" s="35"/>
      <c r="D9" s="36"/>
      <c r="E9" s="255"/>
      <c r="F9" s="84" t="s">
        <v>7</v>
      </c>
      <c r="G9" s="85">
        <f t="shared" ref="G9:G73" si="0">IF(EXACT(F9,"X"),C9," ")</f>
        <v>0</v>
      </c>
      <c r="H9" s="230"/>
      <c r="I9" s="87" t="str">
        <f t="shared" ref="I9:I73" si="1">IF(EXACT(H9,"X"),$C9," ")</f>
        <v xml:space="preserve"> </v>
      </c>
      <c r="J9" s="242" t="s">
        <v>7</v>
      </c>
      <c r="K9" s="89">
        <f t="shared" ref="K9:K73" si="2">IF(EXACT(J9,"X"),G9," ")</f>
        <v>0</v>
      </c>
      <c r="L9" s="236"/>
      <c r="M9" s="91" t="str">
        <f t="shared" ref="M9:M73" si="3">IF(EXACT(L9,"X"),$C9," ")</f>
        <v xml:space="preserve"> </v>
      </c>
      <c r="N9" s="57"/>
      <c r="O9" s="57"/>
    </row>
    <row r="10" spans="1:19">
      <c r="A10" s="83" t="s">
        <v>140</v>
      </c>
      <c r="B10" s="344"/>
      <c r="C10" s="35"/>
      <c r="D10" s="36"/>
      <c r="E10" s="255"/>
      <c r="F10" s="92" t="s">
        <v>7</v>
      </c>
      <c r="G10" s="85">
        <f t="shared" si="0"/>
        <v>0</v>
      </c>
      <c r="H10" s="230"/>
      <c r="I10" s="87" t="str">
        <f t="shared" si="1"/>
        <v xml:space="preserve"> </v>
      </c>
      <c r="J10" s="242" t="s">
        <v>7</v>
      </c>
      <c r="K10" s="89">
        <f t="shared" si="2"/>
        <v>0</v>
      </c>
      <c r="L10" s="236"/>
      <c r="M10" s="91" t="str">
        <f t="shared" si="3"/>
        <v xml:space="preserve"> </v>
      </c>
      <c r="N10" s="57"/>
      <c r="O10" s="57"/>
    </row>
    <row r="11" spans="1:19">
      <c r="A11" s="94" t="s">
        <v>141</v>
      </c>
      <c r="B11" s="345"/>
      <c r="C11" s="22">
        <f>SUM(C8:C10)</f>
        <v>0</v>
      </c>
      <c r="D11" s="22">
        <f>SUM(D8:D10)</f>
        <v>0</v>
      </c>
      <c r="E11" s="264"/>
      <c r="F11" s="92"/>
      <c r="G11" s="85"/>
      <c r="H11" s="230"/>
      <c r="I11" s="87"/>
      <c r="J11" s="242"/>
      <c r="K11" s="89"/>
      <c r="L11" s="236"/>
      <c r="M11" s="91"/>
      <c r="N11" s="57"/>
      <c r="O11" s="57"/>
    </row>
    <row r="12" spans="1:19">
      <c r="A12" s="83" t="s">
        <v>11</v>
      </c>
      <c r="B12" s="344"/>
      <c r="C12" s="35"/>
      <c r="D12" s="36"/>
      <c r="E12" s="255"/>
      <c r="F12" s="92"/>
      <c r="G12" s="85" t="str">
        <f t="shared" si="0"/>
        <v xml:space="preserve"> </v>
      </c>
      <c r="H12" s="231" t="s">
        <v>7</v>
      </c>
      <c r="I12" s="98">
        <f t="shared" si="1"/>
        <v>0</v>
      </c>
      <c r="J12" s="242"/>
      <c r="K12" s="89" t="str">
        <f t="shared" si="2"/>
        <v xml:space="preserve"> </v>
      </c>
      <c r="L12" s="236" t="s">
        <v>7</v>
      </c>
      <c r="M12" s="91">
        <f t="shared" si="3"/>
        <v>0</v>
      </c>
      <c r="N12" s="57"/>
      <c r="O12" s="57"/>
    </row>
    <row r="13" spans="1:19">
      <c r="A13" s="83" t="s">
        <v>38</v>
      </c>
      <c r="B13" s="346">
        <f>'[1]Development Costs'!D11</f>
        <v>0</v>
      </c>
      <c r="C13" s="35"/>
      <c r="D13" s="36"/>
      <c r="E13" s="255"/>
      <c r="F13" s="92"/>
      <c r="G13" s="85" t="str">
        <f t="shared" si="0"/>
        <v xml:space="preserve"> </v>
      </c>
      <c r="H13" s="231" t="s">
        <v>7</v>
      </c>
      <c r="I13" s="98">
        <f t="shared" si="1"/>
        <v>0</v>
      </c>
      <c r="J13" s="242"/>
      <c r="K13" s="89" t="str">
        <f t="shared" si="2"/>
        <v xml:space="preserve"> </v>
      </c>
      <c r="L13" s="236" t="s">
        <v>7</v>
      </c>
      <c r="M13" s="91">
        <f t="shared" si="3"/>
        <v>0</v>
      </c>
      <c r="N13" s="57"/>
      <c r="O13" s="57"/>
    </row>
    <row r="14" spans="1:19">
      <c r="A14" s="83" t="s">
        <v>38</v>
      </c>
      <c r="B14" s="346">
        <f>'[1]Development Costs'!D12</f>
        <v>0</v>
      </c>
      <c r="C14" s="35"/>
      <c r="D14" s="36"/>
      <c r="E14" s="255"/>
      <c r="F14" s="92"/>
      <c r="G14" s="85" t="str">
        <f t="shared" si="0"/>
        <v xml:space="preserve"> </v>
      </c>
      <c r="H14" s="231" t="s">
        <v>7</v>
      </c>
      <c r="I14" s="98">
        <f t="shared" si="1"/>
        <v>0</v>
      </c>
      <c r="J14" s="242"/>
      <c r="K14" s="89" t="str">
        <f t="shared" si="2"/>
        <v xml:space="preserve"> </v>
      </c>
      <c r="L14" s="236" t="s">
        <v>7</v>
      </c>
      <c r="M14" s="91">
        <f t="shared" si="3"/>
        <v>0</v>
      </c>
      <c r="N14" s="57"/>
      <c r="O14" s="57"/>
    </row>
    <row r="15" spans="1:19">
      <c r="A15" s="83" t="s">
        <v>13</v>
      </c>
      <c r="B15" s="346">
        <f>'[1]Development Costs'!D13</f>
        <v>0</v>
      </c>
      <c r="C15" s="35"/>
      <c r="D15" s="36"/>
      <c r="E15" s="255"/>
      <c r="F15" s="92"/>
      <c r="G15" s="85" t="str">
        <f t="shared" si="0"/>
        <v xml:space="preserve"> </v>
      </c>
      <c r="H15" s="231" t="s">
        <v>7</v>
      </c>
      <c r="I15" s="98">
        <f t="shared" si="1"/>
        <v>0</v>
      </c>
      <c r="J15" s="242"/>
      <c r="K15" s="89" t="str">
        <f t="shared" si="2"/>
        <v xml:space="preserve"> </v>
      </c>
      <c r="L15" s="236" t="s">
        <v>7</v>
      </c>
      <c r="M15" s="91">
        <f t="shared" si="3"/>
        <v>0</v>
      </c>
      <c r="N15" s="57"/>
      <c r="O15" s="57"/>
    </row>
    <row r="16" spans="1:19">
      <c r="A16" s="83" t="s">
        <v>13</v>
      </c>
      <c r="B16" s="346">
        <f>'[1]Development Costs'!D14</f>
        <v>0</v>
      </c>
      <c r="C16" s="35"/>
      <c r="D16" s="36"/>
      <c r="E16" s="255"/>
      <c r="F16" s="92"/>
      <c r="G16" s="85" t="str">
        <f t="shared" si="0"/>
        <v xml:space="preserve"> </v>
      </c>
      <c r="H16" s="231" t="s">
        <v>7</v>
      </c>
      <c r="I16" s="98">
        <f t="shared" si="1"/>
        <v>0</v>
      </c>
      <c r="J16" s="242"/>
      <c r="K16" s="89" t="str">
        <f t="shared" si="2"/>
        <v xml:space="preserve"> </v>
      </c>
      <c r="L16" s="236" t="s">
        <v>7</v>
      </c>
      <c r="M16" s="91">
        <f t="shared" si="3"/>
        <v>0</v>
      </c>
      <c r="N16" s="57"/>
      <c r="O16" s="57"/>
    </row>
    <row r="17" spans="1:15">
      <c r="A17" s="99" t="s">
        <v>142</v>
      </c>
      <c r="B17" s="347"/>
      <c r="C17" s="22">
        <f>SUM(C12:C16)+C11</f>
        <v>0</v>
      </c>
      <c r="D17" s="24">
        <f>'[1]Development Costs'!J14</f>
        <v>0</v>
      </c>
      <c r="E17" s="255"/>
      <c r="F17" s="92"/>
      <c r="G17" s="85"/>
      <c r="H17" s="230"/>
      <c r="I17" s="87"/>
      <c r="J17" s="243"/>
      <c r="K17" s="89"/>
      <c r="L17" s="236"/>
      <c r="M17" s="91"/>
      <c r="N17" s="57"/>
      <c r="O17" s="57"/>
    </row>
    <row r="18" spans="1:15">
      <c r="A18" s="81" t="s">
        <v>14</v>
      </c>
      <c r="B18" s="104"/>
      <c r="C18" s="105"/>
      <c r="D18" s="106"/>
      <c r="E18" s="255"/>
      <c r="F18" s="17"/>
      <c r="G18" s="12"/>
      <c r="H18" s="12"/>
      <c r="I18" s="18"/>
      <c r="J18" s="241"/>
      <c r="K18" s="12"/>
      <c r="L18" s="20"/>
      <c r="M18" s="18"/>
      <c r="N18" s="57"/>
      <c r="O18" s="57"/>
    </row>
    <row r="19" spans="1:15">
      <c r="A19" s="112" t="s">
        <v>15</v>
      </c>
      <c r="B19" s="345"/>
      <c r="C19" s="37"/>
      <c r="D19" s="100"/>
      <c r="E19" s="255"/>
      <c r="F19" s="92"/>
      <c r="G19" s="85"/>
      <c r="H19" s="230"/>
      <c r="I19" s="87"/>
      <c r="J19" s="242"/>
      <c r="K19" s="89"/>
      <c r="L19" s="236"/>
      <c r="M19" s="91"/>
      <c r="N19" s="57"/>
      <c r="O19" s="57"/>
    </row>
    <row r="20" spans="1:15">
      <c r="A20" s="113" t="s">
        <v>16</v>
      </c>
      <c r="B20" s="348"/>
      <c r="C20" s="35"/>
      <c r="D20" s="36"/>
      <c r="E20" s="255"/>
      <c r="F20" s="92" t="s">
        <v>7</v>
      </c>
      <c r="G20" s="85">
        <f t="shared" si="0"/>
        <v>0</v>
      </c>
      <c r="H20" s="230"/>
      <c r="I20" s="87" t="str">
        <f t="shared" si="1"/>
        <v xml:space="preserve"> </v>
      </c>
      <c r="J20" s="242" t="s">
        <v>7</v>
      </c>
      <c r="K20" s="89">
        <f t="shared" si="2"/>
        <v>0</v>
      </c>
      <c r="L20" s="236"/>
      <c r="M20" s="91" t="str">
        <f t="shared" si="3"/>
        <v xml:space="preserve"> </v>
      </c>
      <c r="N20" s="57"/>
      <c r="O20" s="57"/>
    </row>
    <row r="21" spans="1:15">
      <c r="A21" s="113" t="s">
        <v>24</v>
      </c>
      <c r="B21" s="348"/>
      <c r="C21" s="35"/>
      <c r="D21" s="36"/>
      <c r="E21" s="255"/>
      <c r="F21" s="92" t="s">
        <v>7</v>
      </c>
      <c r="G21" s="85">
        <f t="shared" si="0"/>
        <v>0</v>
      </c>
      <c r="H21" s="230"/>
      <c r="I21" s="87" t="str">
        <f t="shared" si="1"/>
        <v xml:space="preserve"> </v>
      </c>
      <c r="J21" s="242" t="s">
        <v>7</v>
      </c>
      <c r="K21" s="89">
        <f t="shared" si="2"/>
        <v>0</v>
      </c>
      <c r="L21" s="236"/>
      <c r="M21" s="91" t="str">
        <f t="shared" si="3"/>
        <v xml:space="preserve"> </v>
      </c>
      <c r="N21" s="57"/>
      <c r="O21" s="57"/>
    </row>
    <row r="22" spans="1:15">
      <c r="A22" s="113" t="s">
        <v>25</v>
      </c>
      <c r="B22" s="348"/>
      <c r="C22" s="35"/>
      <c r="D22" s="36"/>
      <c r="E22" s="255"/>
      <c r="F22" s="92" t="s">
        <v>7</v>
      </c>
      <c r="G22" s="85">
        <f t="shared" si="0"/>
        <v>0</v>
      </c>
      <c r="H22" s="230"/>
      <c r="I22" s="87" t="str">
        <f t="shared" si="1"/>
        <v xml:space="preserve"> </v>
      </c>
      <c r="J22" s="242" t="s">
        <v>7</v>
      </c>
      <c r="K22" s="89">
        <f t="shared" si="2"/>
        <v>0</v>
      </c>
      <c r="L22" s="236"/>
      <c r="M22" s="91" t="str">
        <f t="shared" si="3"/>
        <v xml:space="preserve"> </v>
      </c>
      <c r="N22" s="57"/>
      <c r="O22" s="57"/>
    </row>
    <row r="23" spans="1:15">
      <c r="A23" s="113" t="s">
        <v>143</v>
      </c>
      <c r="B23" s="348"/>
      <c r="C23" s="35"/>
      <c r="D23" s="36"/>
      <c r="E23" s="255"/>
      <c r="F23" s="92" t="s">
        <v>7</v>
      </c>
      <c r="G23" s="85">
        <f t="shared" si="0"/>
        <v>0</v>
      </c>
      <c r="H23" s="230"/>
      <c r="I23" s="87" t="str">
        <f t="shared" si="1"/>
        <v xml:space="preserve"> </v>
      </c>
      <c r="J23" s="242" t="s">
        <v>7</v>
      </c>
      <c r="K23" s="89">
        <f t="shared" si="2"/>
        <v>0</v>
      </c>
      <c r="L23" s="236"/>
      <c r="M23" s="91" t="str">
        <f t="shared" si="3"/>
        <v xml:space="preserve"> </v>
      </c>
      <c r="N23" s="57"/>
      <c r="O23" s="57"/>
    </row>
    <row r="24" spans="1:15">
      <c r="A24" s="113" t="s">
        <v>144</v>
      </c>
      <c r="B24" s="348"/>
      <c r="C24" s="35"/>
      <c r="D24" s="36"/>
      <c r="E24" s="255"/>
      <c r="F24" s="84"/>
      <c r="G24" s="85" t="str">
        <f t="shared" si="0"/>
        <v xml:space="preserve"> </v>
      </c>
      <c r="H24" s="231" t="s">
        <v>7</v>
      </c>
      <c r="I24" s="98">
        <f t="shared" si="1"/>
        <v>0</v>
      </c>
      <c r="J24" s="242" t="s">
        <v>7</v>
      </c>
      <c r="K24" s="89" t="str">
        <f t="shared" si="2"/>
        <v xml:space="preserve"> </v>
      </c>
      <c r="L24" s="236" t="s">
        <v>7</v>
      </c>
      <c r="M24" s="91">
        <f t="shared" si="3"/>
        <v>0</v>
      </c>
      <c r="N24" s="57"/>
      <c r="O24" s="57"/>
    </row>
    <row r="25" spans="1:15">
      <c r="A25" s="113" t="s">
        <v>38</v>
      </c>
      <c r="B25" s="346">
        <f>'[1]Development Costs'!D23</f>
        <v>0</v>
      </c>
      <c r="C25" s="35"/>
      <c r="D25" s="36"/>
      <c r="E25" s="255"/>
      <c r="F25" s="92"/>
      <c r="G25" s="85" t="str">
        <f t="shared" si="0"/>
        <v xml:space="preserve"> </v>
      </c>
      <c r="H25" s="231" t="s">
        <v>7</v>
      </c>
      <c r="I25" s="98">
        <f t="shared" si="1"/>
        <v>0</v>
      </c>
      <c r="J25" s="242"/>
      <c r="K25" s="89" t="str">
        <f t="shared" si="2"/>
        <v xml:space="preserve"> </v>
      </c>
      <c r="L25" s="236" t="s">
        <v>7</v>
      </c>
      <c r="M25" s="91">
        <f t="shared" si="3"/>
        <v>0</v>
      </c>
      <c r="N25" s="57"/>
      <c r="O25" s="57"/>
    </row>
    <row r="26" spans="1:15">
      <c r="A26" s="113" t="s">
        <v>38</v>
      </c>
      <c r="B26" s="346">
        <f>'[1]Development Costs'!D24</f>
        <v>0</v>
      </c>
      <c r="C26" s="35"/>
      <c r="D26" s="36"/>
      <c r="E26" s="255"/>
      <c r="F26" s="92"/>
      <c r="G26" s="85" t="str">
        <f t="shared" si="0"/>
        <v xml:space="preserve"> </v>
      </c>
      <c r="H26" s="231" t="s">
        <v>7</v>
      </c>
      <c r="I26" s="98">
        <f t="shared" si="1"/>
        <v>0</v>
      </c>
      <c r="J26" s="242"/>
      <c r="K26" s="89" t="str">
        <f t="shared" si="2"/>
        <v xml:space="preserve"> </v>
      </c>
      <c r="L26" s="236" t="s">
        <v>7</v>
      </c>
      <c r="M26" s="91">
        <f t="shared" si="3"/>
        <v>0</v>
      </c>
      <c r="N26" s="57"/>
      <c r="O26" s="57"/>
    </row>
    <row r="27" spans="1:15">
      <c r="A27" s="114" t="s">
        <v>145</v>
      </c>
      <c r="B27" s="349"/>
      <c r="C27" s="115">
        <f>SUM(C20:C26)</f>
        <v>0</v>
      </c>
      <c r="D27" s="103">
        <f>SUM(D20:D26)</f>
        <v>0</v>
      </c>
      <c r="E27" s="257"/>
      <c r="F27" s="92"/>
      <c r="G27" s="85"/>
      <c r="H27" s="230"/>
      <c r="I27" s="87"/>
      <c r="J27" s="242"/>
      <c r="K27" s="89"/>
      <c r="L27" s="236"/>
      <c r="M27" s="91"/>
      <c r="N27" s="57"/>
      <c r="O27" s="57"/>
    </row>
    <row r="28" spans="1:15">
      <c r="A28" s="112" t="s">
        <v>23</v>
      </c>
      <c r="B28" s="345"/>
      <c r="C28" s="37"/>
      <c r="D28" s="100"/>
      <c r="E28" s="255"/>
      <c r="F28" s="92"/>
      <c r="G28" s="85"/>
      <c r="H28" s="230"/>
      <c r="I28" s="87"/>
      <c r="J28" s="242"/>
      <c r="K28" s="89"/>
      <c r="L28" s="236"/>
      <c r="M28" s="91"/>
      <c r="N28" s="57"/>
      <c r="O28" s="57"/>
    </row>
    <row r="29" spans="1:15">
      <c r="A29" s="113" t="s">
        <v>16</v>
      </c>
      <c r="B29" s="348"/>
      <c r="C29" s="35"/>
      <c r="D29" s="36"/>
      <c r="E29" s="255"/>
      <c r="F29" s="92" t="s">
        <v>7</v>
      </c>
      <c r="G29" s="85">
        <f t="shared" si="0"/>
        <v>0</v>
      </c>
      <c r="H29" s="230"/>
      <c r="I29" s="87" t="str">
        <f t="shared" si="1"/>
        <v xml:space="preserve"> </v>
      </c>
      <c r="J29" s="242" t="s">
        <v>7</v>
      </c>
      <c r="K29" s="89">
        <f t="shared" si="2"/>
        <v>0</v>
      </c>
      <c r="L29" s="236"/>
      <c r="M29" s="91" t="str">
        <f t="shared" si="3"/>
        <v xml:space="preserve"> </v>
      </c>
      <c r="N29" s="57"/>
      <c r="O29" s="57"/>
    </row>
    <row r="30" spans="1:15">
      <c r="A30" s="113" t="s">
        <v>24</v>
      </c>
      <c r="B30" s="348"/>
      <c r="C30" s="35"/>
      <c r="D30" s="36"/>
      <c r="E30" s="255"/>
      <c r="F30" s="92" t="s">
        <v>7</v>
      </c>
      <c r="G30" s="85">
        <f t="shared" si="0"/>
        <v>0</v>
      </c>
      <c r="H30" s="230"/>
      <c r="I30" s="87" t="str">
        <f t="shared" si="1"/>
        <v xml:space="preserve"> </v>
      </c>
      <c r="J30" s="242" t="s">
        <v>7</v>
      </c>
      <c r="K30" s="89">
        <f t="shared" si="2"/>
        <v>0</v>
      </c>
      <c r="L30" s="236"/>
      <c r="M30" s="91" t="str">
        <f t="shared" si="3"/>
        <v xml:space="preserve"> </v>
      </c>
      <c r="N30" s="57"/>
      <c r="O30" s="57"/>
    </row>
    <row r="31" spans="1:15">
      <c r="A31" s="113" t="s">
        <v>25</v>
      </c>
      <c r="B31" s="348"/>
      <c r="C31" s="35"/>
      <c r="D31" s="36"/>
      <c r="E31" s="255"/>
      <c r="F31" s="116" t="s">
        <v>7</v>
      </c>
      <c r="G31" s="117">
        <f t="shared" si="0"/>
        <v>0</v>
      </c>
      <c r="H31" s="230"/>
      <c r="I31" s="87" t="str">
        <f t="shared" si="1"/>
        <v xml:space="preserve"> </v>
      </c>
      <c r="J31" s="242" t="s">
        <v>7</v>
      </c>
      <c r="K31" s="89">
        <f t="shared" si="2"/>
        <v>0</v>
      </c>
      <c r="L31" s="236"/>
      <c r="M31" s="91" t="str">
        <f t="shared" si="3"/>
        <v xml:space="preserve"> </v>
      </c>
      <c r="N31" s="57"/>
      <c r="O31" s="57"/>
    </row>
    <row r="32" spans="1:15">
      <c r="A32" s="113" t="s">
        <v>143</v>
      </c>
      <c r="B32" s="348"/>
      <c r="C32" s="35"/>
      <c r="D32" s="36"/>
      <c r="E32" s="255"/>
      <c r="F32" s="92" t="s">
        <v>7</v>
      </c>
      <c r="G32" s="85">
        <f t="shared" si="0"/>
        <v>0</v>
      </c>
      <c r="H32" s="230"/>
      <c r="I32" s="87" t="str">
        <f t="shared" si="1"/>
        <v xml:space="preserve"> </v>
      </c>
      <c r="J32" s="242" t="s">
        <v>7</v>
      </c>
      <c r="K32" s="89">
        <f t="shared" si="2"/>
        <v>0</v>
      </c>
      <c r="L32" s="236"/>
      <c r="M32" s="91" t="str">
        <f t="shared" si="3"/>
        <v xml:space="preserve"> </v>
      </c>
      <c r="N32" s="57"/>
      <c r="O32" s="57"/>
    </row>
    <row r="33" spans="1:19">
      <c r="A33" s="113" t="s">
        <v>144</v>
      </c>
      <c r="B33" s="348"/>
      <c r="C33" s="35"/>
      <c r="D33" s="36"/>
      <c r="E33" s="255"/>
      <c r="F33" s="92"/>
      <c r="G33" s="85" t="str">
        <f t="shared" si="0"/>
        <v xml:space="preserve"> </v>
      </c>
      <c r="H33" s="231" t="s">
        <v>7</v>
      </c>
      <c r="I33" s="98">
        <f t="shared" si="1"/>
        <v>0</v>
      </c>
      <c r="J33" s="242"/>
      <c r="K33" s="89" t="str">
        <f t="shared" si="2"/>
        <v xml:space="preserve"> </v>
      </c>
      <c r="L33" s="236" t="s">
        <v>7</v>
      </c>
      <c r="M33" s="91">
        <f t="shared" si="3"/>
        <v>0</v>
      </c>
      <c r="N33" s="57"/>
      <c r="O33" s="57"/>
    </row>
    <row r="34" spans="1:19">
      <c r="A34" s="113" t="s">
        <v>38</v>
      </c>
      <c r="B34" s="346">
        <f>'[1]Development Costs'!D32</f>
        <v>0</v>
      </c>
      <c r="C34" s="35"/>
      <c r="D34" s="36"/>
      <c r="E34" s="255"/>
      <c r="F34" s="92"/>
      <c r="G34" s="85" t="str">
        <f t="shared" si="0"/>
        <v xml:space="preserve"> </v>
      </c>
      <c r="H34" s="231" t="s">
        <v>7</v>
      </c>
      <c r="I34" s="98">
        <f t="shared" si="1"/>
        <v>0</v>
      </c>
      <c r="J34" s="242"/>
      <c r="K34" s="89" t="str">
        <f t="shared" si="2"/>
        <v xml:space="preserve"> </v>
      </c>
      <c r="L34" s="236" t="s">
        <v>7</v>
      </c>
      <c r="M34" s="91">
        <f t="shared" si="3"/>
        <v>0</v>
      </c>
      <c r="N34" s="57"/>
      <c r="O34" s="57"/>
    </row>
    <row r="35" spans="1:19">
      <c r="A35" s="113" t="s">
        <v>38</v>
      </c>
      <c r="B35" s="346">
        <f>'[1]Development Costs'!D33</f>
        <v>0</v>
      </c>
      <c r="C35" s="35"/>
      <c r="D35" s="36"/>
      <c r="E35" s="255"/>
      <c r="F35" s="92"/>
      <c r="G35" s="85" t="str">
        <f t="shared" si="0"/>
        <v xml:space="preserve"> </v>
      </c>
      <c r="H35" s="231" t="s">
        <v>7</v>
      </c>
      <c r="I35" s="98">
        <f t="shared" si="1"/>
        <v>0</v>
      </c>
      <c r="J35" s="242"/>
      <c r="K35" s="89" t="str">
        <f t="shared" si="2"/>
        <v xml:space="preserve"> </v>
      </c>
      <c r="L35" s="236" t="s">
        <v>7</v>
      </c>
      <c r="M35" s="91">
        <f t="shared" si="3"/>
        <v>0</v>
      </c>
      <c r="N35" s="57"/>
      <c r="O35" s="57"/>
    </row>
    <row r="36" spans="1:19">
      <c r="A36" s="118" t="s">
        <v>146</v>
      </c>
      <c r="B36" s="350"/>
      <c r="C36" s="22">
        <f>SUM(C29:C35)</f>
        <v>0</v>
      </c>
      <c r="D36" s="22">
        <f>SUM(D29:D35)</f>
        <v>0</v>
      </c>
      <c r="E36" s="265"/>
      <c r="F36" s="92"/>
      <c r="G36" s="85"/>
      <c r="H36" s="230"/>
      <c r="I36" s="87"/>
      <c r="J36" s="242"/>
      <c r="K36" s="89"/>
      <c r="L36" s="236"/>
      <c r="M36" s="91"/>
      <c r="N36" s="57"/>
      <c r="O36" s="57"/>
    </row>
    <row r="37" spans="1:19">
      <c r="A37" s="119" t="s">
        <v>27</v>
      </c>
      <c r="B37" s="349"/>
      <c r="C37" s="22">
        <f>C27+C36</f>
        <v>0</v>
      </c>
      <c r="D37" s="22">
        <f>D27+D36</f>
        <v>0</v>
      </c>
      <c r="E37" s="264"/>
      <c r="F37" s="92"/>
      <c r="G37" s="85"/>
      <c r="H37" s="230"/>
      <c r="I37" s="87"/>
      <c r="J37" s="242"/>
      <c r="K37" s="89"/>
      <c r="L37" s="236"/>
      <c r="M37" s="91"/>
      <c r="N37" s="57"/>
      <c r="O37" s="57"/>
    </row>
    <row r="38" spans="1:19">
      <c r="A38" s="120" t="s">
        <v>28</v>
      </c>
      <c r="B38" s="348"/>
      <c r="C38" s="35"/>
      <c r="D38" s="36"/>
      <c r="E38" s="255"/>
      <c r="F38" s="92" t="s">
        <v>7</v>
      </c>
      <c r="G38" s="85">
        <f t="shared" si="0"/>
        <v>0</v>
      </c>
      <c r="H38" s="230"/>
      <c r="I38" s="87" t="str">
        <f t="shared" si="1"/>
        <v xml:space="preserve"> </v>
      </c>
      <c r="J38" s="242" t="s">
        <v>7</v>
      </c>
      <c r="K38" s="89">
        <f t="shared" si="2"/>
        <v>0</v>
      </c>
      <c r="L38" s="236"/>
      <c r="M38" s="91" t="str">
        <f t="shared" si="3"/>
        <v xml:space="preserve"> </v>
      </c>
      <c r="N38" s="57"/>
      <c r="O38" s="57"/>
    </row>
    <row r="39" spans="1:19">
      <c r="A39" s="121" t="s">
        <v>147</v>
      </c>
      <c r="B39" s="351"/>
      <c r="C39" s="35"/>
      <c r="D39" s="36"/>
      <c r="E39" s="255"/>
      <c r="F39" s="84" t="s">
        <v>7</v>
      </c>
      <c r="G39" s="85">
        <f t="shared" si="0"/>
        <v>0</v>
      </c>
      <c r="H39" s="230"/>
      <c r="I39" s="87" t="str">
        <f t="shared" si="1"/>
        <v xml:space="preserve"> </v>
      </c>
      <c r="J39" s="242" t="s">
        <v>7</v>
      </c>
      <c r="K39" s="89">
        <f t="shared" si="2"/>
        <v>0</v>
      </c>
      <c r="L39" s="236"/>
      <c r="M39" s="91" t="str">
        <f t="shared" si="3"/>
        <v xml:space="preserve"> </v>
      </c>
      <c r="N39" s="57"/>
      <c r="O39" s="57"/>
    </row>
    <row r="40" spans="1:19">
      <c r="A40" s="121" t="s">
        <v>148</v>
      </c>
      <c r="B40" s="351"/>
      <c r="C40" s="35"/>
      <c r="D40" s="36"/>
      <c r="E40" s="255"/>
      <c r="F40" s="84" t="s">
        <v>7</v>
      </c>
      <c r="G40" s="85">
        <f t="shared" si="0"/>
        <v>0</v>
      </c>
      <c r="H40" s="230"/>
      <c r="I40" s="87" t="str">
        <f t="shared" si="1"/>
        <v xml:space="preserve"> </v>
      </c>
      <c r="J40" s="242" t="s">
        <v>7</v>
      </c>
      <c r="K40" s="89">
        <f t="shared" si="2"/>
        <v>0</v>
      </c>
      <c r="L40" s="236"/>
      <c r="M40" s="91" t="str">
        <f t="shared" si="3"/>
        <v xml:space="preserve"> </v>
      </c>
      <c r="N40" s="57"/>
      <c r="O40" s="57"/>
    </row>
    <row r="41" spans="1:19">
      <c r="A41" s="122" t="s">
        <v>31</v>
      </c>
      <c r="B41" s="350"/>
      <c r="C41" s="22">
        <f>C37+C38+C39+C40</f>
        <v>0</v>
      </c>
      <c r="D41" s="22">
        <f>D37+D38+D39+D40</f>
        <v>0</v>
      </c>
      <c r="E41" s="264"/>
      <c r="F41" s="92"/>
      <c r="G41" s="85"/>
      <c r="H41" s="230"/>
      <c r="I41" s="87"/>
      <c r="J41" s="242"/>
      <c r="K41" s="89"/>
      <c r="L41" s="236"/>
      <c r="M41" s="91"/>
      <c r="N41" s="57"/>
      <c r="O41" s="57"/>
    </row>
    <row r="42" spans="1:19">
      <c r="A42" s="120" t="s">
        <v>149</v>
      </c>
      <c r="B42" s="348"/>
      <c r="C42" s="35"/>
      <c r="D42" s="36"/>
      <c r="E42" s="255"/>
      <c r="F42" s="92" t="s">
        <v>7</v>
      </c>
      <c r="G42" s="85">
        <f t="shared" si="0"/>
        <v>0</v>
      </c>
      <c r="H42" s="230"/>
      <c r="I42" s="87" t="str">
        <f t="shared" si="1"/>
        <v xml:space="preserve"> </v>
      </c>
      <c r="J42" s="242" t="s">
        <v>7</v>
      </c>
      <c r="K42" s="89">
        <f t="shared" si="2"/>
        <v>0</v>
      </c>
      <c r="L42" s="236"/>
      <c r="M42" s="91" t="str">
        <f t="shared" si="3"/>
        <v xml:space="preserve"> </v>
      </c>
      <c r="N42" s="435"/>
      <c r="O42" s="435"/>
      <c r="P42" s="435"/>
      <c r="Q42" s="435"/>
      <c r="R42" s="435"/>
      <c r="S42" s="435"/>
    </row>
    <row r="43" spans="1:19">
      <c r="A43" s="119" t="s">
        <v>33</v>
      </c>
      <c r="B43" s="349"/>
      <c r="C43" s="23">
        <f>C41+C42</f>
        <v>0</v>
      </c>
      <c r="D43" s="11">
        <f>D41+D42</f>
        <v>0</v>
      </c>
      <c r="E43" s="256"/>
      <c r="F43" s="92"/>
      <c r="G43" s="85"/>
      <c r="H43" s="230"/>
      <c r="I43" s="87"/>
      <c r="J43" s="242"/>
      <c r="K43" s="89"/>
      <c r="L43" s="236"/>
      <c r="M43" s="91"/>
      <c r="N43" s="435"/>
      <c r="O43" s="435"/>
      <c r="P43" s="435"/>
      <c r="Q43" s="435"/>
      <c r="R43" s="435"/>
      <c r="S43" s="435"/>
    </row>
    <row r="44" spans="1:19">
      <c r="A44" s="81" t="s">
        <v>34</v>
      </c>
      <c r="B44" s="104"/>
      <c r="C44" s="105"/>
      <c r="D44" s="106"/>
      <c r="E44" s="255"/>
      <c r="F44" s="17"/>
      <c r="G44" s="12"/>
      <c r="H44" s="12"/>
      <c r="I44" s="18"/>
      <c r="J44" s="241"/>
      <c r="K44" s="12"/>
      <c r="L44" s="20"/>
      <c r="M44" s="18"/>
      <c r="N44" s="57"/>
      <c r="O44" s="57"/>
    </row>
    <row r="45" spans="1:19">
      <c r="A45" s="120" t="s">
        <v>35</v>
      </c>
      <c r="B45" s="348"/>
      <c r="C45" s="35"/>
      <c r="D45" s="36"/>
      <c r="E45" s="255"/>
      <c r="F45" s="92" t="s">
        <v>7</v>
      </c>
      <c r="G45" s="85">
        <f t="shared" si="0"/>
        <v>0</v>
      </c>
      <c r="H45" s="230"/>
      <c r="I45" s="87" t="str">
        <f t="shared" si="1"/>
        <v xml:space="preserve"> </v>
      </c>
      <c r="J45" s="242" t="s">
        <v>7</v>
      </c>
      <c r="K45" s="89">
        <f t="shared" si="2"/>
        <v>0</v>
      </c>
      <c r="L45" s="236"/>
      <c r="M45" s="91" t="str">
        <f t="shared" si="3"/>
        <v xml:space="preserve"> </v>
      </c>
      <c r="N45" s="57"/>
      <c r="O45" s="57"/>
    </row>
    <row r="46" spans="1:19">
      <c r="A46" s="120" t="s">
        <v>36</v>
      </c>
      <c r="B46" s="348"/>
      <c r="C46" s="35"/>
      <c r="D46" s="36"/>
      <c r="E46" s="255"/>
      <c r="F46" s="92" t="s">
        <v>7</v>
      </c>
      <c r="G46" s="85">
        <f t="shared" si="0"/>
        <v>0</v>
      </c>
      <c r="H46" s="230"/>
      <c r="I46" s="87" t="str">
        <f t="shared" si="1"/>
        <v xml:space="preserve"> </v>
      </c>
      <c r="J46" s="242" t="s">
        <v>7</v>
      </c>
      <c r="K46" s="89">
        <f t="shared" si="2"/>
        <v>0</v>
      </c>
      <c r="L46" s="236"/>
      <c r="M46" s="91" t="str">
        <f t="shared" si="3"/>
        <v xml:space="preserve"> </v>
      </c>
      <c r="N46" s="57"/>
      <c r="O46" s="57"/>
    </row>
    <row r="47" spans="1:19">
      <c r="A47" s="120" t="s">
        <v>37</v>
      </c>
      <c r="B47" s="348"/>
      <c r="C47" s="35"/>
      <c r="D47" s="36"/>
      <c r="E47" s="255"/>
      <c r="F47" s="92" t="s">
        <v>7</v>
      </c>
      <c r="G47" s="85">
        <f t="shared" si="0"/>
        <v>0</v>
      </c>
      <c r="H47" s="230"/>
      <c r="I47" s="87" t="str">
        <f t="shared" si="1"/>
        <v xml:space="preserve"> </v>
      </c>
      <c r="J47" s="242" t="s">
        <v>7</v>
      </c>
      <c r="K47" s="89">
        <f t="shared" si="2"/>
        <v>0</v>
      </c>
      <c r="L47" s="236"/>
      <c r="M47" s="91" t="str">
        <f t="shared" si="3"/>
        <v xml:space="preserve"> </v>
      </c>
      <c r="N47" s="57"/>
      <c r="O47" s="57"/>
    </row>
    <row r="48" spans="1:19">
      <c r="A48" s="120" t="s">
        <v>38</v>
      </c>
      <c r="B48" s="348"/>
      <c r="C48" s="35"/>
      <c r="D48" s="36"/>
      <c r="E48" s="255"/>
      <c r="F48" s="92" t="s">
        <v>7</v>
      </c>
      <c r="G48" s="85">
        <f t="shared" si="0"/>
        <v>0</v>
      </c>
      <c r="H48" s="230"/>
      <c r="I48" s="87" t="str">
        <f t="shared" si="1"/>
        <v xml:space="preserve"> </v>
      </c>
      <c r="J48" s="242" t="s">
        <v>7</v>
      </c>
      <c r="K48" s="89">
        <f t="shared" si="2"/>
        <v>0</v>
      </c>
      <c r="L48" s="236"/>
      <c r="M48" s="91" t="str">
        <f t="shared" si="3"/>
        <v xml:space="preserve"> </v>
      </c>
      <c r="N48" s="57"/>
      <c r="O48" s="57"/>
    </row>
    <row r="49" spans="1:15">
      <c r="A49" s="120" t="s">
        <v>178</v>
      </c>
      <c r="B49" s="348"/>
      <c r="C49" s="35"/>
      <c r="D49" s="36"/>
      <c r="E49" s="255"/>
      <c r="F49" s="92" t="s">
        <v>7</v>
      </c>
      <c r="G49" s="85">
        <f t="shared" si="0"/>
        <v>0</v>
      </c>
      <c r="H49" s="230"/>
      <c r="I49" s="87" t="str">
        <f t="shared" si="1"/>
        <v xml:space="preserve"> </v>
      </c>
      <c r="J49" s="242" t="s">
        <v>7</v>
      </c>
      <c r="K49" s="89">
        <f t="shared" si="2"/>
        <v>0</v>
      </c>
      <c r="L49" s="236"/>
      <c r="M49" s="91" t="str">
        <f t="shared" si="3"/>
        <v xml:space="preserve"> </v>
      </c>
      <c r="N49" s="57"/>
      <c r="O49" s="57"/>
    </row>
    <row r="50" spans="1:15">
      <c r="A50" s="119" t="s">
        <v>40</v>
      </c>
      <c r="B50" s="349"/>
      <c r="C50" s="115">
        <f>SUM(C45:C49)</f>
        <v>0</v>
      </c>
      <c r="D50" s="103">
        <f>SUM(D45:D49)</f>
        <v>0</v>
      </c>
      <c r="E50" s="257"/>
      <c r="F50" s="84"/>
      <c r="G50" s="85"/>
      <c r="H50" s="232"/>
      <c r="I50" s="87"/>
      <c r="J50" s="244"/>
      <c r="K50" s="89"/>
      <c r="L50" s="237"/>
      <c r="M50" s="91"/>
      <c r="N50" s="57"/>
      <c r="O50" s="57"/>
    </row>
    <row r="51" spans="1:15">
      <c r="A51" s="81" t="s">
        <v>41</v>
      </c>
      <c r="B51" s="104"/>
      <c r="C51" s="105"/>
      <c r="D51" s="106"/>
      <c r="E51" s="255"/>
      <c r="F51" s="17"/>
      <c r="G51" s="12"/>
      <c r="H51" s="12"/>
      <c r="I51" s="18"/>
      <c r="J51" s="241"/>
      <c r="K51" s="12"/>
      <c r="L51" s="20"/>
      <c r="M51" s="18"/>
      <c r="N51" s="57"/>
      <c r="O51" s="57"/>
    </row>
    <row r="52" spans="1:15">
      <c r="A52" s="83" t="s">
        <v>177</v>
      </c>
      <c r="B52" s="344"/>
      <c r="C52" s="37"/>
      <c r="D52" s="100"/>
      <c r="E52" s="255"/>
      <c r="F52" s="92"/>
      <c r="G52" s="85"/>
      <c r="H52" s="230"/>
      <c r="I52" s="87"/>
      <c r="J52" s="242"/>
      <c r="K52" s="89"/>
      <c r="L52" s="236"/>
      <c r="M52" s="91"/>
      <c r="N52" s="57"/>
      <c r="O52" s="57"/>
    </row>
    <row r="53" spans="1:15">
      <c r="A53" s="129" t="s">
        <v>150</v>
      </c>
      <c r="B53" s="344"/>
      <c r="C53" s="35"/>
      <c r="D53" s="36"/>
      <c r="E53" s="255"/>
      <c r="F53" s="92" t="s">
        <v>7</v>
      </c>
      <c r="G53" s="85">
        <f t="shared" si="0"/>
        <v>0</v>
      </c>
      <c r="H53" s="230"/>
      <c r="I53" s="87" t="str">
        <f t="shared" si="1"/>
        <v xml:space="preserve"> </v>
      </c>
      <c r="J53" s="242" t="s">
        <v>7</v>
      </c>
      <c r="K53" s="89">
        <f t="shared" si="2"/>
        <v>0</v>
      </c>
      <c r="L53" s="236"/>
      <c r="M53" s="91" t="str">
        <f t="shared" si="3"/>
        <v xml:space="preserve"> </v>
      </c>
      <c r="N53" s="57"/>
      <c r="O53" s="57"/>
    </row>
    <row r="54" spans="1:15">
      <c r="A54" s="129" t="s">
        <v>151</v>
      </c>
      <c r="B54" s="344"/>
      <c r="C54" s="35"/>
      <c r="D54" s="36"/>
      <c r="E54" s="255"/>
      <c r="F54" s="92" t="s">
        <v>7</v>
      </c>
      <c r="G54" s="85">
        <f t="shared" si="0"/>
        <v>0</v>
      </c>
      <c r="H54" s="230"/>
      <c r="I54" s="87" t="str">
        <f t="shared" si="1"/>
        <v xml:space="preserve"> </v>
      </c>
      <c r="J54" s="242" t="s">
        <v>7</v>
      </c>
      <c r="K54" s="89">
        <f t="shared" si="2"/>
        <v>0</v>
      </c>
      <c r="L54" s="236"/>
      <c r="M54" s="91" t="str">
        <f t="shared" si="3"/>
        <v xml:space="preserve"> </v>
      </c>
      <c r="N54" s="57"/>
      <c r="O54" s="57"/>
    </row>
    <row r="55" spans="1:15">
      <c r="A55" s="83" t="s">
        <v>279</v>
      </c>
      <c r="B55" s="344"/>
      <c r="C55" s="35"/>
      <c r="D55" s="36"/>
      <c r="E55" s="255"/>
      <c r="F55" s="92" t="s">
        <v>7</v>
      </c>
      <c r="G55" s="85">
        <f t="shared" si="0"/>
        <v>0</v>
      </c>
      <c r="H55" s="230"/>
      <c r="I55" s="87" t="str">
        <f t="shared" si="1"/>
        <v xml:space="preserve"> </v>
      </c>
      <c r="J55" s="245" t="s">
        <v>7</v>
      </c>
      <c r="K55" s="89">
        <f t="shared" si="2"/>
        <v>0</v>
      </c>
      <c r="L55" s="236"/>
      <c r="M55" s="91" t="str">
        <f t="shared" si="3"/>
        <v xml:space="preserve"> </v>
      </c>
      <c r="N55" s="57"/>
      <c r="O55" s="57"/>
    </row>
    <row r="56" spans="1:15">
      <c r="A56" s="83" t="s">
        <v>152</v>
      </c>
      <c r="B56" s="344"/>
      <c r="C56" s="35"/>
      <c r="D56" s="36"/>
      <c r="E56" s="255"/>
      <c r="F56" s="92"/>
      <c r="G56" s="85" t="str">
        <f t="shared" si="0"/>
        <v xml:space="preserve"> </v>
      </c>
      <c r="H56" s="230" t="s">
        <v>7</v>
      </c>
      <c r="I56" s="87">
        <f t="shared" si="1"/>
        <v>0</v>
      </c>
      <c r="J56" s="242"/>
      <c r="K56" s="89" t="str">
        <f t="shared" si="2"/>
        <v xml:space="preserve"> </v>
      </c>
      <c r="L56" s="236" t="s">
        <v>7</v>
      </c>
      <c r="M56" s="91">
        <f t="shared" si="3"/>
        <v>0</v>
      </c>
      <c r="N56" s="57"/>
      <c r="O56" s="57"/>
    </row>
    <row r="57" spans="1:15">
      <c r="A57" s="83" t="s">
        <v>153</v>
      </c>
      <c r="B57" s="344"/>
      <c r="C57" s="35"/>
      <c r="D57" s="36"/>
      <c r="E57" s="255"/>
      <c r="F57" s="92" t="s">
        <v>7</v>
      </c>
      <c r="G57" s="85">
        <f t="shared" si="0"/>
        <v>0</v>
      </c>
      <c r="H57" s="230"/>
      <c r="I57" s="87" t="str">
        <f t="shared" si="1"/>
        <v xml:space="preserve"> </v>
      </c>
      <c r="J57" s="242" t="s">
        <v>7</v>
      </c>
      <c r="K57" s="89">
        <f t="shared" si="2"/>
        <v>0</v>
      </c>
      <c r="L57" s="236"/>
      <c r="M57" s="91" t="str">
        <f t="shared" si="3"/>
        <v xml:space="preserve"> </v>
      </c>
      <c r="N57" s="57"/>
      <c r="O57" s="57"/>
    </row>
    <row r="58" spans="1:15">
      <c r="A58" s="83" t="s">
        <v>47</v>
      </c>
      <c r="B58" s="344"/>
      <c r="C58" s="35"/>
      <c r="D58" s="36"/>
      <c r="E58" s="255"/>
      <c r="F58" s="92" t="s">
        <v>7</v>
      </c>
      <c r="G58" s="85">
        <f t="shared" si="0"/>
        <v>0</v>
      </c>
      <c r="H58" s="230"/>
      <c r="I58" s="87" t="str">
        <f t="shared" si="1"/>
        <v xml:space="preserve"> </v>
      </c>
      <c r="J58" s="242" t="s">
        <v>7</v>
      </c>
      <c r="K58" s="89">
        <f t="shared" si="2"/>
        <v>0</v>
      </c>
      <c r="L58" s="236"/>
      <c r="M58" s="91" t="str">
        <f t="shared" si="3"/>
        <v xml:space="preserve"> </v>
      </c>
      <c r="N58" s="57"/>
      <c r="O58" s="57"/>
    </row>
    <row r="59" spans="1:15">
      <c r="A59" s="83" t="s">
        <v>48</v>
      </c>
      <c r="B59" s="344"/>
      <c r="C59" s="35"/>
      <c r="D59" s="36"/>
      <c r="E59" s="255"/>
      <c r="F59" s="92" t="s">
        <v>7</v>
      </c>
      <c r="G59" s="85">
        <f t="shared" si="0"/>
        <v>0</v>
      </c>
      <c r="H59" s="230"/>
      <c r="I59" s="87" t="str">
        <f t="shared" si="1"/>
        <v xml:space="preserve"> </v>
      </c>
      <c r="J59" s="242" t="s">
        <v>7</v>
      </c>
      <c r="K59" s="89">
        <f t="shared" si="2"/>
        <v>0</v>
      </c>
      <c r="L59" s="236"/>
      <c r="M59" s="91" t="str">
        <f t="shared" si="3"/>
        <v xml:space="preserve"> </v>
      </c>
      <c r="N59" s="57"/>
      <c r="O59" s="57"/>
    </row>
    <row r="60" spans="1:15">
      <c r="A60" s="83" t="s">
        <v>49</v>
      </c>
      <c r="B60" s="344"/>
      <c r="C60" s="35"/>
      <c r="D60" s="36"/>
      <c r="E60" s="255"/>
      <c r="F60" s="92" t="s">
        <v>7</v>
      </c>
      <c r="G60" s="85">
        <f t="shared" si="0"/>
        <v>0</v>
      </c>
      <c r="H60" s="230"/>
      <c r="I60" s="87" t="str">
        <f t="shared" si="1"/>
        <v xml:space="preserve"> </v>
      </c>
      <c r="J60" s="242" t="s">
        <v>7</v>
      </c>
      <c r="K60" s="89">
        <f t="shared" si="2"/>
        <v>0</v>
      </c>
      <c r="L60" s="236"/>
      <c r="M60" s="91" t="str">
        <f t="shared" si="3"/>
        <v xml:space="preserve"> </v>
      </c>
      <c r="N60" s="57"/>
      <c r="O60" s="57"/>
    </row>
    <row r="61" spans="1:15">
      <c r="A61" s="83" t="s">
        <v>154</v>
      </c>
      <c r="B61" s="344"/>
      <c r="C61" s="35"/>
      <c r="D61" s="36"/>
      <c r="E61" s="255"/>
      <c r="F61" s="92"/>
      <c r="G61" s="85" t="str">
        <f t="shared" si="0"/>
        <v xml:space="preserve"> </v>
      </c>
      <c r="H61" s="231" t="s">
        <v>7</v>
      </c>
      <c r="I61" s="98">
        <f t="shared" si="1"/>
        <v>0</v>
      </c>
      <c r="J61" s="242"/>
      <c r="K61" s="89" t="str">
        <f t="shared" si="2"/>
        <v xml:space="preserve"> </v>
      </c>
      <c r="L61" s="236" t="s">
        <v>7</v>
      </c>
      <c r="M61" s="91">
        <f t="shared" si="3"/>
        <v>0</v>
      </c>
      <c r="N61" s="57"/>
      <c r="O61" s="57"/>
    </row>
    <row r="62" spans="1:15" s="302" customFormat="1">
      <c r="A62" s="83" t="s">
        <v>286</v>
      </c>
      <c r="B62" s="367"/>
      <c r="C62" s="35"/>
      <c r="D62" s="36"/>
      <c r="E62" s="255"/>
      <c r="F62" s="92"/>
      <c r="G62" s="85" t="str">
        <f t="shared" si="0"/>
        <v xml:space="preserve"> </v>
      </c>
      <c r="H62" s="97" t="s">
        <v>7</v>
      </c>
      <c r="I62" s="98">
        <f t="shared" si="1"/>
        <v>0</v>
      </c>
      <c r="J62" s="88"/>
      <c r="K62" s="89" t="str">
        <f t="shared" si="2"/>
        <v xml:space="preserve"> </v>
      </c>
      <c r="L62" s="90" t="s">
        <v>7</v>
      </c>
      <c r="M62" s="91">
        <f t="shared" si="3"/>
        <v>0</v>
      </c>
      <c r="N62" s="57"/>
      <c r="O62" s="57"/>
    </row>
    <row r="63" spans="1:15">
      <c r="A63" s="83" t="s">
        <v>51</v>
      </c>
      <c r="B63" s="368">
        <f>'[1]Development Costs'!D61</f>
        <v>0</v>
      </c>
      <c r="C63" s="35"/>
      <c r="D63" s="36"/>
      <c r="E63" s="255"/>
      <c r="F63" s="92"/>
      <c r="G63" s="85" t="str">
        <f t="shared" si="0"/>
        <v xml:space="preserve"> </v>
      </c>
      <c r="H63" s="231" t="s">
        <v>7</v>
      </c>
      <c r="I63" s="98">
        <f t="shared" si="1"/>
        <v>0</v>
      </c>
      <c r="J63" s="242"/>
      <c r="K63" s="89" t="str">
        <f t="shared" si="2"/>
        <v xml:space="preserve"> </v>
      </c>
      <c r="L63" s="236" t="s">
        <v>7</v>
      </c>
      <c r="M63" s="91">
        <f t="shared" si="3"/>
        <v>0</v>
      </c>
      <c r="N63" s="57"/>
      <c r="O63" s="57"/>
    </row>
    <row r="64" spans="1:15">
      <c r="A64" s="83" t="s">
        <v>52</v>
      </c>
      <c r="B64" s="367"/>
      <c r="C64" s="35"/>
      <c r="D64" s="36"/>
      <c r="E64" s="255"/>
      <c r="F64" s="92"/>
      <c r="G64" s="85" t="str">
        <f t="shared" si="0"/>
        <v xml:space="preserve"> </v>
      </c>
      <c r="H64" s="230" t="s">
        <v>7</v>
      </c>
      <c r="I64" s="87">
        <f t="shared" si="1"/>
        <v>0</v>
      </c>
      <c r="J64" s="242"/>
      <c r="K64" s="89" t="str">
        <f t="shared" si="2"/>
        <v xml:space="preserve"> </v>
      </c>
      <c r="L64" s="236" t="s">
        <v>7</v>
      </c>
      <c r="M64" s="91">
        <f t="shared" si="3"/>
        <v>0</v>
      </c>
      <c r="N64" s="57"/>
      <c r="O64" s="57"/>
    </row>
    <row r="65" spans="1:15">
      <c r="A65" s="83" t="s">
        <v>155</v>
      </c>
      <c r="B65" s="367"/>
      <c r="C65" s="35"/>
      <c r="D65" s="36"/>
      <c r="E65" s="255"/>
      <c r="F65" s="125" t="s">
        <v>7</v>
      </c>
      <c r="G65" s="85">
        <f t="shared" si="0"/>
        <v>0</v>
      </c>
      <c r="H65" s="232"/>
      <c r="I65" s="87" t="str">
        <f t="shared" si="1"/>
        <v xml:space="preserve"> </v>
      </c>
      <c r="J65" s="242" t="s">
        <v>7</v>
      </c>
      <c r="K65" s="89">
        <f t="shared" si="2"/>
        <v>0</v>
      </c>
      <c r="L65" s="236"/>
      <c r="M65" s="91" t="str">
        <f t="shared" si="3"/>
        <v xml:space="preserve"> </v>
      </c>
      <c r="N65" s="57"/>
      <c r="O65" s="57"/>
    </row>
    <row r="66" spans="1:15">
      <c r="A66" s="83" t="s">
        <v>54</v>
      </c>
      <c r="B66" s="367"/>
      <c r="C66" s="35"/>
      <c r="D66" s="36"/>
      <c r="E66" s="255"/>
      <c r="F66" s="125"/>
      <c r="G66" s="85" t="str">
        <f t="shared" si="0"/>
        <v xml:space="preserve"> </v>
      </c>
      <c r="H66" s="231" t="s">
        <v>7</v>
      </c>
      <c r="I66" s="98">
        <f t="shared" si="1"/>
        <v>0</v>
      </c>
      <c r="J66" s="242"/>
      <c r="K66" s="89" t="str">
        <f t="shared" si="2"/>
        <v xml:space="preserve"> </v>
      </c>
      <c r="L66" s="236" t="s">
        <v>7</v>
      </c>
      <c r="M66" s="91">
        <f t="shared" si="3"/>
        <v>0</v>
      </c>
      <c r="N66" s="57"/>
      <c r="O66" s="57"/>
    </row>
    <row r="67" spans="1:15">
      <c r="A67" s="83" t="s">
        <v>156</v>
      </c>
      <c r="B67" s="367"/>
      <c r="C67" s="35"/>
      <c r="D67" s="36"/>
      <c r="E67" s="255"/>
      <c r="F67" s="125" t="s">
        <v>7</v>
      </c>
      <c r="G67" s="85">
        <f t="shared" si="0"/>
        <v>0</v>
      </c>
      <c r="H67" s="232"/>
      <c r="I67" s="87" t="str">
        <f t="shared" si="1"/>
        <v xml:space="preserve"> </v>
      </c>
      <c r="J67" s="242" t="s">
        <v>7</v>
      </c>
      <c r="K67" s="89">
        <f t="shared" si="2"/>
        <v>0</v>
      </c>
      <c r="L67" s="236"/>
      <c r="M67" s="91" t="str">
        <f t="shared" si="3"/>
        <v xml:space="preserve"> </v>
      </c>
      <c r="N67" s="57"/>
      <c r="O67" s="57"/>
    </row>
    <row r="68" spans="1:15">
      <c r="A68" s="83" t="s">
        <v>157</v>
      </c>
      <c r="B68" s="367"/>
      <c r="C68" s="35"/>
      <c r="D68" s="36"/>
      <c r="E68" s="255"/>
      <c r="F68" s="92"/>
      <c r="G68" s="85" t="str">
        <f t="shared" si="0"/>
        <v xml:space="preserve"> </v>
      </c>
      <c r="H68" s="230" t="s">
        <v>7</v>
      </c>
      <c r="I68" s="87">
        <f t="shared" si="1"/>
        <v>0</v>
      </c>
      <c r="J68" s="242"/>
      <c r="K68" s="89" t="str">
        <f t="shared" si="2"/>
        <v xml:space="preserve"> </v>
      </c>
      <c r="L68" s="236" t="s">
        <v>7</v>
      </c>
      <c r="M68" s="91">
        <f t="shared" si="3"/>
        <v>0</v>
      </c>
      <c r="N68" s="57"/>
      <c r="O68" s="57"/>
    </row>
    <row r="69" spans="1:15">
      <c r="A69" s="83" t="s">
        <v>158</v>
      </c>
      <c r="B69" s="367"/>
      <c r="C69" s="35"/>
      <c r="D69" s="36"/>
      <c r="E69" s="255"/>
      <c r="F69" s="92"/>
      <c r="G69" s="85" t="str">
        <f t="shared" si="0"/>
        <v xml:space="preserve"> </v>
      </c>
      <c r="H69" s="230" t="s">
        <v>7</v>
      </c>
      <c r="I69" s="87">
        <f t="shared" si="1"/>
        <v>0</v>
      </c>
      <c r="J69" s="242"/>
      <c r="K69" s="89" t="str">
        <f t="shared" si="2"/>
        <v xml:space="preserve"> </v>
      </c>
      <c r="L69" s="236" t="s">
        <v>7</v>
      </c>
      <c r="M69" s="91">
        <f t="shared" si="3"/>
        <v>0</v>
      </c>
      <c r="N69" s="57"/>
      <c r="O69" s="57"/>
    </row>
    <row r="70" spans="1:15">
      <c r="A70" s="120" t="s">
        <v>159</v>
      </c>
      <c r="B70" s="369"/>
      <c r="C70" s="35"/>
      <c r="D70" s="36"/>
      <c r="E70" s="255"/>
      <c r="F70" s="92"/>
      <c r="G70" s="85" t="str">
        <f t="shared" si="0"/>
        <v xml:space="preserve"> </v>
      </c>
      <c r="H70" s="230" t="s">
        <v>7</v>
      </c>
      <c r="I70" s="87">
        <f t="shared" si="1"/>
        <v>0</v>
      </c>
      <c r="J70" s="242"/>
      <c r="K70" s="89" t="str">
        <f t="shared" si="2"/>
        <v xml:space="preserve"> </v>
      </c>
      <c r="L70" s="236" t="s">
        <v>7</v>
      </c>
      <c r="M70" s="91">
        <f t="shared" si="3"/>
        <v>0</v>
      </c>
      <c r="N70" s="57"/>
      <c r="O70" s="57"/>
    </row>
    <row r="71" spans="1:15">
      <c r="A71" s="120" t="s">
        <v>59</v>
      </c>
      <c r="B71" s="369"/>
      <c r="C71" s="35"/>
      <c r="D71" s="36"/>
      <c r="E71" s="255"/>
      <c r="F71" s="92"/>
      <c r="G71" s="85" t="str">
        <f t="shared" si="0"/>
        <v xml:space="preserve"> </v>
      </c>
      <c r="H71" s="230" t="s">
        <v>7</v>
      </c>
      <c r="I71" s="87">
        <f t="shared" si="1"/>
        <v>0</v>
      </c>
      <c r="J71" s="242"/>
      <c r="K71" s="89" t="str">
        <f t="shared" si="2"/>
        <v xml:space="preserve"> </v>
      </c>
      <c r="L71" s="236" t="s">
        <v>7</v>
      </c>
      <c r="M71" s="91">
        <f t="shared" si="3"/>
        <v>0</v>
      </c>
      <c r="N71" s="57"/>
      <c r="O71" s="57"/>
    </row>
    <row r="72" spans="1:15">
      <c r="A72" s="120" t="s">
        <v>60</v>
      </c>
      <c r="B72" s="369"/>
      <c r="C72" s="35"/>
      <c r="D72" s="36"/>
      <c r="E72" s="255"/>
      <c r="F72" s="92" t="s">
        <v>7</v>
      </c>
      <c r="G72" s="85">
        <f t="shared" si="0"/>
        <v>0</v>
      </c>
      <c r="H72" s="230"/>
      <c r="I72" s="87" t="str">
        <f t="shared" si="1"/>
        <v xml:space="preserve"> </v>
      </c>
      <c r="J72" s="242" t="s">
        <v>7</v>
      </c>
      <c r="K72" s="89">
        <f t="shared" si="2"/>
        <v>0</v>
      </c>
      <c r="L72" s="236"/>
      <c r="M72" s="91" t="str">
        <f t="shared" si="3"/>
        <v xml:space="preserve"> </v>
      </c>
      <c r="N72" s="57"/>
      <c r="O72" s="57"/>
    </row>
    <row r="73" spans="1:15">
      <c r="A73" s="120" t="s">
        <v>160</v>
      </c>
      <c r="B73" s="369"/>
      <c r="C73" s="35"/>
      <c r="D73" s="36"/>
      <c r="E73" s="255"/>
      <c r="F73" s="92"/>
      <c r="G73" s="85" t="str">
        <f t="shared" si="0"/>
        <v xml:space="preserve"> </v>
      </c>
      <c r="H73" s="230" t="s">
        <v>7</v>
      </c>
      <c r="I73" s="87">
        <f t="shared" si="1"/>
        <v>0</v>
      </c>
      <c r="J73" s="242"/>
      <c r="K73" s="89" t="str">
        <f t="shared" si="2"/>
        <v xml:space="preserve"> </v>
      </c>
      <c r="L73" s="236" t="s">
        <v>7</v>
      </c>
      <c r="M73" s="91">
        <f t="shared" si="3"/>
        <v>0</v>
      </c>
      <c r="N73" s="57"/>
      <c r="O73" s="57"/>
    </row>
    <row r="74" spans="1:15">
      <c r="A74" s="120" t="s">
        <v>62</v>
      </c>
      <c r="B74" s="369"/>
      <c r="C74" s="35"/>
      <c r="D74" s="36"/>
      <c r="E74" s="255"/>
      <c r="F74" s="92"/>
      <c r="G74" s="85" t="str">
        <f t="shared" ref="G74:G131" si="4">IF(EXACT(F74,"X"),C74," ")</f>
        <v xml:space="preserve"> </v>
      </c>
      <c r="H74" s="231" t="s">
        <v>7</v>
      </c>
      <c r="I74" s="98">
        <f t="shared" ref="I74:I131" si="5">IF(EXACT(H74,"X"),$C74," ")</f>
        <v>0</v>
      </c>
      <c r="J74" s="242"/>
      <c r="K74" s="89" t="str">
        <f t="shared" ref="K74:K131" si="6">IF(EXACT(J74,"X"),G74," ")</f>
        <v xml:space="preserve"> </v>
      </c>
      <c r="L74" s="236" t="s">
        <v>7</v>
      </c>
      <c r="M74" s="91">
        <f t="shared" ref="M74:M131" si="7">IF(EXACT(L74,"X"),$C74," ")</f>
        <v>0</v>
      </c>
      <c r="N74" s="57"/>
      <c r="O74" s="57"/>
    </row>
    <row r="75" spans="1:15">
      <c r="A75" s="120" t="s">
        <v>161</v>
      </c>
      <c r="B75" s="368">
        <f>'[1]Development Costs'!D73</f>
        <v>0</v>
      </c>
      <c r="C75" s="35"/>
      <c r="D75" s="36"/>
      <c r="E75" s="255"/>
      <c r="F75" s="92"/>
      <c r="G75" s="85" t="str">
        <f t="shared" si="4"/>
        <v xml:space="preserve"> </v>
      </c>
      <c r="H75" s="231" t="s">
        <v>7</v>
      </c>
      <c r="I75" s="98">
        <f t="shared" si="5"/>
        <v>0</v>
      </c>
      <c r="J75" s="242"/>
      <c r="K75" s="89" t="str">
        <f t="shared" si="6"/>
        <v xml:space="preserve"> </v>
      </c>
      <c r="L75" s="236" t="s">
        <v>7</v>
      </c>
      <c r="M75" s="91">
        <f t="shared" si="7"/>
        <v>0</v>
      </c>
      <c r="N75" s="57"/>
      <c r="O75" s="57"/>
    </row>
    <row r="76" spans="1:15">
      <c r="A76" s="120" t="s">
        <v>161</v>
      </c>
      <c r="B76" s="368">
        <f>'[1]Development Costs'!D74</f>
        <v>0</v>
      </c>
      <c r="C76" s="35"/>
      <c r="D76" s="36"/>
      <c r="E76" s="255"/>
      <c r="F76" s="92"/>
      <c r="G76" s="85" t="str">
        <f t="shared" si="4"/>
        <v xml:space="preserve"> </v>
      </c>
      <c r="H76" s="231" t="s">
        <v>7</v>
      </c>
      <c r="I76" s="98">
        <f t="shared" si="5"/>
        <v>0</v>
      </c>
      <c r="J76" s="242"/>
      <c r="K76" s="89" t="str">
        <f t="shared" si="6"/>
        <v xml:space="preserve"> </v>
      </c>
      <c r="L76" s="236" t="s">
        <v>7</v>
      </c>
      <c r="M76" s="91">
        <f t="shared" si="7"/>
        <v>0</v>
      </c>
      <c r="N76" s="57"/>
      <c r="O76" s="57"/>
    </row>
    <row r="77" spans="1:15">
      <c r="A77" s="120" t="s">
        <v>161</v>
      </c>
      <c r="B77" s="368">
        <f>'[1]Development Costs'!D75</f>
        <v>0</v>
      </c>
      <c r="C77" s="35"/>
      <c r="D77" s="36"/>
      <c r="E77" s="255"/>
      <c r="F77" s="92"/>
      <c r="G77" s="85" t="str">
        <f t="shared" si="4"/>
        <v xml:space="preserve"> </v>
      </c>
      <c r="H77" s="231" t="s">
        <v>7</v>
      </c>
      <c r="I77" s="98">
        <f t="shared" si="5"/>
        <v>0</v>
      </c>
      <c r="J77" s="242"/>
      <c r="K77" s="89" t="str">
        <f t="shared" si="6"/>
        <v xml:space="preserve"> </v>
      </c>
      <c r="L77" s="236" t="s">
        <v>7</v>
      </c>
      <c r="M77" s="91">
        <f t="shared" si="7"/>
        <v>0</v>
      </c>
      <c r="N77" s="57"/>
      <c r="O77" s="57"/>
    </row>
    <row r="78" spans="1:15">
      <c r="A78" s="120" t="s">
        <v>161</v>
      </c>
      <c r="B78" s="368">
        <f>'[1]Development Costs'!D76</f>
        <v>0</v>
      </c>
      <c r="C78" s="35"/>
      <c r="D78" s="36"/>
      <c r="E78" s="255"/>
      <c r="F78" s="92"/>
      <c r="G78" s="85" t="str">
        <f t="shared" si="4"/>
        <v xml:space="preserve"> </v>
      </c>
      <c r="H78" s="231" t="s">
        <v>7</v>
      </c>
      <c r="I78" s="98">
        <f t="shared" si="5"/>
        <v>0</v>
      </c>
      <c r="J78" s="242"/>
      <c r="K78" s="89" t="str">
        <f t="shared" si="6"/>
        <v xml:space="preserve"> </v>
      </c>
      <c r="L78" s="236" t="s">
        <v>7</v>
      </c>
      <c r="M78" s="91">
        <f t="shared" si="7"/>
        <v>0</v>
      </c>
      <c r="N78" s="57"/>
      <c r="O78" s="57"/>
    </row>
    <row r="79" spans="1:15">
      <c r="A79" s="119" t="s">
        <v>64</v>
      </c>
      <c r="B79" s="370"/>
      <c r="C79" s="23">
        <f>SUM(C53:C78)</f>
        <v>0</v>
      </c>
      <c r="D79" s="11">
        <f>SUM(D53:D78)</f>
        <v>0</v>
      </c>
      <c r="E79" s="256"/>
      <c r="F79" s="92"/>
      <c r="G79" s="85"/>
      <c r="H79" s="230"/>
      <c r="I79" s="87"/>
      <c r="J79" s="242"/>
      <c r="K79" s="89"/>
      <c r="L79" s="236"/>
      <c r="M79" s="91"/>
      <c r="N79" s="57"/>
      <c r="O79" s="57"/>
    </row>
    <row r="80" spans="1:15">
      <c r="A80" s="81" t="s">
        <v>65</v>
      </c>
      <c r="B80" s="339"/>
      <c r="C80" s="105"/>
      <c r="D80" s="106"/>
      <c r="E80" s="255"/>
      <c r="F80" s="17"/>
      <c r="G80" s="12"/>
      <c r="H80" s="12"/>
      <c r="I80" s="18"/>
      <c r="J80" s="241"/>
      <c r="K80" s="12"/>
      <c r="L80" s="20"/>
      <c r="M80" s="18"/>
      <c r="N80" s="57"/>
      <c r="O80" s="57"/>
    </row>
    <row r="81" spans="1:15">
      <c r="A81" s="83" t="s">
        <v>66</v>
      </c>
      <c r="B81" s="367"/>
      <c r="C81" s="35"/>
      <c r="D81" s="36"/>
      <c r="E81" s="255"/>
      <c r="F81" s="92" t="s">
        <v>7</v>
      </c>
      <c r="G81" s="85">
        <f t="shared" si="4"/>
        <v>0</v>
      </c>
      <c r="H81" s="230"/>
      <c r="I81" s="87" t="str">
        <f t="shared" si="5"/>
        <v xml:space="preserve"> </v>
      </c>
      <c r="J81" s="242" t="s">
        <v>7</v>
      </c>
      <c r="K81" s="89">
        <f t="shared" si="6"/>
        <v>0</v>
      </c>
      <c r="L81" s="236"/>
      <c r="M81" s="91" t="str">
        <f t="shared" si="7"/>
        <v xml:space="preserve"> </v>
      </c>
      <c r="N81" s="57"/>
      <c r="O81" s="57"/>
    </row>
    <row r="82" spans="1:15">
      <c r="A82" s="83" t="s">
        <v>162</v>
      </c>
      <c r="B82" s="367"/>
      <c r="C82" s="35"/>
      <c r="D82" s="36"/>
      <c r="E82" s="255"/>
      <c r="F82" s="92"/>
      <c r="G82" s="85" t="str">
        <f t="shared" si="4"/>
        <v xml:space="preserve"> </v>
      </c>
      <c r="H82" s="230" t="s">
        <v>7</v>
      </c>
      <c r="I82" s="87">
        <f t="shared" si="5"/>
        <v>0</v>
      </c>
      <c r="J82" s="242"/>
      <c r="K82" s="89" t="str">
        <f t="shared" si="6"/>
        <v xml:space="preserve"> </v>
      </c>
      <c r="L82" s="236" t="s">
        <v>7</v>
      </c>
      <c r="M82" s="91">
        <f t="shared" si="7"/>
        <v>0</v>
      </c>
      <c r="N82" s="57"/>
      <c r="O82" s="57"/>
    </row>
    <row r="83" spans="1:15">
      <c r="A83" s="83" t="s">
        <v>68</v>
      </c>
      <c r="B83" s="367"/>
      <c r="C83" s="35"/>
      <c r="D83" s="36"/>
      <c r="E83" s="255"/>
      <c r="F83" s="125" t="s">
        <v>7</v>
      </c>
      <c r="G83" s="85">
        <f t="shared" si="4"/>
        <v>0</v>
      </c>
      <c r="H83" s="232"/>
      <c r="I83" s="87" t="str">
        <f t="shared" si="5"/>
        <v xml:space="preserve"> </v>
      </c>
      <c r="J83" s="242" t="s">
        <v>7</v>
      </c>
      <c r="K83" s="89">
        <f t="shared" si="6"/>
        <v>0</v>
      </c>
      <c r="L83" s="236"/>
      <c r="M83" s="91" t="str">
        <f t="shared" si="7"/>
        <v xml:space="preserve"> </v>
      </c>
      <c r="N83" s="57"/>
      <c r="O83" s="57"/>
    </row>
    <row r="84" spans="1:15">
      <c r="A84" s="83" t="s">
        <v>163</v>
      </c>
      <c r="B84" s="367"/>
      <c r="C84" s="35"/>
      <c r="D84" s="36"/>
      <c r="E84" s="255"/>
      <c r="F84" s="92"/>
      <c r="G84" s="85" t="str">
        <f t="shared" si="4"/>
        <v xml:space="preserve"> </v>
      </c>
      <c r="H84" s="230" t="s">
        <v>7</v>
      </c>
      <c r="I84" s="87">
        <f t="shared" si="5"/>
        <v>0</v>
      </c>
      <c r="J84" s="242"/>
      <c r="K84" s="89" t="str">
        <f t="shared" si="6"/>
        <v xml:space="preserve"> </v>
      </c>
      <c r="L84" s="236" t="s">
        <v>7</v>
      </c>
      <c r="M84" s="91">
        <f t="shared" si="7"/>
        <v>0</v>
      </c>
      <c r="N84" s="57"/>
      <c r="O84" s="57"/>
    </row>
    <row r="85" spans="1:15">
      <c r="A85" s="83" t="s">
        <v>38</v>
      </c>
      <c r="B85" s="368">
        <f>'[1]Development Costs'!D83</f>
        <v>0</v>
      </c>
      <c r="C85" s="35"/>
      <c r="D85" s="36"/>
      <c r="E85" s="255"/>
      <c r="F85" s="92"/>
      <c r="G85" s="85" t="str">
        <f t="shared" si="4"/>
        <v xml:space="preserve"> </v>
      </c>
      <c r="H85" s="230" t="s">
        <v>7</v>
      </c>
      <c r="I85" s="87">
        <f t="shared" si="5"/>
        <v>0</v>
      </c>
      <c r="J85" s="242"/>
      <c r="K85" s="89" t="str">
        <f t="shared" si="6"/>
        <v xml:space="preserve"> </v>
      </c>
      <c r="L85" s="236" t="s">
        <v>7</v>
      </c>
      <c r="M85" s="91">
        <f t="shared" si="7"/>
        <v>0</v>
      </c>
      <c r="N85" s="57"/>
      <c r="O85" s="57"/>
    </row>
    <row r="86" spans="1:15">
      <c r="A86" s="99" t="s">
        <v>71</v>
      </c>
      <c r="B86" s="371"/>
      <c r="C86" s="22">
        <f>SUM(C81:C85)</f>
        <v>0</v>
      </c>
      <c r="D86" s="24">
        <f>SUM(D81:D85)</f>
        <v>0</v>
      </c>
      <c r="E86" s="258"/>
      <c r="F86" s="92"/>
      <c r="G86" s="85"/>
      <c r="H86" s="230"/>
      <c r="I86" s="87"/>
      <c r="J86" s="242"/>
      <c r="K86" s="89"/>
      <c r="L86" s="236"/>
      <c r="M86" s="91"/>
      <c r="N86" s="57"/>
      <c r="O86" s="57"/>
    </row>
    <row r="87" spans="1:15">
      <c r="A87" s="81" t="s">
        <v>72</v>
      </c>
      <c r="B87" s="340"/>
      <c r="C87" s="105"/>
      <c r="D87" s="106"/>
      <c r="E87" s="255"/>
      <c r="F87" s="17"/>
      <c r="G87" s="12"/>
      <c r="H87" s="12"/>
      <c r="I87" s="18"/>
      <c r="J87" s="241"/>
      <c r="K87" s="12"/>
      <c r="L87" s="20"/>
      <c r="M87" s="18"/>
      <c r="N87" s="57"/>
      <c r="O87" s="57"/>
    </row>
    <row r="88" spans="1:15">
      <c r="A88" s="120" t="s">
        <v>164</v>
      </c>
      <c r="B88" s="372"/>
      <c r="C88" s="35"/>
      <c r="D88" s="36"/>
      <c r="E88" s="255"/>
      <c r="F88" s="92"/>
      <c r="G88" s="85" t="str">
        <f t="shared" si="4"/>
        <v xml:space="preserve"> </v>
      </c>
      <c r="H88" s="230" t="s">
        <v>7</v>
      </c>
      <c r="I88" s="87">
        <f t="shared" si="5"/>
        <v>0</v>
      </c>
      <c r="J88" s="242"/>
      <c r="K88" s="89" t="str">
        <f t="shared" si="6"/>
        <v xml:space="preserve"> </v>
      </c>
      <c r="L88" s="236" t="s">
        <v>7</v>
      </c>
      <c r="M88" s="91">
        <f t="shared" si="7"/>
        <v>0</v>
      </c>
      <c r="N88" s="57"/>
      <c r="O88" s="57"/>
    </row>
    <row r="89" spans="1:15">
      <c r="A89" s="120" t="s">
        <v>74</v>
      </c>
      <c r="B89" s="372"/>
      <c r="C89" s="35"/>
      <c r="D89" s="36"/>
      <c r="E89" s="255"/>
      <c r="F89" s="92"/>
      <c r="G89" s="85" t="str">
        <f t="shared" si="4"/>
        <v xml:space="preserve"> </v>
      </c>
      <c r="H89" s="230" t="s">
        <v>7</v>
      </c>
      <c r="I89" s="87">
        <f t="shared" si="5"/>
        <v>0</v>
      </c>
      <c r="J89" s="242"/>
      <c r="K89" s="89" t="str">
        <f t="shared" si="6"/>
        <v xml:space="preserve"> </v>
      </c>
      <c r="L89" s="236" t="s">
        <v>7</v>
      </c>
      <c r="M89" s="91">
        <f t="shared" si="7"/>
        <v>0</v>
      </c>
      <c r="N89" s="57"/>
      <c r="O89" s="57"/>
    </row>
    <row r="90" spans="1:15">
      <c r="A90" s="120" t="s">
        <v>165</v>
      </c>
      <c r="B90" s="372"/>
      <c r="C90" s="35"/>
      <c r="D90" s="36"/>
      <c r="E90" s="255"/>
      <c r="F90" s="92"/>
      <c r="G90" s="85" t="str">
        <f t="shared" si="4"/>
        <v xml:space="preserve"> </v>
      </c>
      <c r="H90" s="230" t="s">
        <v>7</v>
      </c>
      <c r="I90" s="87">
        <f t="shared" si="5"/>
        <v>0</v>
      </c>
      <c r="J90" s="242"/>
      <c r="K90" s="89" t="str">
        <f t="shared" si="6"/>
        <v xml:space="preserve"> </v>
      </c>
      <c r="L90" s="236" t="s">
        <v>7</v>
      </c>
      <c r="M90" s="91">
        <f t="shared" si="7"/>
        <v>0</v>
      </c>
      <c r="N90" s="57"/>
      <c r="O90" s="57"/>
    </row>
    <row r="91" spans="1:15">
      <c r="A91" s="120" t="s">
        <v>76</v>
      </c>
      <c r="B91" s="372"/>
      <c r="C91" s="35"/>
      <c r="D91" s="36"/>
      <c r="E91" s="255"/>
      <c r="F91" s="92"/>
      <c r="G91" s="85" t="str">
        <f t="shared" si="4"/>
        <v xml:space="preserve"> </v>
      </c>
      <c r="H91" s="230" t="s">
        <v>7</v>
      </c>
      <c r="I91" s="87">
        <f t="shared" si="5"/>
        <v>0</v>
      </c>
      <c r="J91" s="242"/>
      <c r="K91" s="89" t="str">
        <f t="shared" si="6"/>
        <v xml:space="preserve"> </v>
      </c>
      <c r="L91" s="236" t="s">
        <v>7</v>
      </c>
      <c r="M91" s="91">
        <f t="shared" si="7"/>
        <v>0</v>
      </c>
      <c r="N91" s="57"/>
      <c r="O91" s="57"/>
    </row>
    <row r="92" spans="1:15">
      <c r="A92" s="120" t="s">
        <v>161</v>
      </c>
      <c r="B92" s="373">
        <f>'[1]Development Costs'!D90</f>
        <v>0</v>
      </c>
      <c r="C92" s="35"/>
      <c r="D92" s="36"/>
      <c r="E92" s="255"/>
      <c r="F92" s="92"/>
      <c r="G92" s="85" t="str">
        <f t="shared" si="4"/>
        <v xml:space="preserve"> </v>
      </c>
      <c r="H92" s="230" t="s">
        <v>7</v>
      </c>
      <c r="I92" s="87">
        <f t="shared" si="5"/>
        <v>0</v>
      </c>
      <c r="J92" s="242"/>
      <c r="K92" s="89" t="str">
        <f t="shared" si="6"/>
        <v xml:space="preserve"> </v>
      </c>
      <c r="L92" s="236" t="s">
        <v>7</v>
      </c>
      <c r="M92" s="91">
        <f t="shared" si="7"/>
        <v>0</v>
      </c>
      <c r="N92" s="57"/>
      <c r="O92" s="57"/>
    </row>
    <row r="93" spans="1:15">
      <c r="A93" s="119" t="s">
        <v>166</v>
      </c>
      <c r="B93" s="374"/>
      <c r="C93" s="22">
        <f>SUM(C88:C92)</f>
        <v>0</v>
      </c>
      <c r="D93" s="24">
        <f>SUM(D88:D92)</f>
        <v>0</v>
      </c>
      <c r="E93" s="258"/>
      <c r="F93" s="92"/>
      <c r="G93" s="85"/>
      <c r="H93" s="230"/>
      <c r="I93" s="87"/>
      <c r="J93" s="242"/>
      <c r="K93" s="89"/>
      <c r="L93" s="236"/>
      <c r="M93" s="91"/>
      <c r="N93" s="57"/>
      <c r="O93" s="57"/>
    </row>
    <row r="94" spans="1:15">
      <c r="A94" s="81" t="s">
        <v>78</v>
      </c>
      <c r="B94" s="340"/>
      <c r="C94" s="105"/>
      <c r="D94" s="106"/>
      <c r="E94" s="255"/>
      <c r="F94" s="17"/>
      <c r="G94" s="12"/>
      <c r="H94" s="12"/>
      <c r="I94" s="18"/>
      <c r="J94" s="241"/>
      <c r="K94" s="12"/>
      <c r="L94" s="20"/>
      <c r="M94" s="18"/>
      <c r="N94" s="57"/>
      <c r="O94" s="57"/>
    </row>
    <row r="95" spans="1:15">
      <c r="A95" s="119" t="s">
        <v>79</v>
      </c>
      <c r="B95" s="374"/>
      <c r="C95" s="37"/>
      <c r="D95" s="100"/>
      <c r="E95" s="255"/>
      <c r="F95" s="84"/>
      <c r="G95" s="85"/>
      <c r="H95" s="232"/>
      <c r="I95" s="87"/>
      <c r="J95" s="244"/>
      <c r="K95" s="89"/>
      <c r="L95" s="237"/>
      <c r="M95" s="91"/>
      <c r="N95" s="57"/>
      <c r="O95" s="57"/>
    </row>
    <row r="96" spans="1:15">
      <c r="A96" s="120" t="s">
        <v>80</v>
      </c>
      <c r="B96" s="372"/>
      <c r="C96" s="35"/>
      <c r="D96" s="36"/>
      <c r="E96" s="255"/>
      <c r="F96" s="84" t="s">
        <v>7</v>
      </c>
      <c r="G96" s="85">
        <f t="shared" si="4"/>
        <v>0</v>
      </c>
      <c r="H96" s="232"/>
      <c r="I96" s="87" t="str">
        <f t="shared" si="5"/>
        <v xml:space="preserve"> </v>
      </c>
      <c r="J96" s="244" t="s">
        <v>7</v>
      </c>
      <c r="K96" s="89">
        <f t="shared" si="6"/>
        <v>0</v>
      </c>
      <c r="L96" s="237"/>
      <c r="M96" s="91" t="str">
        <f t="shared" si="7"/>
        <v xml:space="preserve"> </v>
      </c>
      <c r="N96" s="57"/>
      <c r="O96" s="57"/>
    </row>
    <row r="97" spans="1:15">
      <c r="A97" s="120" t="s">
        <v>167</v>
      </c>
      <c r="B97" s="372"/>
      <c r="C97" s="35"/>
      <c r="D97" s="36"/>
      <c r="E97" s="255"/>
      <c r="F97" s="84" t="s">
        <v>7</v>
      </c>
      <c r="G97" s="85">
        <f t="shared" si="4"/>
        <v>0</v>
      </c>
      <c r="H97" s="232"/>
      <c r="I97" s="87" t="str">
        <f t="shared" si="5"/>
        <v xml:space="preserve"> </v>
      </c>
      <c r="J97" s="244" t="s">
        <v>7</v>
      </c>
      <c r="K97" s="89">
        <f t="shared" si="6"/>
        <v>0</v>
      </c>
      <c r="L97" s="237"/>
      <c r="M97" s="91" t="str">
        <f t="shared" si="7"/>
        <v xml:space="preserve"> </v>
      </c>
      <c r="N97" s="57"/>
      <c r="O97" s="57"/>
    </row>
    <row r="98" spans="1:15">
      <c r="A98" s="120" t="s">
        <v>82</v>
      </c>
      <c r="B98" s="372"/>
      <c r="C98" s="35"/>
      <c r="D98" s="36"/>
      <c r="E98" s="255"/>
      <c r="F98" s="84" t="s">
        <v>7</v>
      </c>
      <c r="G98" s="85">
        <f t="shared" si="4"/>
        <v>0</v>
      </c>
      <c r="H98" s="232"/>
      <c r="I98" s="87" t="str">
        <f t="shared" si="5"/>
        <v xml:space="preserve"> </v>
      </c>
      <c r="J98" s="244" t="s">
        <v>7</v>
      </c>
      <c r="K98" s="89">
        <f t="shared" si="6"/>
        <v>0</v>
      </c>
      <c r="L98" s="237"/>
      <c r="M98" s="91" t="str">
        <f t="shared" si="7"/>
        <v xml:space="preserve"> </v>
      </c>
      <c r="N98" s="57"/>
      <c r="O98" s="57"/>
    </row>
    <row r="99" spans="1:15">
      <c r="A99" s="120" t="s">
        <v>168</v>
      </c>
      <c r="B99" s="372"/>
      <c r="C99" s="35"/>
      <c r="D99" s="36"/>
      <c r="E99" s="255"/>
      <c r="F99" s="84" t="s">
        <v>7</v>
      </c>
      <c r="G99" s="85">
        <f t="shared" si="4"/>
        <v>0</v>
      </c>
      <c r="H99" s="232"/>
      <c r="I99" s="87" t="str">
        <f t="shared" si="5"/>
        <v xml:space="preserve"> </v>
      </c>
      <c r="J99" s="244" t="s">
        <v>7</v>
      </c>
      <c r="K99" s="89">
        <f t="shared" si="6"/>
        <v>0</v>
      </c>
      <c r="L99" s="237"/>
      <c r="M99" s="91" t="str">
        <f t="shared" si="7"/>
        <v xml:space="preserve"> </v>
      </c>
      <c r="N99" s="57"/>
      <c r="O99" s="57"/>
    </row>
    <row r="100" spans="1:15">
      <c r="A100" s="121" t="s">
        <v>169</v>
      </c>
      <c r="B100" s="375"/>
      <c r="C100" s="35"/>
      <c r="D100" s="36"/>
      <c r="E100" s="255"/>
      <c r="F100" s="84"/>
      <c r="G100" s="85" t="str">
        <f t="shared" si="4"/>
        <v xml:space="preserve"> </v>
      </c>
      <c r="H100" s="232" t="s">
        <v>7</v>
      </c>
      <c r="I100" s="87">
        <f t="shared" si="5"/>
        <v>0</v>
      </c>
      <c r="J100" s="244"/>
      <c r="K100" s="89" t="str">
        <f t="shared" si="6"/>
        <v xml:space="preserve"> </v>
      </c>
      <c r="L100" s="237" t="s">
        <v>7</v>
      </c>
      <c r="M100" s="91">
        <f t="shared" si="7"/>
        <v>0</v>
      </c>
      <c r="N100" s="57"/>
      <c r="O100" s="57"/>
    </row>
    <row r="101" spans="1:15">
      <c r="A101" s="120" t="s">
        <v>84</v>
      </c>
      <c r="B101" s="372"/>
      <c r="C101" s="35"/>
      <c r="D101" s="36"/>
      <c r="E101" s="255"/>
      <c r="F101" s="84"/>
      <c r="G101" s="85" t="str">
        <f t="shared" si="4"/>
        <v xml:space="preserve"> </v>
      </c>
      <c r="H101" s="232" t="s">
        <v>7</v>
      </c>
      <c r="I101" s="87">
        <f t="shared" si="5"/>
        <v>0</v>
      </c>
      <c r="J101" s="244"/>
      <c r="K101" s="89" t="str">
        <f t="shared" si="6"/>
        <v xml:space="preserve"> </v>
      </c>
      <c r="L101" s="237" t="s">
        <v>7</v>
      </c>
      <c r="M101" s="91">
        <f t="shared" si="7"/>
        <v>0</v>
      </c>
      <c r="N101" s="57"/>
      <c r="O101" s="57"/>
    </row>
    <row r="102" spans="1:15">
      <c r="A102" s="120" t="s">
        <v>288</v>
      </c>
      <c r="B102" s="372"/>
      <c r="C102" s="35"/>
      <c r="D102" s="36"/>
      <c r="E102" s="255"/>
      <c r="F102" s="84"/>
      <c r="G102" s="85" t="str">
        <f t="shared" si="4"/>
        <v xml:space="preserve"> </v>
      </c>
      <c r="H102" s="232" t="s">
        <v>7</v>
      </c>
      <c r="I102" s="87">
        <f t="shared" si="5"/>
        <v>0</v>
      </c>
      <c r="J102" s="244"/>
      <c r="K102" s="89" t="str">
        <f t="shared" si="6"/>
        <v xml:space="preserve"> </v>
      </c>
      <c r="L102" s="237" t="s">
        <v>7</v>
      </c>
      <c r="M102" s="91">
        <f t="shared" si="7"/>
        <v>0</v>
      </c>
      <c r="N102" s="57"/>
      <c r="O102" s="57"/>
    </row>
    <row r="103" spans="1:15" s="302" customFormat="1">
      <c r="A103" s="120" t="s">
        <v>287</v>
      </c>
      <c r="B103" s="372"/>
      <c r="C103" s="35"/>
      <c r="D103" s="36"/>
      <c r="E103" s="255"/>
      <c r="F103" s="84"/>
      <c r="G103" s="85" t="str">
        <f>IF(EXACT(F103,"X"),C103," ")</f>
        <v xml:space="preserve"> </v>
      </c>
      <c r="H103" s="123" t="s">
        <v>7</v>
      </c>
      <c r="I103" s="87">
        <f>IF(EXACT(H103,"X"),$C103," ")</f>
        <v>0</v>
      </c>
      <c r="J103" s="125"/>
      <c r="K103" s="89"/>
      <c r="L103" s="127" t="s">
        <v>7</v>
      </c>
      <c r="M103" s="91">
        <f>IF(EXACT(L103,"X"),$C103," ")</f>
        <v>0</v>
      </c>
      <c r="N103" s="57"/>
      <c r="O103" s="57"/>
    </row>
    <row r="104" spans="1:15">
      <c r="A104" s="120" t="s">
        <v>170</v>
      </c>
      <c r="B104" s="372"/>
      <c r="C104" s="35"/>
      <c r="D104" s="36"/>
      <c r="E104" s="255"/>
      <c r="F104" s="84"/>
      <c r="G104" s="85" t="str">
        <f t="shared" si="4"/>
        <v xml:space="preserve"> </v>
      </c>
      <c r="H104" s="232" t="s">
        <v>7</v>
      </c>
      <c r="I104" s="87">
        <f t="shared" si="5"/>
        <v>0</v>
      </c>
      <c r="J104" s="244"/>
      <c r="K104" s="89" t="str">
        <f t="shared" si="6"/>
        <v xml:space="preserve"> </v>
      </c>
      <c r="L104" s="237" t="s">
        <v>7</v>
      </c>
      <c r="M104" s="91">
        <f t="shared" si="7"/>
        <v>0</v>
      </c>
      <c r="N104" s="57"/>
      <c r="O104" s="57"/>
    </row>
    <row r="105" spans="1:15">
      <c r="A105" s="134" t="s">
        <v>38</v>
      </c>
      <c r="B105" s="373">
        <f>'[1]Development Costs'!D103</f>
        <v>0</v>
      </c>
      <c r="C105" s="35"/>
      <c r="D105" s="36"/>
      <c r="E105" s="255"/>
      <c r="F105" s="84"/>
      <c r="G105" s="85" t="str">
        <f t="shared" si="4"/>
        <v xml:space="preserve"> </v>
      </c>
      <c r="H105" s="232" t="s">
        <v>7</v>
      </c>
      <c r="I105" s="87">
        <f t="shared" si="5"/>
        <v>0</v>
      </c>
      <c r="J105" s="244"/>
      <c r="K105" s="89" t="str">
        <f t="shared" si="6"/>
        <v xml:space="preserve"> </v>
      </c>
      <c r="L105" s="237" t="s">
        <v>7</v>
      </c>
      <c r="M105" s="91">
        <f t="shared" si="7"/>
        <v>0</v>
      </c>
      <c r="N105" s="57"/>
      <c r="O105" s="57"/>
    </row>
    <row r="106" spans="1:15">
      <c r="A106" s="119" t="s">
        <v>86</v>
      </c>
      <c r="B106" s="374"/>
      <c r="C106" s="37"/>
      <c r="D106" s="100"/>
      <c r="E106" s="255"/>
      <c r="F106" s="84"/>
      <c r="G106" s="85"/>
      <c r="H106" s="232"/>
      <c r="I106" s="87"/>
      <c r="J106" s="244"/>
      <c r="K106" s="89"/>
      <c r="L106" s="237"/>
      <c r="M106" s="91"/>
      <c r="N106" s="57"/>
      <c r="O106" s="57"/>
    </row>
    <row r="107" spans="1:15">
      <c r="A107" s="120" t="s">
        <v>284</v>
      </c>
      <c r="B107" s="372"/>
      <c r="C107" s="35"/>
      <c r="D107" s="36"/>
      <c r="E107" s="255"/>
      <c r="F107" s="84"/>
      <c r="G107" s="85" t="str">
        <f t="shared" si="4"/>
        <v xml:space="preserve"> </v>
      </c>
      <c r="H107" s="232" t="s">
        <v>7</v>
      </c>
      <c r="I107" s="87">
        <f t="shared" si="5"/>
        <v>0</v>
      </c>
      <c r="J107" s="244"/>
      <c r="K107" s="89" t="str">
        <f t="shared" si="6"/>
        <v xml:space="preserve"> </v>
      </c>
      <c r="L107" s="237" t="s">
        <v>7</v>
      </c>
      <c r="M107" s="91">
        <f t="shared" si="7"/>
        <v>0</v>
      </c>
      <c r="N107" s="57"/>
      <c r="O107" s="57"/>
    </row>
    <row r="108" spans="1:15">
      <c r="A108" s="121" t="s">
        <v>171</v>
      </c>
      <c r="B108" s="375"/>
      <c r="C108" s="35"/>
      <c r="D108" s="36"/>
      <c r="E108" s="255"/>
      <c r="F108" s="84"/>
      <c r="G108" s="85" t="str">
        <f t="shared" si="4"/>
        <v xml:space="preserve"> </v>
      </c>
      <c r="H108" s="232" t="s">
        <v>7</v>
      </c>
      <c r="I108" s="87">
        <f t="shared" si="5"/>
        <v>0</v>
      </c>
      <c r="J108" s="244"/>
      <c r="K108" s="89" t="str">
        <f t="shared" si="6"/>
        <v xml:space="preserve"> </v>
      </c>
      <c r="L108" s="237" t="s">
        <v>7</v>
      </c>
      <c r="M108" s="91">
        <f t="shared" si="7"/>
        <v>0</v>
      </c>
      <c r="N108" s="57"/>
      <c r="O108" s="57"/>
    </row>
    <row r="109" spans="1:15">
      <c r="A109" s="135" t="s">
        <v>88</v>
      </c>
      <c r="B109" s="376"/>
      <c r="C109" s="35"/>
      <c r="D109" s="36"/>
      <c r="E109" s="255"/>
      <c r="F109" s="84"/>
      <c r="G109" s="85" t="str">
        <f t="shared" si="4"/>
        <v xml:space="preserve"> </v>
      </c>
      <c r="H109" s="232" t="s">
        <v>7</v>
      </c>
      <c r="I109" s="87">
        <f t="shared" si="5"/>
        <v>0</v>
      </c>
      <c r="J109" s="244"/>
      <c r="K109" s="89" t="str">
        <f t="shared" si="6"/>
        <v xml:space="preserve"> </v>
      </c>
      <c r="L109" s="237" t="s">
        <v>7</v>
      </c>
      <c r="M109" s="91">
        <f t="shared" si="7"/>
        <v>0</v>
      </c>
      <c r="N109" s="57"/>
      <c r="O109" s="57"/>
    </row>
    <row r="110" spans="1:15">
      <c r="A110" s="135" t="s">
        <v>89</v>
      </c>
      <c r="B110" s="376"/>
      <c r="C110" s="35"/>
      <c r="D110" s="36"/>
      <c r="E110" s="255"/>
      <c r="F110" s="84"/>
      <c r="G110" s="85" t="str">
        <f t="shared" si="4"/>
        <v xml:space="preserve"> </v>
      </c>
      <c r="H110" s="232" t="s">
        <v>7</v>
      </c>
      <c r="I110" s="87">
        <f t="shared" si="5"/>
        <v>0</v>
      </c>
      <c r="J110" s="244"/>
      <c r="K110" s="89" t="str">
        <f t="shared" si="6"/>
        <v xml:space="preserve"> </v>
      </c>
      <c r="L110" s="237" t="s">
        <v>7</v>
      </c>
      <c r="M110" s="91">
        <f t="shared" si="7"/>
        <v>0</v>
      </c>
      <c r="N110" s="57"/>
      <c r="O110" s="57"/>
    </row>
    <row r="111" spans="1:15">
      <c r="A111" s="135" t="s">
        <v>90</v>
      </c>
      <c r="B111" s="376"/>
      <c r="C111" s="35"/>
      <c r="D111" s="36"/>
      <c r="E111" s="255"/>
      <c r="F111" s="84"/>
      <c r="G111" s="85" t="str">
        <f t="shared" si="4"/>
        <v xml:space="preserve"> </v>
      </c>
      <c r="H111" s="232" t="s">
        <v>7</v>
      </c>
      <c r="I111" s="87">
        <f t="shared" si="5"/>
        <v>0</v>
      </c>
      <c r="J111" s="244"/>
      <c r="K111" s="89" t="str">
        <f t="shared" si="6"/>
        <v xml:space="preserve"> </v>
      </c>
      <c r="L111" s="237" t="s">
        <v>7</v>
      </c>
      <c r="M111" s="91">
        <f t="shared" si="7"/>
        <v>0</v>
      </c>
      <c r="N111" s="57"/>
      <c r="O111" s="57"/>
    </row>
    <row r="112" spans="1:15">
      <c r="A112" s="120" t="s">
        <v>91</v>
      </c>
      <c r="B112" s="372"/>
      <c r="C112" s="35"/>
      <c r="D112" s="36"/>
      <c r="E112" s="255"/>
      <c r="F112" s="84"/>
      <c r="G112" s="85" t="str">
        <f t="shared" si="4"/>
        <v xml:space="preserve"> </v>
      </c>
      <c r="H112" s="232" t="s">
        <v>7</v>
      </c>
      <c r="I112" s="87">
        <f t="shared" si="5"/>
        <v>0</v>
      </c>
      <c r="J112" s="244"/>
      <c r="K112" s="89" t="str">
        <f t="shared" si="6"/>
        <v xml:space="preserve"> </v>
      </c>
      <c r="L112" s="237" t="s">
        <v>7</v>
      </c>
      <c r="M112" s="91">
        <f t="shared" si="7"/>
        <v>0</v>
      </c>
      <c r="N112" s="57"/>
      <c r="O112" s="57"/>
    </row>
    <row r="113" spans="1:15">
      <c r="A113" s="120" t="s">
        <v>172</v>
      </c>
      <c r="B113" s="372"/>
      <c r="C113" s="35"/>
      <c r="D113" s="36"/>
      <c r="E113" s="255"/>
      <c r="F113" s="84"/>
      <c r="G113" s="85" t="str">
        <f t="shared" si="4"/>
        <v xml:space="preserve"> </v>
      </c>
      <c r="H113" s="232" t="s">
        <v>7</v>
      </c>
      <c r="I113" s="87">
        <f t="shared" si="5"/>
        <v>0</v>
      </c>
      <c r="J113" s="244"/>
      <c r="K113" s="89" t="str">
        <f t="shared" si="6"/>
        <v xml:space="preserve"> </v>
      </c>
      <c r="L113" s="237" t="s">
        <v>7</v>
      </c>
      <c r="M113" s="91">
        <f t="shared" si="7"/>
        <v>0</v>
      </c>
      <c r="N113" s="57"/>
      <c r="O113" s="57"/>
    </row>
    <row r="114" spans="1:15">
      <c r="A114" s="134" t="s">
        <v>92</v>
      </c>
      <c r="B114" s="372"/>
      <c r="C114" s="35"/>
      <c r="D114" s="36"/>
      <c r="E114" s="255"/>
      <c r="F114" s="84"/>
      <c r="G114" s="85" t="str">
        <f t="shared" si="4"/>
        <v xml:space="preserve"> </v>
      </c>
      <c r="H114" s="232" t="s">
        <v>7</v>
      </c>
      <c r="I114" s="87">
        <f t="shared" si="5"/>
        <v>0</v>
      </c>
      <c r="J114" s="244"/>
      <c r="K114" s="89" t="str">
        <f t="shared" si="6"/>
        <v xml:space="preserve"> </v>
      </c>
      <c r="L114" s="237" t="s">
        <v>7</v>
      </c>
      <c r="M114" s="91">
        <f t="shared" si="7"/>
        <v>0</v>
      </c>
      <c r="N114" s="57"/>
      <c r="O114" s="57"/>
    </row>
    <row r="115" spans="1:15">
      <c r="A115" s="120" t="s">
        <v>93</v>
      </c>
      <c r="B115" s="372"/>
      <c r="C115" s="35"/>
      <c r="D115" s="36"/>
      <c r="E115" s="255"/>
      <c r="F115" s="84"/>
      <c r="G115" s="85" t="str">
        <f t="shared" si="4"/>
        <v xml:space="preserve"> </v>
      </c>
      <c r="H115" s="232" t="s">
        <v>7</v>
      </c>
      <c r="I115" s="87">
        <f t="shared" si="5"/>
        <v>0</v>
      </c>
      <c r="J115" s="244"/>
      <c r="K115" s="89" t="str">
        <f t="shared" si="6"/>
        <v xml:space="preserve"> </v>
      </c>
      <c r="L115" s="237" t="s">
        <v>7</v>
      </c>
      <c r="M115" s="91">
        <f t="shared" si="7"/>
        <v>0</v>
      </c>
      <c r="N115" s="57"/>
      <c r="O115" s="57"/>
    </row>
    <row r="116" spans="1:15">
      <c r="A116" s="120" t="s">
        <v>94</v>
      </c>
      <c r="B116" s="372"/>
      <c r="C116" s="35"/>
      <c r="D116" s="36"/>
      <c r="E116" s="255"/>
      <c r="F116" s="84"/>
      <c r="G116" s="85" t="str">
        <f t="shared" si="4"/>
        <v xml:space="preserve"> </v>
      </c>
      <c r="H116" s="232" t="s">
        <v>7</v>
      </c>
      <c r="I116" s="87">
        <f t="shared" si="5"/>
        <v>0</v>
      </c>
      <c r="J116" s="244"/>
      <c r="K116" s="89" t="str">
        <f t="shared" si="6"/>
        <v xml:space="preserve"> </v>
      </c>
      <c r="L116" s="237" t="s">
        <v>7</v>
      </c>
      <c r="M116" s="91">
        <f t="shared" si="7"/>
        <v>0</v>
      </c>
      <c r="N116" s="57"/>
      <c r="O116" s="57"/>
    </row>
    <row r="117" spans="1:15">
      <c r="A117" s="120" t="s">
        <v>95</v>
      </c>
      <c r="B117" s="372"/>
      <c r="C117" s="35"/>
      <c r="D117" s="36"/>
      <c r="E117" s="255"/>
      <c r="F117" s="84"/>
      <c r="G117" s="85" t="str">
        <f t="shared" si="4"/>
        <v xml:space="preserve"> </v>
      </c>
      <c r="H117" s="232" t="s">
        <v>7</v>
      </c>
      <c r="I117" s="87">
        <f t="shared" si="5"/>
        <v>0</v>
      </c>
      <c r="J117" s="244"/>
      <c r="K117" s="89" t="str">
        <f t="shared" si="6"/>
        <v xml:space="preserve"> </v>
      </c>
      <c r="L117" s="237" t="s">
        <v>7</v>
      </c>
      <c r="M117" s="91">
        <f t="shared" si="7"/>
        <v>0</v>
      </c>
      <c r="N117" s="57"/>
      <c r="O117" s="57"/>
    </row>
    <row r="118" spans="1:15">
      <c r="A118" s="120" t="s">
        <v>96</v>
      </c>
      <c r="B118" s="372"/>
      <c r="C118" s="35"/>
      <c r="D118" s="36"/>
      <c r="E118" s="255"/>
      <c r="F118" s="84"/>
      <c r="G118" s="85" t="str">
        <f t="shared" si="4"/>
        <v xml:space="preserve"> </v>
      </c>
      <c r="H118" s="232" t="s">
        <v>7</v>
      </c>
      <c r="I118" s="87">
        <f t="shared" si="5"/>
        <v>0</v>
      </c>
      <c r="J118" s="244"/>
      <c r="K118" s="89" t="str">
        <f t="shared" si="6"/>
        <v xml:space="preserve"> </v>
      </c>
      <c r="L118" s="237" t="s">
        <v>7</v>
      </c>
      <c r="M118" s="91">
        <f t="shared" si="7"/>
        <v>0</v>
      </c>
      <c r="N118" s="57"/>
      <c r="O118" s="57"/>
    </row>
    <row r="119" spans="1:15">
      <c r="A119" s="120" t="s">
        <v>97</v>
      </c>
      <c r="B119" s="372"/>
      <c r="C119" s="35"/>
      <c r="D119" s="36"/>
      <c r="E119" s="255"/>
      <c r="F119" s="84"/>
      <c r="G119" s="85" t="str">
        <f t="shared" si="4"/>
        <v xml:space="preserve"> </v>
      </c>
      <c r="H119" s="232" t="s">
        <v>7</v>
      </c>
      <c r="I119" s="87">
        <f t="shared" si="5"/>
        <v>0</v>
      </c>
      <c r="J119" s="244"/>
      <c r="K119" s="89" t="str">
        <f t="shared" si="6"/>
        <v xml:space="preserve"> </v>
      </c>
      <c r="L119" s="237" t="s">
        <v>7</v>
      </c>
      <c r="M119" s="91">
        <f t="shared" si="7"/>
        <v>0</v>
      </c>
      <c r="N119" s="57"/>
      <c r="O119" s="57"/>
    </row>
    <row r="120" spans="1:15">
      <c r="A120" s="121" t="s">
        <v>173</v>
      </c>
      <c r="B120" s="375"/>
      <c r="C120" s="35"/>
      <c r="D120" s="36"/>
      <c r="E120" s="255"/>
      <c r="F120" s="136" t="s">
        <v>138</v>
      </c>
      <c r="G120" s="85">
        <f>$C$120*F120</f>
        <v>0</v>
      </c>
      <c r="H120" s="233" t="s">
        <v>138</v>
      </c>
      <c r="I120" s="85">
        <f>$C$120*H120</f>
        <v>0</v>
      </c>
      <c r="J120" s="246" t="s">
        <v>138</v>
      </c>
      <c r="K120" s="85">
        <f>$C$120*J120</f>
        <v>0</v>
      </c>
      <c r="L120" s="233" t="s">
        <v>138</v>
      </c>
      <c r="M120" s="85">
        <f>$C$120*L120</f>
        <v>0</v>
      </c>
      <c r="N120" s="57"/>
      <c r="O120" s="57"/>
    </row>
    <row r="121" spans="1:15">
      <c r="A121" s="138" t="s">
        <v>38</v>
      </c>
      <c r="B121" s="377">
        <f>'[1]Development Costs'!D119</f>
        <v>0</v>
      </c>
      <c r="C121" s="35"/>
      <c r="D121" s="36"/>
      <c r="E121" s="255"/>
      <c r="F121" s="84"/>
      <c r="G121" s="85" t="str">
        <f t="shared" si="4"/>
        <v xml:space="preserve"> </v>
      </c>
      <c r="H121" s="232" t="s">
        <v>7</v>
      </c>
      <c r="I121" s="87">
        <f t="shared" si="5"/>
        <v>0</v>
      </c>
      <c r="J121" s="244"/>
      <c r="K121" s="89" t="str">
        <f t="shared" si="6"/>
        <v xml:space="preserve"> </v>
      </c>
      <c r="L121" s="237" t="s">
        <v>7</v>
      </c>
      <c r="M121" s="91">
        <f t="shared" si="7"/>
        <v>0</v>
      </c>
      <c r="N121" s="57"/>
      <c r="O121" s="57"/>
    </row>
    <row r="122" spans="1:15">
      <c r="A122" s="138" t="s">
        <v>38</v>
      </c>
      <c r="B122" s="377">
        <f>'[1]Development Costs'!D120</f>
        <v>0</v>
      </c>
      <c r="C122" s="35"/>
      <c r="D122" s="36"/>
      <c r="E122" s="255"/>
      <c r="F122" s="84"/>
      <c r="G122" s="85" t="str">
        <f t="shared" si="4"/>
        <v xml:space="preserve"> </v>
      </c>
      <c r="H122" s="232" t="s">
        <v>7</v>
      </c>
      <c r="I122" s="87">
        <f t="shared" si="5"/>
        <v>0</v>
      </c>
      <c r="J122" s="244"/>
      <c r="K122" s="89" t="str">
        <f t="shared" si="6"/>
        <v xml:space="preserve"> </v>
      </c>
      <c r="L122" s="237" t="s">
        <v>7</v>
      </c>
      <c r="M122" s="91">
        <f t="shared" si="7"/>
        <v>0</v>
      </c>
      <c r="N122" s="57"/>
      <c r="O122" s="57"/>
    </row>
    <row r="123" spans="1:15">
      <c r="A123" s="138" t="s">
        <v>38</v>
      </c>
      <c r="B123" s="377">
        <f>'[1]Development Costs'!D121</f>
        <v>0</v>
      </c>
      <c r="C123" s="35"/>
      <c r="D123" s="36"/>
      <c r="E123" s="255"/>
      <c r="F123" s="84"/>
      <c r="G123" s="85" t="str">
        <f t="shared" si="4"/>
        <v xml:space="preserve"> </v>
      </c>
      <c r="H123" s="232" t="s">
        <v>7</v>
      </c>
      <c r="I123" s="87">
        <f t="shared" si="5"/>
        <v>0</v>
      </c>
      <c r="J123" s="244"/>
      <c r="K123" s="89" t="str">
        <f t="shared" si="6"/>
        <v xml:space="preserve"> </v>
      </c>
      <c r="L123" s="237" t="s">
        <v>7</v>
      </c>
      <c r="M123" s="91">
        <f t="shared" si="7"/>
        <v>0</v>
      </c>
      <c r="N123" s="57"/>
      <c r="O123" s="57"/>
    </row>
    <row r="124" spans="1:15">
      <c r="A124" s="119" t="s">
        <v>174</v>
      </c>
      <c r="B124" s="374"/>
      <c r="C124" s="22">
        <f>SUM(C96:C102,C104:C123)</f>
        <v>0</v>
      </c>
      <c r="D124" s="24">
        <f>SUM(D96:D102,D104:D123)</f>
        <v>0</v>
      </c>
      <c r="E124" s="258"/>
      <c r="F124" s="84"/>
      <c r="G124" s="85"/>
      <c r="H124" s="232"/>
      <c r="I124" s="87"/>
      <c r="J124" s="244"/>
      <c r="K124" s="89"/>
      <c r="L124" s="237"/>
      <c r="M124" s="91"/>
      <c r="N124" s="57"/>
      <c r="O124" s="57"/>
    </row>
    <row r="125" spans="1:15" ht="21" customHeight="1">
      <c r="A125" s="112" t="s">
        <v>101</v>
      </c>
      <c r="B125" s="365"/>
      <c r="C125" s="22">
        <f>C17+C43+C50+C79+C86+C93+C124</f>
        <v>0</v>
      </c>
      <c r="D125" s="24">
        <f>D17+D43+D50+D79+D86+D93+D124</f>
        <v>0</v>
      </c>
      <c r="E125" s="258"/>
      <c r="F125" s="92"/>
      <c r="G125" s="85"/>
      <c r="H125" s="230"/>
      <c r="I125" s="87"/>
      <c r="J125" s="242"/>
      <c r="K125" s="89"/>
      <c r="L125" s="236"/>
      <c r="M125" s="91"/>
      <c r="N125" s="57"/>
      <c r="O125" s="57"/>
    </row>
    <row r="126" spans="1:15" s="140" customFormat="1" ht="17.25" customHeight="1">
      <c r="A126" s="81" t="s">
        <v>102</v>
      </c>
      <c r="B126" s="130"/>
      <c r="C126" s="105"/>
      <c r="D126" s="106"/>
      <c r="E126" s="255"/>
      <c r="F126" s="147"/>
      <c r="G126" s="71"/>
      <c r="H126" s="105"/>
      <c r="I126" s="106"/>
      <c r="J126" s="247"/>
      <c r="K126" s="71"/>
      <c r="L126" s="105"/>
      <c r="M126" s="106"/>
      <c r="N126" s="139"/>
      <c r="O126" s="139"/>
    </row>
    <row r="127" spans="1:15">
      <c r="A127" s="138">
        <f>[1]!DevelopmentCostsReservesNonMortgageableCostsDesc1</f>
        <v>0</v>
      </c>
      <c r="B127" s="362"/>
      <c r="C127" s="35"/>
      <c r="D127" s="36"/>
      <c r="E127" s="255"/>
      <c r="F127" s="92"/>
      <c r="G127" s="85" t="str">
        <f t="shared" si="4"/>
        <v xml:space="preserve"> </v>
      </c>
      <c r="H127" s="234" t="s">
        <v>7</v>
      </c>
      <c r="I127" s="87">
        <f t="shared" si="5"/>
        <v>0</v>
      </c>
      <c r="J127" s="242"/>
      <c r="K127" s="89" t="str">
        <f t="shared" si="6"/>
        <v xml:space="preserve"> </v>
      </c>
      <c r="L127" s="238" t="s">
        <v>7</v>
      </c>
      <c r="M127" s="91">
        <f t="shared" si="7"/>
        <v>0</v>
      </c>
      <c r="N127" s="57"/>
      <c r="O127" s="57"/>
    </row>
    <row r="128" spans="1:15">
      <c r="A128" s="138">
        <f>[1]!DevelopmentCostsReservesNonMortgageableCostsDesc2</f>
        <v>0</v>
      </c>
      <c r="B128" s="362"/>
      <c r="C128" s="35"/>
      <c r="D128" s="36"/>
      <c r="E128" s="255"/>
      <c r="F128" s="92"/>
      <c r="G128" s="85" t="str">
        <f t="shared" si="4"/>
        <v xml:space="preserve"> </v>
      </c>
      <c r="H128" s="234" t="s">
        <v>7</v>
      </c>
      <c r="I128" s="87">
        <f t="shared" si="5"/>
        <v>0</v>
      </c>
      <c r="J128" s="242"/>
      <c r="K128" s="89" t="str">
        <f t="shared" si="6"/>
        <v xml:space="preserve"> </v>
      </c>
      <c r="L128" s="238" t="s">
        <v>7</v>
      </c>
      <c r="M128" s="91">
        <f t="shared" si="7"/>
        <v>0</v>
      </c>
      <c r="N128" s="57"/>
      <c r="O128" s="57"/>
    </row>
    <row r="129" spans="1:15">
      <c r="A129" s="138">
        <f>[1]!DevelopmentCostsReservesNonMortgageableCostsDesc3</f>
        <v>0</v>
      </c>
      <c r="B129" s="362"/>
      <c r="C129" s="35"/>
      <c r="D129" s="36"/>
      <c r="E129" s="255"/>
      <c r="F129" s="92"/>
      <c r="G129" s="85" t="str">
        <f t="shared" si="4"/>
        <v xml:space="preserve"> </v>
      </c>
      <c r="H129" s="234" t="s">
        <v>7</v>
      </c>
      <c r="I129" s="87">
        <f t="shared" si="5"/>
        <v>0</v>
      </c>
      <c r="J129" s="242"/>
      <c r="K129" s="89" t="str">
        <f t="shared" si="6"/>
        <v xml:space="preserve"> </v>
      </c>
      <c r="L129" s="238" t="s">
        <v>7</v>
      </c>
      <c r="M129" s="91">
        <f t="shared" si="7"/>
        <v>0</v>
      </c>
      <c r="N129" s="57"/>
      <c r="O129" s="57"/>
    </row>
    <row r="130" spans="1:15">
      <c r="A130" s="138">
        <f>[1]!DevelopmentCostsReservesNonMortgageableCostsDesc4</f>
        <v>0</v>
      </c>
      <c r="B130" s="366">
        <f>'[1]Development Costs'!D125</f>
        <v>0</v>
      </c>
      <c r="C130" s="35"/>
      <c r="D130" s="36"/>
      <c r="E130" s="255"/>
      <c r="F130" s="92"/>
      <c r="G130" s="85" t="str">
        <f t="shared" si="4"/>
        <v xml:space="preserve"> </v>
      </c>
      <c r="H130" s="234" t="s">
        <v>7</v>
      </c>
      <c r="I130" s="87">
        <f t="shared" si="5"/>
        <v>0</v>
      </c>
      <c r="J130" s="242"/>
      <c r="K130" s="89" t="str">
        <f t="shared" si="6"/>
        <v xml:space="preserve"> </v>
      </c>
      <c r="L130" s="238" t="s">
        <v>7</v>
      </c>
      <c r="M130" s="91">
        <f t="shared" si="7"/>
        <v>0</v>
      </c>
      <c r="N130" s="57"/>
      <c r="O130" s="57"/>
    </row>
    <row r="131" spans="1:15">
      <c r="A131" s="138">
        <f>[1]!DevelopmentCostsReservesNonMortgageableCostsDesc5</f>
        <v>0</v>
      </c>
      <c r="B131" s="362"/>
      <c r="C131" s="35"/>
      <c r="D131" s="36"/>
      <c r="E131" s="255"/>
      <c r="F131" s="92"/>
      <c r="G131" s="85" t="str">
        <f t="shared" si="4"/>
        <v xml:space="preserve"> </v>
      </c>
      <c r="H131" s="234" t="s">
        <v>7</v>
      </c>
      <c r="I131" s="87">
        <f t="shared" si="5"/>
        <v>0</v>
      </c>
      <c r="J131" s="242"/>
      <c r="K131" s="89" t="str">
        <f t="shared" si="6"/>
        <v xml:space="preserve"> </v>
      </c>
      <c r="L131" s="238" t="s">
        <v>7</v>
      </c>
      <c r="M131" s="91">
        <f t="shared" si="7"/>
        <v>0</v>
      </c>
      <c r="N131" s="57"/>
      <c r="O131" s="57"/>
    </row>
    <row r="132" spans="1:15">
      <c r="A132" s="119" t="s">
        <v>175</v>
      </c>
      <c r="B132" s="131"/>
      <c r="C132" s="22">
        <f>SUM(C127:C131)</f>
        <v>0</v>
      </c>
      <c r="D132" s="24">
        <f>SUM(D127:D131)</f>
        <v>0</v>
      </c>
      <c r="E132" s="258"/>
      <c r="F132" s="102"/>
      <c r="G132" s="85"/>
      <c r="H132" s="235"/>
      <c r="I132" s="87"/>
      <c r="J132" s="243"/>
      <c r="K132" s="89"/>
      <c r="L132" s="235"/>
      <c r="M132" s="91"/>
      <c r="N132" s="57"/>
      <c r="O132" s="57"/>
    </row>
    <row r="133" spans="1:15">
      <c r="A133" s="145" t="s">
        <v>105</v>
      </c>
      <c r="B133" s="146"/>
      <c r="C133" s="105"/>
      <c r="D133" s="106"/>
      <c r="E133" s="255"/>
      <c r="F133" s="147"/>
      <c r="G133" s="71"/>
      <c r="H133" s="105"/>
      <c r="I133" s="106"/>
      <c r="J133" s="247"/>
      <c r="K133" s="71"/>
      <c r="L133" s="105"/>
      <c r="M133" s="106"/>
      <c r="N133" s="57"/>
      <c r="O133" s="57"/>
    </row>
    <row r="134" spans="1:15" ht="15.75" thickBot="1">
      <c r="A134" s="396" t="s">
        <v>180</v>
      </c>
      <c r="B134" s="397"/>
      <c r="C134" s="28">
        <f>C125+C132</f>
        <v>0</v>
      </c>
      <c r="D134" s="29">
        <f>D125+D132</f>
        <v>0</v>
      </c>
      <c r="E134" s="266"/>
      <c r="F134" s="249"/>
      <c r="G134" s="28">
        <f>SUM(G8:G131)</f>
        <v>0</v>
      </c>
      <c r="H134" s="28"/>
      <c r="I134" s="29">
        <f>SUM(I8:I131)</f>
        <v>0</v>
      </c>
      <c r="J134" s="248"/>
      <c r="K134" s="28">
        <f>SUM(K8:K131)</f>
        <v>0</v>
      </c>
      <c r="L134" s="239"/>
      <c r="M134" s="29">
        <f>SUM(M8:M131)</f>
        <v>0</v>
      </c>
      <c r="N134" s="57"/>
      <c r="O134" s="57"/>
    </row>
    <row r="135" spans="1:15" ht="15.75" thickBot="1">
      <c r="A135" s="26"/>
      <c r="B135" s="26"/>
      <c r="C135" s="27"/>
      <c r="D135" s="27"/>
      <c r="E135" s="27"/>
      <c r="F135" s="149"/>
      <c r="G135" s="27"/>
      <c r="H135" s="27"/>
      <c r="I135" s="27"/>
      <c r="J135" s="149"/>
      <c r="K135" s="27"/>
      <c r="L135" s="27"/>
      <c r="M135" s="27"/>
      <c r="N135" s="57"/>
      <c r="O135" s="57"/>
    </row>
    <row r="136" spans="1:15" ht="15.75">
      <c r="A136" s="150" t="s">
        <v>307</v>
      </c>
      <c r="B136" s="151"/>
      <c r="C136" s="151"/>
      <c r="D136" s="152"/>
      <c r="E136" s="153"/>
      <c r="F136" s="153"/>
      <c r="G136" s="154" t="s">
        <v>188</v>
      </c>
      <c r="H136" s="155"/>
      <c r="I136" s="156"/>
      <c r="J136" s="157"/>
      <c r="K136" s="154" t="s">
        <v>189</v>
      </c>
      <c r="L136" s="155"/>
      <c r="M136" s="156"/>
      <c r="N136" s="57"/>
      <c r="O136" s="57"/>
    </row>
    <row r="137" spans="1:15">
      <c r="A137" s="418" t="s">
        <v>183</v>
      </c>
      <c r="B137" s="419"/>
      <c r="C137" s="25">
        <f>D134</f>
        <v>0</v>
      </c>
      <c r="D137" s="158"/>
      <c r="E137" s="176"/>
      <c r="G137" s="398" t="s">
        <v>184</v>
      </c>
      <c r="H137" s="399"/>
      <c r="I137" s="30">
        <f>G134</f>
        <v>0</v>
      </c>
      <c r="J137" s="149"/>
      <c r="K137" s="398" t="s">
        <v>185</v>
      </c>
      <c r="L137" s="399"/>
      <c r="M137" s="30">
        <f>K134</f>
        <v>0</v>
      </c>
      <c r="N137" s="57"/>
      <c r="O137" s="57"/>
    </row>
    <row r="138" spans="1:15">
      <c r="A138" s="420" t="s">
        <v>179</v>
      </c>
      <c r="B138" s="421"/>
      <c r="C138" s="273"/>
      <c r="D138" s="159"/>
      <c r="E138" s="260"/>
      <c r="G138" s="398" t="s">
        <v>181</v>
      </c>
      <c r="H138" s="399"/>
      <c r="I138" s="30">
        <f>C150</f>
        <v>0</v>
      </c>
      <c r="J138" s="160"/>
      <c r="K138" s="398" t="s">
        <v>193</v>
      </c>
      <c r="L138" s="399"/>
      <c r="M138" s="285"/>
      <c r="N138" s="57"/>
      <c r="O138" s="57"/>
    </row>
    <row r="139" spans="1:15">
      <c r="A139" s="422" t="s">
        <v>240</v>
      </c>
      <c r="B139" s="423"/>
      <c r="C139" s="274"/>
      <c r="D139" s="159"/>
      <c r="E139" s="260"/>
      <c r="G139" s="403" t="s">
        <v>190</v>
      </c>
      <c r="H139" s="404"/>
      <c r="I139" s="161">
        <f>IF(I138&gt;0,I137/I138,0)</f>
        <v>0</v>
      </c>
      <c r="J139" s="160"/>
      <c r="K139" s="403" t="s">
        <v>194</v>
      </c>
      <c r="L139" s="404"/>
      <c r="M139" s="161">
        <f>IF(M138&gt;0,M137/M138,0)</f>
        <v>0</v>
      </c>
      <c r="N139" s="57"/>
      <c r="O139" s="57"/>
    </row>
    <row r="140" spans="1:15">
      <c r="A140" s="422" t="s">
        <v>241</v>
      </c>
      <c r="B140" s="424"/>
      <c r="C140" s="274"/>
      <c r="D140" s="159"/>
      <c r="E140" s="260"/>
      <c r="G140" s="398"/>
      <c r="H140" s="399"/>
      <c r="I140" s="161"/>
      <c r="J140" s="160"/>
      <c r="K140" s="398"/>
      <c r="L140" s="399"/>
      <c r="M140" s="161"/>
      <c r="N140" s="57"/>
      <c r="O140" s="57"/>
    </row>
    <row r="141" spans="1:15">
      <c r="A141" s="422" t="s">
        <v>250</v>
      </c>
      <c r="B141" s="424"/>
      <c r="C141" s="275"/>
      <c r="D141" s="261"/>
      <c r="E141" s="260"/>
      <c r="G141" s="269" t="s">
        <v>186</v>
      </c>
      <c r="H141" s="270"/>
      <c r="I141" s="30">
        <f>I134</f>
        <v>0</v>
      </c>
      <c r="J141" s="160"/>
      <c r="K141" s="269" t="s">
        <v>187</v>
      </c>
      <c r="L141" s="270"/>
      <c r="M141" s="30">
        <f>M134</f>
        <v>0</v>
      </c>
      <c r="N141" s="57"/>
      <c r="O141" s="57"/>
    </row>
    <row r="142" spans="1:15">
      <c r="A142" s="251" t="s">
        <v>243</v>
      </c>
      <c r="B142" s="250"/>
      <c r="C142" s="250"/>
      <c r="D142" s="228"/>
      <c r="E142" s="284"/>
      <c r="G142" s="269" t="s">
        <v>191</v>
      </c>
      <c r="H142" s="270"/>
      <c r="I142" s="162">
        <v>0.03</v>
      </c>
      <c r="J142" s="160"/>
      <c r="K142" s="269" t="s">
        <v>195</v>
      </c>
      <c r="L142" s="270"/>
      <c r="M142" s="162">
        <v>0.03</v>
      </c>
      <c r="N142" s="57"/>
      <c r="O142" s="57"/>
    </row>
    <row r="143" spans="1:15" ht="15.75" thickBot="1">
      <c r="A143" s="250"/>
      <c r="B143" s="250"/>
      <c r="C143" s="250"/>
      <c r="D143" s="228"/>
      <c r="E143" s="284"/>
      <c r="G143" s="271" t="s">
        <v>192</v>
      </c>
      <c r="H143" s="272"/>
      <c r="I143" s="31">
        <f>I141*I142</f>
        <v>0</v>
      </c>
      <c r="J143" s="160"/>
      <c r="K143" s="271" t="s">
        <v>196</v>
      </c>
      <c r="L143" s="272"/>
      <c r="M143" s="31">
        <f>M141*M142</f>
        <v>0</v>
      </c>
      <c r="N143" s="57"/>
      <c r="O143" s="57"/>
    </row>
    <row r="144" spans="1:15">
      <c r="A144" s="250"/>
      <c r="B144" s="250"/>
      <c r="C144" s="250"/>
      <c r="D144" s="228"/>
      <c r="E144" s="284"/>
      <c r="J144" s="160"/>
      <c r="N144" s="57"/>
      <c r="O144" s="57"/>
    </row>
    <row r="145" spans="1:15">
      <c r="A145" s="425" t="s">
        <v>242</v>
      </c>
      <c r="B145" s="426"/>
      <c r="C145" s="68">
        <f>C8</f>
        <v>0</v>
      </c>
      <c r="D145" s="159"/>
      <c r="E145" s="260"/>
      <c r="G145" s="163"/>
      <c r="H145" s="160"/>
      <c r="I145" s="163"/>
      <c r="J145" s="160"/>
      <c r="K145" s="163"/>
      <c r="L145" s="160"/>
      <c r="M145" s="163"/>
      <c r="N145" s="57"/>
      <c r="O145" s="57"/>
    </row>
    <row r="146" spans="1:15" ht="15.75" thickBot="1">
      <c r="A146" s="425" t="s">
        <v>182</v>
      </c>
      <c r="B146" s="426"/>
      <c r="C146" s="164">
        <f>C137-C138-C139+C140+C141+C145</f>
        <v>0</v>
      </c>
      <c r="D146" s="159"/>
      <c r="E146" s="260"/>
      <c r="G146" s="163"/>
      <c r="H146" s="160"/>
      <c r="I146" s="163"/>
      <c r="J146" s="160"/>
      <c r="K146" s="163"/>
      <c r="L146" s="160"/>
      <c r="M146" s="163"/>
      <c r="N146" s="57"/>
      <c r="O146" s="57"/>
    </row>
    <row r="147" spans="1:15" ht="15.75">
      <c r="A147" s="425" t="s">
        <v>291</v>
      </c>
      <c r="B147" s="426"/>
      <c r="C147" s="68">
        <f>ROUND(C146*25%,)</f>
        <v>0</v>
      </c>
      <c r="D147" s="159"/>
      <c r="E147" s="260"/>
      <c r="G147" s="154" t="s">
        <v>197</v>
      </c>
      <c r="H147" s="155"/>
      <c r="I147" s="156"/>
      <c r="J147" s="160"/>
      <c r="K147" s="163"/>
      <c r="L147" s="160"/>
      <c r="M147" s="163"/>
      <c r="N147" s="57"/>
      <c r="O147" s="57"/>
    </row>
    <row r="148" spans="1:15">
      <c r="A148" s="425" t="s">
        <v>106</v>
      </c>
      <c r="B148" s="426"/>
      <c r="C148" s="68">
        <f>ROUND(C146*D148,)</f>
        <v>0</v>
      </c>
      <c r="D148" s="165">
        <f>'Bond Costs from Workbook'!D148</f>
        <v>0.05</v>
      </c>
      <c r="E148" s="252"/>
      <c r="G148" s="398" t="s">
        <v>198</v>
      </c>
      <c r="H148" s="399"/>
      <c r="I148" s="30" t="e">
        <f>C36+(C38+C39+C40)*(C36/(C36+C27))</f>
        <v>#DIV/0!</v>
      </c>
      <c r="J148" s="66"/>
      <c r="N148" s="57"/>
      <c r="O148" s="57"/>
    </row>
    <row r="149" spans="1:15" ht="15.75" thickBot="1">
      <c r="A149" s="425" t="s">
        <v>249</v>
      </c>
      <c r="B149" s="426"/>
      <c r="C149" s="166">
        <f>C147+C148</f>
        <v>0</v>
      </c>
      <c r="D149" s="159"/>
      <c r="E149" s="260"/>
      <c r="G149" s="398" t="s">
        <v>280</v>
      </c>
      <c r="H149" s="399"/>
      <c r="I149" s="30">
        <f>C9</f>
        <v>0</v>
      </c>
      <c r="N149" s="57"/>
      <c r="O149" s="57"/>
    </row>
    <row r="150" spans="1:15" ht="15.75" thickBot="1">
      <c r="A150" s="396" t="s">
        <v>181</v>
      </c>
      <c r="B150" s="417"/>
      <c r="C150" s="167">
        <f>ROUNDDOWN(C149,-3)</f>
        <v>0</v>
      </c>
      <c r="D150" s="168"/>
      <c r="E150" s="260"/>
      <c r="G150" s="403" t="s">
        <v>199</v>
      </c>
      <c r="H150" s="404"/>
      <c r="I150" s="169">
        <f>IF(I149&gt;0,I148/I149,0)</f>
        <v>0</v>
      </c>
      <c r="N150" s="57"/>
      <c r="O150" s="57"/>
    </row>
    <row r="151" spans="1:15">
      <c r="A151" s="170"/>
      <c r="C151" s="171"/>
      <c r="D151" s="172"/>
      <c r="E151" s="172"/>
      <c r="G151" s="173"/>
      <c r="K151" s="173"/>
      <c r="N151" s="57"/>
      <c r="O151" s="57"/>
    </row>
    <row r="152" spans="1:15" ht="15" customHeight="1">
      <c r="A152" s="170" t="s">
        <v>200</v>
      </c>
      <c r="B152" s="174"/>
      <c r="C152" s="174"/>
      <c r="D152" s="174"/>
      <c r="E152" s="262"/>
      <c r="F152" s="174"/>
      <c r="G152" s="174"/>
      <c r="H152" s="174"/>
      <c r="I152" s="174"/>
      <c r="J152" s="174"/>
      <c r="K152" s="174"/>
      <c r="N152" s="57"/>
      <c r="O152" s="57"/>
    </row>
    <row r="153" spans="1:15" s="57" customFormat="1" ht="15" customHeight="1">
      <c r="A153" s="175" t="s">
        <v>203</v>
      </c>
      <c r="B153" s="200"/>
      <c r="C153" s="176"/>
      <c r="D153" s="117"/>
      <c r="E153" s="176"/>
      <c r="F153" s="177"/>
      <c r="G153" s="177"/>
      <c r="H153" s="177"/>
      <c r="I153" s="178"/>
      <c r="J153" s="179"/>
      <c r="K153" s="179"/>
      <c r="L153" s="179"/>
      <c r="M153" s="180"/>
    </row>
    <row r="154" spans="1:15" s="302" customFormat="1" ht="15" customHeight="1">
      <c r="A154" s="287" t="s">
        <v>251</v>
      </c>
      <c r="B154" s="78"/>
      <c r="C154" s="288"/>
      <c r="D154" s="176"/>
      <c r="E154" s="176"/>
      <c r="F154" s="303"/>
      <c r="G154" s="177"/>
      <c r="H154" s="177"/>
      <c r="I154" s="178"/>
      <c r="J154" s="300"/>
      <c r="K154" s="300"/>
      <c r="L154" s="300"/>
      <c r="M154" s="180"/>
      <c r="N154" s="57"/>
      <c r="O154" s="57"/>
    </row>
    <row r="155" spans="1:15" s="57" customFormat="1" ht="15" customHeight="1">
      <c r="A155" s="181" t="s">
        <v>263</v>
      </c>
      <c r="B155" s="200"/>
      <c r="C155" s="183"/>
      <c r="D155" s="183"/>
      <c r="E155" s="268"/>
      <c r="F155" s="177"/>
      <c r="G155" s="183"/>
      <c r="H155" s="183"/>
      <c r="I155" s="183"/>
      <c r="J155" s="183"/>
      <c r="K155" s="183"/>
      <c r="L155" s="183"/>
      <c r="M155" s="177"/>
    </row>
    <row r="156" spans="1:15" s="57" customFormat="1" ht="15" customHeight="1">
      <c r="A156" s="181" t="s">
        <v>293</v>
      </c>
      <c r="B156" s="200"/>
      <c r="C156" s="183"/>
      <c r="D156" s="183"/>
      <c r="E156" s="268"/>
      <c r="F156" s="177"/>
      <c r="G156" s="183"/>
      <c r="H156" s="183"/>
      <c r="I156" s="183"/>
      <c r="J156" s="183"/>
      <c r="K156" s="183"/>
      <c r="L156" s="183"/>
      <c r="M156" s="177"/>
    </row>
    <row r="157" spans="1:15" s="57" customFormat="1" ht="30" customHeight="1">
      <c r="A157" s="432" t="s">
        <v>306</v>
      </c>
      <c r="B157" s="432"/>
      <c r="C157" s="432"/>
      <c r="D157" s="432"/>
      <c r="E157" s="432"/>
      <c r="F157" s="432"/>
      <c r="G157" s="432"/>
      <c r="H157" s="432"/>
      <c r="I157" s="432"/>
      <c r="J157" s="432"/>
      <c r="K157" s="432"/>
      <c r="L157" s="432"/>
      <c r="M157" s="432"/>
    </row>
    <row r="158" spans="1:15" ht="15.75" thickBot="1">
      <c r="C158" s="184"/>
      <c r="D158" s="184"/>
      <c r="E158" s="184"/>
      <c r="F158" s="184"/>
      <c r="G158" s="177"/>
      <c r="H158" s="177"/>
      <c r="I158" s="177"/>
      <c r="J158" s="177"/>
      <c r="K158" s="177"/>
      <c r="L158" s="177"/>
      <c r="M158" s="177"/>
    </row>
    <row r="159" spans="1:15">
      <c r="A159" s="185" t="s">
        <v>201</v>
      </c>
      <c r="B159" s="186"/>
      <c r="C159" s="187" t="s">
        <v>139</v>
      </c>
      <c r="D159" s="186"/>
      <c r="E159" s="186"/>
      <c r="F159" s="186"/>
      <c r="G159" s="186"/>
      <c r="H159" s="186"/>
      <c r="I159" s="186" t="s">
        <v>202</v>
      </c>
      <c r="J159" s="186"/>
      <c r="K159" s="186"/>
      <c r="L159" s="186"/>
      <c r="M159" s="188" t="s">
        <v>205</v>
      </c>
    </row>
    <row r="160" spans="1:15">
      <c r="A160" s="189" t="s">
        <v>122</v>
      </c>
      <c r="B160" s="190"/>
      <c r="C160" s="191">
        <f>C134</f>
        <v>0</v>
      </c>
      <c r="D160" s="192">
        <f>D134</f>
        <v>0</v>
      </c>
      <c r="E160" s="192"/>
      <c r="F160" s="193"/>
      <c r="G160" s="194"/>
      <c r="H160" s="193"/>
      <c r="I160" s="32">
        <f>G134+I134</f>
        <v>0</v>
      </c>
      <c r="J160" s="193"/>
      <c r="K160" s="194"/>
      <c r="L160" s="193"/>
      <c r="M160" s="33">
        <f>K134+M134</f>
        <v>0</v>
      </c>
    </row>
    <row r="161" spans="1:13" ht="15.75" thickBot="1">
      <c r="A161" s="195" t="s">
        <v>109</v>
      </c>
      <c r="B161" s="196"/>
      <c r="C161" s="34"/>
      <c r="D161" s="197"/>
      <c r="E161" s="197"/>
      <c r="F161" s="197"/>
      <c r="G161" s="197"/>
      <c r="H161" s="197"/>
      <c r="I161" s="198">
        <f>C160-I160</f>
        <v>0</v>
      </c>
      <c r="J161" s="197"/>
      <c r="K161" s="197"/>
      <c r="L161" s="197"/>
      <c r="M161" s="199">
        <f>C160-M160</f>
        <v>0</v>
      </c>
    </row>
    <row r="162" spans="1:13">
      <c r="C162" s="177"/>
      <c r="D162" s="177"/>
      <c r="E162" s="177"/>
      <c r="F162" s="177"/>
      <c r="G162" s="177"/>
      <c r="H162" s="177"/>
      <c r="I162" s="177"/>
      <c r="J162" s="177"/>
      <c r="K162" s="177"/>
      <c r="L162" s="177"/>
      <c r="M162" s="177"/>
    </row>
    <row r="163" spans="1:13">
      <c r="C163" s="177"/>
      <c r="D163" s="177"/>
      <c r="E163" s="177"/>
      <c r="F163" s="177"/>
      <c r="G163" s="177"/>
      <c r="H163" s="177"/>
      <c r="I163" s="177"/>
      <c r="J163" s="177"/>
      <c r="K163" s="177"/>
      <c r="L163" s="177"/>
      <c r="M163" s="177"/>
    </row>
  </sheetData>
  <mergeCells count="29">
    <mergeCell ref="A1:M1"/>
    <mergeCell ref="A3:M3"/>
    <mergeCell ref="F5:I5"/>
    <mergeCell ref="J5:M5"/>
    <mergeCell ref="N42:S43"/>
    <mergeCell ref="A134:B134"/>
    <mergeCell ref="A138:B138"/>
    <mergeCell ref="G138:H138"/>
    <mergeCell ref="K138:L138"/>
    <mergeCell ref="A137:B137"/>
    <mergeCell ref="G137:H137"/>
    <mergeCell ref="K137:L137"/>
    <mergeCell ref="A139:B139"/>
    <mergeCell ref="G139:H139"/>
    <mergeCell ref="K139:L139"/>
    <mergeCell ref="A140:B140"/>
    <mergeCell ref="G140:H140"/>
    <mergeCell ref="K140:L140"/>
    <mergeCell ref="A157:M157"/>
    <mergeCell ref="A141:B141"/>
    <mergeCell ref="A150:B150"/>
    <mergeCell ref="G150:H150"/>
    <mergeCell ref="A145:B145"/>
    <mergeCell ref="A146:B146"/>
    <mergeCell ref="A147:B147"/>
    <mergeCell ref="A148:B148"/>
    <mergeCell ref="G148:H148"/>
    <mergeCell ref="A149:B149"/>
    <mergeCell ref="G149:H149"/>
  </mergeCells>
  <dataValidations count="2">
    <dataValidation type="list" allowBlank="1" showInputMessage="1" showErrorMessage="1" sqref="A131:B131 B127:B129 A127:A130" xr:uid="{00000000-0002-0000-0500-000000000000}">
      <formula1>DevCostsMortResLookUp</formula1>
    </dataValidation>
    <dataValidation operator="lessThan" allowBlank="1" showInputMessage="1" showErrorMessage="1" sqref="D65662:E65662 IX65662:IY65662 ST65662:SU65662 ACP65662:ACQ65662 AML65662:AMM65662 AWH65662:AWI65662 BGD65662:BGE65662 BPZ65662:BQA65662 BZV65662:BZW65662 CJR65662:CJS65662 CTN65662:CTO65662 DDJ65662:DDK65662 DNF65662:DNG65662 DXB65662:DXC65662 EGX65662:EGY65662 EQT65662:EQU65662 FAP65662:FAQ65662 FKL65662:FKM65662 FUH65662:FUI65662 GED65662:GEE65662 GNZ65662:GOA65662 GXV65662:GXW65662 HHR65662:HHS65662 HRN65662:HRO65662 IBJ65662:IBK65662 ILF65662:ILG65662 IVB65662:IVC65662 JEX65662:JEY65662 JOT65662:JOU65662 JYP65662:JYQ65662 KIL65662:KIM65662 KSH65662:KSI65662 LCD65662:LCE65662 LLZ65662:LMA65662 LVV65662:LVW65662 MFR65662:MFS65662 MPN65662:MPO65662 MZJ65662:MZK65662 NJF65662:NJG65662 NTB65662:NTC65662 OCX65662:OCY65662 OMT65662:OMU65662 OWP65662:OWQ65662 PGL65662:PGM65662 PQH65662:PQI65662 QAD65662:QAE65662 QJZ65662:QKA65662 QTV65662:QTW65662 RDR65662:RDS65662 RNN65662:RNO65662 RXJ65662:RXK65662 SHF65662:SHG65662 SRB65662:SRC65662 TAX65662:TAY65662 TKT65662:TKU65662 TUP65662:TUQ65662 UEL65662:UEM65662 UOH65662:UOI65662 UYD65662:UYE65662 VHZ65662:VIA65662 VRV65662:VRW65662 WBR65662:WBS65662 WLN65662:WLO65662 WVJ65662:WVK65662 D131198:E131198 IX131198:IY131198 ST131198:SU131198 ACP131198:ACQ131198 AML131198:AMM131198 AWH131198:AWI131198 BGD131198:BGE131198 BPZ131198:BQA131198 BZV131198:BZW131198 CJR131198:CJS131198 CTN131198:CTO131198 DDJ131198:DDK131198 DNF131198:DNG131198 DXB131198:DXC131198 EGX131198:EGY131198 EQT131198:EQU131198 FAP131198:FAQ131198 FKL131198:FKM131198 FUH131198:FUI131198 GED131198:GEE131198 GNZ131198:GOA131198 GXV131198:GXW131198 HHR131198:HHS131198 HRN131198:HRO131198 IBJ131198:IBK131198 ILF131198:ILG131198 IVB131198:IVC131198 JEX131198:JEY131198 JOT131198:JOU131198 JYP131198:JYQ131198 KIL131198:KIM131198 KSH131198:KSI131198 LCD131198:LCE131198 LLZ131198:LMA131198 LVV131198:LVW131198 MFR131198:MFS131198 MPN131198:MPO131198 MZJ131198:MZK131198 NJF131198:NJG131198 NTB131198:NTC131198 OCX131198:OCY131198 OMT131198:OMU131198 OWP131198:OWQ131198 PGL131198:PGM131198 PQH131198:PQI131198 QAD131198:QAE131198 QJZ131198:QKA131198 QTV131198:QTW131198 RDR131198:RDS131198 RNN131198:RNO131198 RXJ131198:RXK131198 SHF131198:SHG131198 SRB131198:SRC131198 TAX131198:TAY131198 TKT131198:TKU131198 TUP131198:TUQ131198 UEL131198:UEM131198 UOH131198:UOI131198 UYD131198:UYE131198 VHZ131198:VIA131198 VRV131198:VRW131198 WBR131198:WBS131198 WLN131198:WLO131198 WVJ131198:WVK131198 D196734:E196734 IX196734:IY196734 ST196734:SU196734 ACP196734:ACQ196734 AML196734:AMM196734 AWH196734:AWI196734 BGD196734:BGE196734 BPZ196734:BQA196734 BZV196734:BZW196734 CJR196734:CJS196734 CTN196734:CTO196734 DDJ196734:DDK196734 DNF196734:DNG196734 DXB196734:DXC196734 EGX196734:EGY196734 EQT196734:EQU196734 FAP196734:FAQ196734 FKL196734:FKM196734 FUH196734:FUI196734 GED196734:GEE196734 GNZ196734:GOA196734 GXV196734:GXW196734 HHR196734:HHS196734 HRN196734:HRO196734 IBJ196734:IBK196734 ILF196734:ILG196734 IVB196734:IVC196734 JEX196734:JEY196734 JOT196734:JOU196734 JYP196734:JYQ196734 KIL196734:KIM196734 KSH196734:KSI196734 LCD196734:LCE196734 LLZ196734:LMA196734 LVV196734:LVW196734 MFR196734:MFS196734 MPN196734:MPO196734 MZJ196734:MZK196734 NJF196734:NJG196734 NTB196734:NTC196734 OCX196734:OCY196734 OMT196734:OMU196734 OWP196734:OWQ196734 PGL196734:PGM196734 PQH196734:PQI196734 QAD196734:QAE196734 QJZ196734:QKA196734 QTV196734:QTW196734 RDR196734:RDS196734 RNN196734:RNO196734 RXJ196734:RXK196734 SHF196734:SHG196734 SRB196734:SRC196734 TAX196734:TAY196734 TKT196734:TKU196734 TUP196734:TUQ196734 UEL196734:UEM196734 UOH196734:UOI196734 UYD196734:UYE196734 VHZ196734:VIA196734 VRV196734:VRW196734 WBR196734:WBS196734 WLN196734:WLO196734 WVJ196734:WVK196734 D262270:E262270 IX262270:IY262270 ST262270:SU262270 ACP262270:ACQ262270 AML262270:AMM262270 AWH262270:AWI262270 BGD262270:BGE262270 BPZ262270:BQA262270 BZV262270:BZW262270 CJR262270:CJS262270 CTN262270:CTO262270 DDJ262270:DDK262270 DNF262270:DNG262270 DXB262270:DXC262270 EGX262270:EGY262270 EQT262270:EQU262270 FAP262270:FAQ262270 FKL262270:FKM262270 FUH262270:FUI262270 GED262270:GEE262270 GNZ262270:GOA262270 GXV262270:GXW262270 HHR262270:HHS262270 HRN262270:HRO262270 IBJ262270:IBK262270 ILF262270:ILG262270 IVB262270:IVC262270 JEX262270:JEY262270 JOT262270:JOU262270 JYP262270:JYQ262270 KIL262270:KIM262270 KSH262270:KSI262270 LCD262270:LCE262270 LLZ262270:LMA262270 LVV262270:LVW262270 MFR262270:MFS262270 MPN262270:MPO262270 MZJ262270:MZK262270 NJF262270:NJG262270 NTB262270:NTC262270 OCX262270:OCY262270 OMT262270:OMU262270 OWP262270:OWQ262270 PGL262270:PGM262270 PQH262270:PQI262270 QAD262270:QAE262270 QJZ262270:QKA262270 QTV262270:QTW262270 RDR262270:RDS262270 RNN262270:RNO262270 RXJ262270:RXK262270 SHF262270:SHG262270 SRB262270:SRC262270 TAX262270:TAY262270 TKT262270:TKU262270 TUP262270:TUQ262270 UEL262270:UEM262270 UOH262270:UOI262270 UYD262270:UYE262270 VHZ262270:VIA262270 VRV262270:VRW262270 WBR262270:WBS262270 WLN262270:WLO262270 WVJ262270:WVK262270 D327806:E327806 IX327806:IY327806 ST327806:SU327806 ACP327806:ACQ327806 AML327806:AMM327806 AWH327806:AWI327806 BGD327806:BGE327806 BPZ327806:BQA327806 BZV327806:BZW327806 CJR327806:CJS327806 CTN327806:CTO327806 DDJ327806:DDK327806 DNF327806:DNG327806 DXB327806:DXC327806 EGX327806:EGY327806 EQT327806:EQU327806 FAP327806:FAQ327806 FKL327806:FKM327806 FUH327806:FUI327806 GED327806:GEE327806 GNZ327806:GOA327806 GXV327806:GXW327806 HHR327806:HHS327806 HRN327806:HRO327806 IBJ327806:IBK327806 ILF327806:ILG327806 IVB327806:IVC327806 JEX327806:JEY327806 JOT327806:JOU327806 JYP327806:JYQ327806 KIL327806:KIM327806 KSH327806:KSI327806 LCD327806:LCE327806 LLZ327806:LMA327806 LVV327806:LVW327806 MFR327806:MFS327806 MPN327806:MPO327806 MZJ327806:MZK327806 NJF327806:NJG327806 NTB327806:NTC327806 OCX327806:OCY327806 OMT327806:OMU327806 OWP327806:OWQ327806 PGL327806:PGM327806 PQH327806:PQI327806 QAD327806:QAE327806 QJZ327806:QKA327806 QTV327806:QTW327806 RDR327806:RDS327806 RNN327806:RNO327806 RXJ327806:RXK327806 SHF327806:SHG327806 SRB327806:SRC327806 TAX327806:TAY327806 TKT327806:TKU327806 TUP327806:TUQ327806 UEL327806:UEM327806 UOH327806:UOI327806 UYD327806:UYE327806 VHZ327806:VIA327806 VRV327806:VRW327806 WBR327806:WBS327806 WLN327806:WLO327806 WVJ327806:WVK327806 D393342:E393342 IX393342:IY393342 ST393342:SU393342 ACP393342:ACQ393342 AML393342:AMM393342 AWH393342:AWI393342 BGD393342:BGE393342 BPZ393342:BQA393342 BZV393342:BZW393342 CJR393342:CJS393342 CTN393342:CTO393342 DDJ393342:DDK393342 DNF393342:DNG393342 DXB393342:DXC393342 EGX393342:EGY393342 EQT393342:EQU393342 FAP393342:FAQ393342 FKL393342:FKM393342 FUH393342:FUI393342 GED393342:GEE393342 GNZ393342:GOA393342 GXV393342:GXW393342 HHR393342:HHS393342 HRN393342:HRO393342 IBJ393342:IBK393342 ILF393342:ILG393342 IVB393342:IVC393342 JEX393342:JEY393342 JOT393342:JOU393342 JYP393342:JYQ393342 KIL393342:KIM393342 KSH393342:KSI393342 LCD393342:LCE393342 LLZ393342:LMA393342 LVV393342:LVW393342 MFR393342:MFS393342 MPN393342:MPO393342 MZJ393342:MZK393342 NJF393342:NJG393342 NTB393342:NTC393342 OCX393342:OCY393342 OMT393342:OMU393342 OWP393342:OWQ393342 PGL393342:PGM393342 PQH393342:PQI393342 QAD393342:QAE393342 QJZ393342:QKA393342 QTV393342:QTW393342 RDR393342:RDS393342 RNN393342:RNO393342 RXJ393342:RXK393342 SHF393342:SHG393342 SRB393342:SRC393342 TAX393342:TAY393342 TKT393342:TKU393342 TUP393342:TUQ393342 UEL393342:UEM393342 UOH393342:UOI393342 UYD393342:UYE393342 VHZ393342:VIA393342 VRV393342:VRW393342 WBR393342:WBS393342 WLN393342:WLO393342 WVJ393342:WVK393342 D458878:E458878 IX458878:IY458878 ST458878:SU458878 ACP458878:ACQ458878 AML458878:AMM458878 AWH458878:AWI458878 BGD458878:BGE458878 BPZ458878:BQA458878 BZV458878:BZW458878 CJR458878:CJS458878 CTN458878:CTO458878 DDJ458878:DDK458878 DNF458878:DNG458878 DXB458878:DXC458878 EGX458878:EGY458878 EQT458878:EQU458878 FAP458878:FAQ458878 FKL458878:FKM458878 FUH458878:FUI458878 GED458878:GEE458878 GNZ458878:GOA458878 GXV458878:GXW458878 HHR458878:HHS458878 HRN458878:HRO458878 IBJ458878:IBK458878 ILF458878:ILG458878 IVB458878:IVC458878 JEX458878:JEY458878 JOT458878:JOU458878 JYP458878:JYQ458878 KIL458878:KIM458878 KSH458878:KSI458878 LCD458878:LCE458878 LLZ458878:LMA458878 LVV458878:LVW458878 MFR458878:MFS458878 MPN458878:MPO458878 MZJ458878:MZK458878 NJF458878:NJG458878 NTB458878:NTC458878 OCX458878:OCY458878 OMT458878:OMU458878 OWP458878:OWQ458878 PGL458878:PGM458878 PQH458878:PQI458878 QAD458878:QAE458878 QJZ458878:QKA458878 QTV458878:QTW458878 RDR458878:RDS458878 RNN458878:RNO458878 RXJ458878:RXK458878 SHF458878:SHG458878 SRB458878:SRC458878 TAX458878:TAY458878 TKT458878:TKU458878 TUP458878:TUQ458878 UEL458878:UEM458878 UOH458878:UOI458878 UYD458878:UYE458878 VHZ458878:VIA458878 VRV458878:VRW458878 WBR458878:WBS458878 WLN458878:WLO458878 WVJ458878:WVK458878 D524414:E524414 IX524414:IY524414 ST524414:SU524414 ACP524414:ACQ524414 AML524414:AMM524414 AWH524414:AWI524414 BGD524414:BGE524414 BPZ524414:BQA524414 BZV524414:BZW524414 CJR524414:CJS524414 CTN524414:CTO524414 DDJ524414:DDK524414 DNF524414:DNG524414 DXB524414:DXC524414 EGX524414:EGY524414 EQT524414:EQU524414 FAP524414:FAQ524414 FKL524414:FKM524414 FUH524414:FUI524414 GED524414:GEE524414 GNZ524414:GOA524414 GXV524414:GXW524414 HHR524414:HHS524414 HRN524414:HRO524414 IBJ524414:IBK524414 ILF524414:ILG524414 IVB524414:IVC524414 JEX524414:JEY524414 JOT524414:JOU524414 JYP524414:JYQ524414 KIL524414:KIM524414 KSH524414:KSI524414 LCD524414:LCE524414 LLZ524414:LMA524414 LVV524414:LVW524414 MFR524414:MFS524414 MPN524414:MPO524414 MZJ524414:MZK524414 NJF524414:NJG524414 NTB524414:NTC524414 OCX524414:OCY524414 OMT524414:OMU524414 OWP524414:OWQ524414 PGL524414:PGM524414 PQH524414:PQI524414 QAD524414:QAE524414 QJZ524414:QKA524414 QTV524414:QTW524414 RDR524414:RDS524414 RNN524414:RNO524414 RXJ524414:RXK524414 SHF524414:SHG524414 SRB524414:SRC524414 TAX524414:TAY524414 TKT524414:TKU524414 TUP524414:TUQ524414 UEL524414:UEM524414 UOH524414:UOI524414 UYD524414:UYE524414 VHZ524414:VIA524414 VRV524414:VRW524414 WBR524414:WBS524414 WLN524414:WLO524414 WVJ524414:WVK524414 D589950:E589950 IX589950:IY589950 ST589950:SU589950 ACP589950:ACQ589950 AML589950:AMM589950 AWH589950:AWI589950 BGD589950:BGE589950 BPZ589950:BQA589950 BZV589950:BZW589950 CJR589950:CJS589950 CTN589950:CTO589950 DDJ589950:DDK589950 DNF589950:DNG589950 DXB589950:DXC589950 EGX589950:EGY589950 EQT589950:EQU589950 FAP589950:FAQ589950 FKL589950:FKM589950 FUH589950:FUI589950 GED589950:GEE589950 GNZ589950:GOA589950 GXV589950:GXW589950 HHR589950:HHS589950 HRN589950:HRO589950 IBJ589950:IBK589950 ILF589950:ILG589950 IVB589950:IVC589950 JEX589950:JEY589950 JOT589950:JOU589950 JYP589950:JYQ589950 KIL589950:KIM589950 KSH589950:KSI589950 LCD589950:LCE589950 LLZ589950:LMA589950 LVV589950:LVW589950 MFR589950:MFS589950 MPN589950:MPO589950 MZJ589950:MZK589950 NJF589950:NJG589950 NTB589950:NTC589950 OCX589950:OCY589950 OMT589950:OMU589950 OWP589950:OWQ589950 PGL589950:PGM589950 PQH589950:PQI589950 QAD589950:QAE589950 QJZ589950:QKA589950 QTV589950:QTW589950 RDR589950:RDS589950 RNN589950:RNO589950 RXJ589950:RXK589950 SHF589950:SHG589950 SRB589950:SRC589950 TAX589950:TAY589950 TKT589950:TKU589950 TUP589950:TUQ589950 UEL589950:UEM589950 UOH589950:UOI589950 UYD589950:UYE589950 VHZ589950:VIA589950 VRV589950:VRW589950 WBR589950:WBS589950 WLN589950:WLO589950 WVJ589950:WVK589950 D655486:E655486 IX655486:IY655486 ST655486:SU655486 ACP655486:ACQ655486 AML655486:AMM655486 AWH655486:AWI655486 BGD655486:BGE655486 BPZ655486:BQA655486 BZV655486:BZW655486 CJR655486:CJS655486 CTN655486:CTO655486 DDJ655486:DDK655486 DNF655486:DNG655486 DXB655486:DXC655486 EGX655486:EGY655486 EQT655486:EQU655486 FAP655486:FAQ655486 FKL655486:FKM655486 FUH655486:FUI655486 GED655486:GEE655486 GNZ655486:GOA655486 GXV655486:GXW655486 HHR655486:HHS655486 HRN655486:HRO655486 IBJ655486:IBK655486 ILF655486:ILG655486 IVB655486:IVC655486 JEX655486:JEY655486 JOT655486:JOU655486 JYP655486:JYQ655486 KIL655486:KIM655486 KSH655486:KSI655486 LCD655486:LCE655486 LLZ655486:LMA655486 LVV655486:LVW655486 MFR655486:MFS655486 MPN655486:MPO655486 MZJ655486:MZK655486 NJF655486:NJG655486 NTB655486:NTC655486 OCX655486:OCY655486 OMT655486:OMU655486 OWP655486:OWQ655486 PGL655486:PGM655486 PQH655486:PQI655486 QAD655486:QAE655486 QJZ655486:QKA655486 QTV655486:QTW655486 RDR655486:RDS655486 RNN655486:RNO655486 RXJ655486:RXK655486 SHF655486:SHG655486 SRB655486:SRC655486 TAX655486:TAY655486 TKT655486:TKU655486 TUP655486:TUQ655486 UEL655486:UEM655486 UOH655486:UOI655486 UYD655486:UYE655486 VHZ655486:VIA655486 VRV655486:VRW655486 WBR655486:WBS655486 WLN655486:WLO655486 WVJ655486:WVK655486 D721022:E721022 IX721022:IY721022 ST721022:SU721022 ACP721022:ACQ721022 AML721022:AMM721022 AWH721022:AWI721022 BGD721022:BGE721022 BPZ721022:BQA721022 BZV721022:BZW721022 CJR721022:CJS721022 CTN721022:CTO721022 DDJ721022:DDK721022 DNF721022:DNG721022 DXB721022:DXC721022 EGX721022:EGY721022 EQT721022:EQU721022 FAP721022:FAQ721022 FKL721022:FKM721022 FUH721022:FUI721022 GED721022:GEE721022 GNZ721022:GOA721022 GXV721022:GXW721022 HHR721022:HHS721022 HRN721022:HRO721022 IBJ721022:IBK721022 ILF721022:ILG721022 IVB721022:IVC721022 JEX721022:JEY721022 JOT721022:JOU721022 JYP721022:JYQ721022 KIL721022:KIM721022 KSH721022:KSI721022 LCD721022:LCE721022 LLZ721022:LMA721022 LVV721022:LVW721022 MFR721022:MFS721022 MPN721022:MPO721022 MZJ721022:MZK721022 NJF721022:NJG721022 NTB721022:NTC721022 OCX721022:OCY721022 OMT721022:OMU721022 OWP721022:OWQ721022 PGL721022:PGM721022 PQH721022:PQI721022 QAD721022:QAE721022 QJZ721022:QKA721022 QTV721022:QTW721022 RDR721022:RDS721022 RNN721022:RNO721022 RXJ721022:RXK721022 SHF721022:SHG721022 SRB721022:SRC721022 TAX721022:TAY721022 TKT721022:TKU721022 TUP721022:TUQ721022 UEL721022:UEM721022 UOH721022:UOI721022 UYD721022:UYE721022 VHZ721022:VIA721022 VRV721022:VRW721022 WBR721022:WBS721022 WLN721022:WLO721022 WVJ721022:WVK721022 D786558:E786558 IX786558:IY786558 ST786558:SU786558 ACP786558:ACQ786558 AML786558:AMM786558 AWH786558:AWI786558 BGD786558:BGE786558 BPZ786558:BQA786558 BZV786558:BZW786558 CJR786558:CJS786558 CTN786558:CTO786558 DDJ786558:DDK786558 DNF786558:DNG786558 DXB786558:DXC786558 EGX786558:EGY786558 EQT786558:EQU786558 FAP786558:FAQ786558 FKL786558:FKM786558 FUH786558:FUI786558 GED786558:GEE786558 GNZ786558:GOA786558 GXV786558:GXW786558 HHR786558:HHS786558 HRN786558:HRO786558 IBJ786558:IBK786558 ILF786558:ILG786558 IVB786558:IVC786558 JEX786558:JEY786558 JOT786558:JOU786558 JYP786558:JYQ786558 KIL786558:KIM786558 KSH786558:KSI786558 LCD786558:LCE786558 LLZ786558:LMA786558 LVV786558:LVW786558 MFR786558:MFS786558 MPN786558:MPO786558 MZJ786558:MZK786558 NJF786558:NJG786558 NTB786558:NTC786558 OCX786558:OCY786558 OMT786558:OMU786558 OWP786558:OWQ786558 PGL786558:PGM786558 PQH786558:PQI786558 QAD786558:QAE786558 QJZ786558:QKA786558 QTV786558:QTW786558 RDR786558:RDS786558 RNN786558:RNO786558 RXJ786558:RXK786558 SHF786558:SHG786558 SRB786558:SRC786558 TAX786558:TAY786558 TKT786558:TKU786558 TUP786558:TUQ786558 UEL786558:UEM786558 UOH786558:UOI786558 UYD786558:UYE786558 VHZ786558:VIA786558 VRV786558:VRW786558 WBR786558:WBS786558 WLN786558:WLO786558 WVJ786558:WVK786558 D852094:E852094 IX852094:IY852094 ST852094:SU852094 ACP852094:ACQ852094 AML852094:AMM852094 AWH852094:AWI852094 BGD852094:BGE852094 BPZ852094:BQA852094 BZV852094:BZW852094 CJR852094:CJS852094 CTN852094:CTO852094 DDJ852094:DDK852094 DNF852094:DNG852094 DXB852094:DXC852094 EGX852094:EGY852094 EQT852094:EQU852094 FAP852094:FAQ852094 FKL852094:FKM852094 FUH852094:FUI852094 GED852094:GEE852094 GNZ852094:GOA852094 GXV852094:GXW852094 HHR852094:HHS852094 HRN852094:HRO852094 IBJ852094:IBK852094 ILF852094:ILG852094 IVB852094:IVC852094 JEX852094:JEY852094 JOT852094:JOU852094 JYP852094:JYQ852094 KIL852094:KIM852094 KSH852094:KSI852094 LCD852094:LCE852094 LLZ852094:LMA852094 LVV852094:LVW852094 MFR852094:MFS852094 MPN852094:MPO852094 MZJ852094:MZK852094 NJF852094:NJG852094 NTB852094:NTC852094 OCX852094:OCY852094 OMT852094:OMU852094 OWP852094:OWQ852094 PGL852094:PGM852094 PQH852094:PQI852094 QAD852094:QAE852094 QJZ852094:QKA852094 QTV852094:QTW852094 RDR852094:RDS852094 RNN852094:RNO852094 RXJ852094:RXK852094 SHF852094:SHG852094 SRB852094:SRC852094 TAX852094:TAY852094 TKT852094:TKU852094 TUP852094:TUQ852094 UEL852094:UEM852094 UOH852094:UOI852094 UYD852094:UYE852094 VHZ852094:VIA852094 VRV852094:VRW852094 WBR852094:WBS852094 WLN852094:WLO852094 WVJ852094:WVK852094 D917630:E917630 IX917630:IY917630 ST917630:SU917630 ACP917630:ACQ917630 AML917630:AMM917630 AWH917630:AWI917630 BGD917630:BGE917630 BPZ917630:BQA917630 BZV917630:BZW917630 CJR917630:CJS917630 CTN917630:CTO917630 DDJ917630:DDK917630 DNF917630:DNG917630 DXB917630:DXC917630 EGX917630:EGY917630 EQT917630:EQU917630 FAP917630:FAQ917630 FKL917630:FKM917630 FUH917630:FUI917630 GED917630:GEE917630 GNZ917630:GOA917630 GXV917630:GXW917630 HHR917630:HHS917630 HRN917630:HRO917630 IBJ917630:IBK917630 ILF917630:ILG917630 IVB917630:IVC917630 JEX917630:JEY917630 JOT917630:JOU917630 JYP917630:JYQ917630 KIL917630:KIM917630 KSH917630:KSI917630 LCD917630:LCE917630 LLZ917630:LMA917630 LVV917630:LVW917630 MFR917630:MFS917630 MPN917630:MPO917630 MZJ917630:MZK917630 NJF917630:NJG917630 NTB917630:NTC917630 OCX917630:OCY917630 OMT917630:OMU917630 OWP917630:OWQ917630 PGL917630:PGM917630 PQH917630:PQI917630 QAD917630:QAE917630 QJZ917630:QKA917630 QTV917630:QTW917630 RDR917630:RDS917630 RNN917630:RNO917630 RXJ917630:RXK917630 SHF917630:SHG917630 SRB917630:SRC917630 TAX917630:TAY917630 TKT917630:TKU917630 TUP917630:TUQ917630 UEL917630:UEM917630 UOH917630:UOI917630 UYD917630:UYE917630 VHZ917630:VIA917630 VRV917630:VRW917630 WBR917630:WBS917630 WLN917630:WLO917630 WVJ917630:WVK917630 D983166:E983166 IX983166:IY983166 ST983166:SU983166 ACP983166:ACQ983166 AML983166:AMM983166 AWH983166:AWI983166 BGD983166:BGE983166 BPZ983166:BQA983166 BZV983166:BZW983166 CJR983166:CJS983166 CTN983166:CTO983166 DDJ983166:DDK983166 DNF983166:DNG983166 DXB983166:DXC983166 EGX983166:EGY983166 EQT983166:EQU983166 FAP983166:FAQ983166 FKL983166:FKM983166 FUH983166:FUI983166 GED983166:GEE983166 GNZ983166:GOA983166 GXV983166:GXW983166 HHR983166:HHS983166 HRN983166:HRO983166 IBJ983166:IBK983166 ILF983166:ILG983166 IVB983166:IVC983166 JEX983166:JEY983166 JOT983166:JOU983166 JYP983166:JYQ983166 KIL983166:KIM983166 KSH983166:KSI983166 LCD983166:LCE983166 LLZ983166:LMA983166 LVV983166:LVW983166 MFR983166:MFS983166 MPN983166:MPO983166 MZJ983166:MZK983166 NJF983166:NJG983166 NTB983166:NTC983166 OCX983166:OCY983166 OMT983166:OMU983166 OWP983166:OWQ983166 PGL983166:PGM983166 PQH983166:PQI983166 QAD983166:QAE983166 QJZ983166:QKA983166 QTV983166:QTW983166 RDR983166:RDS983166 RNN983166:RNO983166 RXJ983166:RXK983166 SHF983166:SHG983166 SRB983166:SRC983166 TAX983166:TAY983166 TKT983166:TKU983166 TUP983166:TUQ983166 UEL983166:UEM983166 UOH983166:UOI983166 UYD983166:UYE983166 VHZ983166:VIA983166 VRV983166:VRW983166 WBR983166:WBS983166 WLN983166:WLO983166 WVJ983166:WVK983166 WVK983161 IX8:IY8 ST8:SU8 ACP8:ACQ8 AML8:AMM8 AWH8:AWI8 BGD8:BGE8 BPZ8:BQA8 BZV8:BZW8 CJR8:CJS8 CTN8:CTO8 DDJ8:DDK8 DNF8:DNG8 DXB8:DXC8 EGX8:EGY8 EQT8:EQU8 FAP8:FAQ8 FKL8:FKM8 FUH8:FUI8 GED8:GEE8 GNZ8:GOA8 GXV8:GXW8 HHR8:HHS8 HRN8:HRO8 IBJ8:IBK8 ILF8:ILG8 IVB8:IVC8 JEX8:JEY8 JOT8:JOU8 JYP8:JYQ8 KIL8:KIM8 KSH8:KSI8 LCD8:LCE8 LLZ8:LMA8 LVV8:LVW8 MFR8:MFS8 MPN8:MPO8 MZJ8:MZK8 NJF8:NJG8 NTB8:NTC8 OCX8:OCY8 OMT8:OMU8 OWP8:OWQ8 PGL8:PGM8 PQH8:PQI8 QAD8:QAE8 QJZ8:QKA8 QTV8:QTW8 RDR8:RDS8 RNN8:RNO8 RXJ8:RXK8 SHF8:SHG8 SRB8:SRC8 TAX8:TAY8 TKT8:TKU8 TUP8:TUQ8 UEL8:UEM8 UOH8:UOI8 UYD8:UYE8 VHZ8:VIA8 VRV8:VRW8 WBR8:WBS8 WLN8:WLO8 WVJ8:WVK8 D65562:E65562 IX65562:IY65562 ST65562:SU65562 ACP65562:ACQ65562 AML65562:AMM65562 AWH65562:AWI65562 BGD65562:BGE65562 BPZ65562:BQA65562 BZV65562:BZW65562 CJR65562:CJS65562 CTN65562:CTO65562 DDJ65562:DDK65562 DNF65562:DNG65562 DXB65562:DXC65562 EGX65562:EGY65562 EQT65562:EQU65562 FAP65562:FAQ65562 FKL65562:FKM65562 FUH65562:FUI65562 GED65562:GEE65562 GNZ65562:GOA65562 GXV65562:GXW65562 HHR65562:HHS65562 HRN65562:HRO65562 IBJ65562:IBK65562 ILF65562:ILG65562 IVB65562:IVC65562 JEX65562:JEY65562 JOT65562:JOU65562 JYP65562:JYQ65562 KIL65562:KIM65562 KSH65562:KSI65562 LCD65562:LCE65562 LLZ65562:LMA65562 LVV65562:LVW65562 MFR65562:MFS65562 MPN65562:MPO65562 MZJ65562:MZK65562 NJF65562:NJG65562 NTB65562:NTC65562 OCX65562:OCY65562 OMT65562:OMU65562 OWP65562:OWQ65562 PGL65562:PGM65562 PQH65562:PQI65562 QAD65562:QAE65562 QJZ65562:QKA65562 QTV65562:QTW65562 RDR65562:RDS65562 RNN65562:RNO65562 RXJ65562:RXK65562 SHF65562:SHG65562 SRB65562:SRC65562 TAX65562:TAY65562 TKT65562:TKU65562 TUP65562:TUQ65562 UEL65562:UEM65562 UOH65562:UOI65562 UYD65562:UYE65562 VHZ65562:VIA65562 VRV65562:VRW65562 WBR65562:WBS65562 WLN65562:WLO65562 WVJ65562:WVK65562 D131098:E131098 IX131098:IY131098 ST131098:SU131098 ACP131098:ACQ131098 AML131098:AMM131098 AWH131098:AWI131098 BGD131098:BGE131098 BPZ131098:BQA131098 BZV131098:BZW131098 CJR131098:CJS131098 CTN131098:CTO131098 DDJ131098:DDK131098 DNF131098:DNG131098 DXB131098:DXC131098 EGX131098:EGY131098 EQT131098:EQU131098 FAP131098:FAQ131098 FKL131098:FKM131098 FUH131098:FUI131098 GED131098:GEE131098 GNZ131098:GOA131098 GXV131098:GXW131098 HHR131098:HHS131098 HRN131098:HRO131098 IBJ131098:IBK131098 ILF131098:ILG131098 IVB131098:IVC131098 JEX131098:JEY131098 JOT131098:JOU131098 JYP131098:JYQ131098 KIL131098:KIM131098 KSH131098:KSI131098 LCD131098:LCE131098 LLZ131098:LMA131098 LVV131098:LVW131098 MFR131098:MFS131098 MPN131098:MPO131098 MZJ131098:MZK131098 NJF131098:NJG131098 NTB131098:NTC131098 OCX131098:OCY131098 OMT131098:OMU131098 OWP131098:OWQ131098 PGL131098:PGM131098 PQH131098:PQI131098 QAD131098:QAE131098 QJZ131098:QKA131098 QTV131098:QTW131098 RDR131098:RDS131098 RNN131098:RNO131098 RXJ131098:RXK131098 SHF131098:SHG131098 SRB131098:SRC131098 TAX131098:TAY131098 TKT131098:TKU131098 TUP131098:TUQ131098 UEL131098:UEM131098 UOH131098:UOI131098 UYD131098:UYE131098 VHZ131098:VIA131098 VRV131098:VRW131098 WBR131098:WBS131098 WLN131098:WLO131098 WVJ131098:WVK131098 D196634:E196634 IX196634:IY196634 ST196634:SU196634 ACP196634:ACQ196634 AML196634:AMM196634 AWH196634:AWI196634 BGD196634:BGE196634 BPZ196634:BQA196634 BZV196634:BZW196634 CJR196634:CJS196634 CTN196634:CTO196634 DDJ196634:DDK196634 DNF196634:DNG196634 DXB196634:DXC196634 EGX196634:EGY196634 EQT196634:EQU196634 FAP196634:FAQ196634 FKL196634:FKM196634 FUH196634:FUI196634 GED196634:GEE196634 GNZ196634:GOA196634 GXV196634:GXW196634 HHR196634:HHS196634 HRN196634:HRO196634 IBJ196634:IBK196634 ILF196634:ILG196634 IVB196634:IVC196634 JEX196634:JEY196634 JOT196634:JOU196634 JYP196634:JYQ196634 KIL196634:KIM196634 KSH196634:KSI196634 LCD196634:LCE196634 LLZ196634:LMA196634 LVV196634:LVW196634 MFR196634:MFS196634 MPN196634:MPO196634 MZJ196634:MZK196634 NJF196634:NJG196634 NTB196634:NTC196634 OCX196634:OCY196634 OMT196634:OMU196634 OWP196634:OWQ196634 PGL196634:PGM196634 PQH196634:PQI196634 QAD196634:QAE196634 QJZ196634:QKA196634 QTV196634:QTW196634 RDR196634:RDS196634 RNN196634:RNO196634 RXJ196634:RXK196634 SHF196634:SHG196634 SRB196634:SRC196634 TAX196634:TAY196634 TKT196634:TKU196634 TUP196634:TUQ196634 UEL196634:UEM196634 UOH196634:UOI196634 UYD196634:UYE196634 VHZ196634:VIA196634 VRV196634:VRW196634 WBR196634:WBS196634 WLN196634:WLO196634 WVJ196634:WVK196634 D262170:E262170 IX262170:IY262170 ST262170:SU262170 ACP262170:ACQ262170 AML262170:AMM262170 AWH262170:AWI262170 BGD262170:BGE262170 BPZ262170:BQA262170 BZV262170:BZW262170 CJR262170:CJS262170 CTN262170:CTO262170 DDJ262170:DDK262170 DNF262170:DNG262170 DXB262170:DXC262170 EGX262170:EGY262170 EQT262170:EQU262170 FAP262170:FAQ262170 FKL262170:FKM262170 FUH262170:FUI262170 GED262170:GEE262170 GNZ262170:GOA262170 GXV262170:GXW262170 HHR262170:HHS262170 HRN262170:HRO262170 IBJ262170:IBK262170 ILF262170:ILG262170 IVB262170:IVC262170 JEX262170:JEY262170 JOT262170:JOU262170 JYP262170:JYQ262170 KIL262170:KIM262170 KSH262170:KSI262170 LCD262170:LCE262170 LLZ262170:LMA262170 LVV262170:LVW262170 MFR262170:MFS262170 MPN262170:MPO262170 MZJ262170:MZK262170 NJF262170:NJG262170 NTB262170:NTC262170 OCX262170:OCY262170 OMT262170:OMU262170 OWP262170:OWQ262170 PGL262170:PGM262170 PQH262170:PQI262170 QAD262170:QAE262170 QJZ262170:QKA262170 QTV262170:QTW262170 RDR262170:RDS262170 RNN262170:RNO262170 RXJ262170:RXK262170 SHF262170:SHG262170 SRB262170:SRC262170 TAX262170:TAY262170 TKT262170:TKU262170 TUP262170:TUQ262170 UEL262170:UEM262170 UOH262170:UOI262170 UYD262170:UYE262170 VHZ262170:VIA262170 VRV262170:VRW262170 WBR262170:WBS262170 WLN262170:WLO262170 WVJ262170:WVK262170 D327706:E327706 IX327706:IY327706 ST327706:SU327706 ACP327706:ACQ327706 AML327706:AMM327706 AWH327706:AWI327706 BGD327706:BGE327706 BPZ327706:BQA327706 BZV327706:BZW327706 CJR327706:CJS327706 CTN327706:CTO327706 DDJ327706:DDK327706 DNF327706:DNG327706 DXB327706:DXC327706 EGX327706:EGY327706 EQT327706:EQU327706 FAP327706:FAQ327706 FKL327706:FKM327706 FUH327706:FUI327706 GED327706:GEE327706 GNZ327706:GOA327706 GXV327706:GXW327706 HHR327706:HHS327706 HRN327706:HRO327706 IBJ327706:IBK327706 ILF327706:ILG327706 IVB327706:IVC327706 JEX327706:JEY327706 JOT327706:JOU327706 JYP327706:JYQ327706 KIL327706:KIM327706 KSH327706:KSI327706 LCD327706:LCE327706 LLZ327706:LMA327706 LVV327706:LVW327706 MFR327706:MFS327706 MPN327706:MPO327706 MZJ327706:MZK327706 NJF327706:NJG327706 NTB327706:NTC327706 OCX327706:OCY327706 OMT327706:OMU327706 OWP327706:OWQ327706 PGL327706:PGM327706 PQH327706:PQI327706 QAD327706:QAE327706 QJZ327706:QKA327706 QTV327706:QTW327706 RDR327706:RDS327706 RNN327706:RNO327706 RXJ327706:RXK327706 SHF327706:SHG327706 SRB327706:SRC327706 TAX327706:TAY327706 TKT327706:TKU327706 TUP327706:TUQ327706 UEL327706:UEM327706 UOH327706:UOI327706 UYD327706:UYE327706 VHZ327706:VIA327706 VRV327706:VRW327706 WBR327706:WBS327706 WLN327706:WLO327706 WVJ327706:WVK327706 D393242:E393242 IX393242:IY393242 ST393242:SU393242 ACP393242:ACQ393242 AML393242:AMM393242 AWH393242:AWI393242 BGD393242:BGE393242 BPZ393242:BQA393242 BZV393242:BZW393242 CJR393242:CJS393242 CTN393242:CTO393242 DDJ393242:DDK393242 DNF393242:DNG393242 DXB393242:DXC393242 EGX393242:EGY393242 EQT393242:EQU393242 FAP393242:FAQ393242 FKL393242:FKM393242 FUH393242:FUI393242 GED393242:GEE393242 GNZ393242:GOA393242 GXV393242:GXW393242 HHR393242:HHS393242 HRN393242:HRO393242 IBJ393242:IBK393242 ILF393242:ILG393242 IVB393242:IVC393242 JEX393242:JEY393242 JOT393242:JOU393242 JYP393242:JYQ393242 KIL393242:KIM393242 KSH393242:KSI393242 LCD393242:LCE393242 LLZ393242:LMA393242 LVV393242:LVW393242 MFR393242:MFS393242 MPN393242:MPO393242 MZJ393242:MZK393242 NJF393242:NJG393242 NTB393242:NTC393242 OCX393242:OCY393242 OMT393242:OMU393242 OWP393242:OWQ393242 PGL393242:PGM393242 PQH393242:PQI393242 QAD393242:QAE393242 QJZ393242:QKA393242 QTV393242:QTW393242 RDR393242:RDS393242 RNN393242:RNO393242 RXJ393242:RXK393242 SHF393242:SHG393242 SRB393242:SRC393242 TAX393242:TAY393242 TKT393242:TKU393242 TUP393242:TUQ393242 UEL393242:UEM393242 UOH393242:UOI393242 UYD393242:UYE393242 VHZ393242:VIA393242 VRV393242:VRW393242 WBR393242:WBS393242 WLN393242:WLO393242 WVJ393242:WVK393242 D458778:E458778 IX458778:IY458778 ST458778:SU458778 ACP458778:ACQ458778 AML458778:AMM458778 AWH458778:AWI458778 BGD458778:BGE458778 BPZ458778:BQA458778 BZV458778:BZW458778 CJR458778:CJS458778 CTN458778:CTO458778 DDJ458778:DDK458778 DNF458778:DNG458778 DXB458778:DXC458778 EGX458778:EGY458778 EQT458778:EQU458778 FAP458778:FAQ458778 FKL458778:FKM458778 FUH458778:FUI458778 GED458778:GEE458778 GNZ458778:GOA458778 GXV458778:GXW458778 HHR458778:HHS458778 HRN458778:HRO458778 IBJ458778:IBK458778 ILF458778:ILG458778 IVB458778:IVC458778 JEX458778:JEY458778 JOT458778:JOU458778 JYP458778:JYQ458778 KIL458778:KIM458778 KSH458778:KSI458778 LCD458778:LCE458778 LLZ458778:LMA458778 LVV458778:LVW458778 MFR458778:MFS458778 MPN458778:MPO458778 MZJ458778:MZK458778 NJF458778:NJG458778 NTB458778:NTC458778 OCX458778:OCY458778 OMT458778:OMU458778 OWP458778:OWQ458778 PGL458778:PGM458778 PQH458778:PQI458778 QAD458778:QAE458778 QJZ458778:QKA458778 QTV458778:QTW458778 RDR458778:RDS458778 RNN458778:RNO458778 RXJ458778:RXK458778 SHF458778:SHG458778 SRB458778:SRC458778 TAX458778:TAY458778 TKT458778:TKU458778 TUP458778:TUQ458778 UEL458778:UEM458778 UOH458778:UOI458778 UYD458778:UYE458778 VHZ458778:VIA458778 VRV458778:VRW458778 WBR458778:WBS458778 WLN458778:WLO458778 WVJ458778:WVK458778 D524314:E524314 IX524314:IY524314 ST524314:SU524314 ACP524314:ACQ524314 AML524314:AMM524314 AWH524314:AWI524314 BGD524314:BGE524314 BPZ524314:BQA524314 BZV524314:BZW524314 CJR524314:CJS524314 CTN524314:CTO524314 DDJ524314:DDK524314 DNF524314:DNG524314 DXB524314:DXC524314 EGX524314:EGY524314 EQT524314:EQU524314 FAP524314:FAQ524314 FKL524314:FKM524314 FUH524314:FUI524314 GED524314:GEE524314 GNZ524314:GOA524314 GXV524314:GXW524314 HHR524314:HHS524314 HRN524314:HRO524314 IBJ524314:IBK524314 ILF524314:ILG524314 IVB524314:IVC524314 JEX524314:JEY524314 JOT524314:JOU524314 JYP524314:JYQ524314 KIL524314:KIM524314 KSH524314:KSI524314 LCD524314:LCE524314 LLZ524314:LMA524314 LVV524314:LVW524314 MFR524314:MFS524314 MPN524314:MPO524314 MZJ524314:MZK524314 NJF524314:NJG524314 NTB524314:NTC524314 OCX524314:OCY524314 OMT524314:OMU524314 OWP524314:OWQ524314 PGL524314:PGM524314 PQH524314:PQI524314 QAD524314:QAE524314 QJZ524314:QKA524314 QTV524314:QTW524314 RDR524314:RDS524314 RNN524314:RNO524314 RXJ524314:RXK524314 SHF524314:SHG524314 SRB524314:SRC524314 TAX524314:TAY524314 TKT524314:TKU524314 TUP524314:TUQ524314 UEL524314:UEM524314 UOH524314:UOI524314 UYD524314:UYE524314 VHZ524314:VIA524314 VRV524314:VRW524314 WBR524314:WBS524314 WLN524314:WLO524314 WVJ524314:WVK524314 D589850:E589850 IX589850:IY589850 ST589850:SU589850 ACP589850:ACQ589850 AML589850:AMM589850 AWH589850:AWI589850 BGD589850:BGE589850 BPZ589850:BQA589850 BZV589850:BZW589850 CJR589850:CJS589850 CTN589850:CTO589850 DDJ589850:DDK589850 DNF589850:DNG589850 DXB589850:DXC589850 EGX589850:EGY589850 EQT589850:EQU589850 FAP589850:FAQ589850 FKL589850:FKM589850 FUH589850:FUI589850 GED589850:GEE589850 GNZ589850:GOA589850 GXV589850:GXW589850 HHR589850:HHS589850 HRN589850:HRO589850 IBJ589850:IBK589850 ILF589850:ILG589850 IVB589850:IVC589850 JEX589850:JEY589850 JOT589850:JOU589850 JYP589850:JYQ589850 KIL589850:KIM589850 KSH589850:KSI589850 LCD589850:LCE589850 LLZ589850:LMA589850 LVV589850:LVW589850 MFR589850:MFS589850 MPN589850:MPO589850 MZJ589850:MZK589850 NJF589850:NJG589850 NTB589850:NTC589850 OCX589850:OCY589850 OMT589850:OMU589850 OWP589850:OWQ589850 PGL589850:PGM589850 PQH589850:PQI589850 QAD589850:QAE589850 QJZ589850:QKA589850 QTV589850:QTW589850 RDR589850:RDS589850 RNN589850:RNO589850 RXJ589850:RXK589850 SHF589850:SHG589850 SRB589850:SRC589850 TAX589850:TAY589850 TKT589850:TKU589850 TUP589850:TUQ589850 UEL589850:UEM589850 UOH589850:UOI589850 UYD589850:UYE589850 VHZ589850:VIA589850 VRV589850:VRW589850 WBR589850:WBS589850 WLN589850:WLO589850 WVJ589850:WVK589850 D655386:E655386 IX655386:IY655386 ST655386:SU655386 ACP655386:ACQ655386 AML655386:AMM655386 AWH655386:AWI655386 BGD655386:BGE655386 BPZ655386:BQA655386 BZV655386:BZW655386 CJR655386:CJS655386 CTN655386:CTO655386 DDJ655386:DDK655386 DNF655386:DNG655386 DXB655386:DXC655386 EGX655386:EGY655386 EQT655386:EQU655386 FAP655386:FAQ655386 FKL655386:FKM655386 FUH655386:FUI655386 GED655386:GEE655386 GNZ655386:GOA655386 GXV655386:GXW655386 HHR655386:HHS655386 HRN655386:HRO655386 IBJ655386:IBK655386 ILF655386:ILG655386 IVB655386:IVC655386 JEX655386:JEY655386 JOT655386:JOU655386 JYP655386:JYQ655386 KIL655386:KIM655386 KSH655386:KSI655386 LCD655386:LCE655386 LLZ655386:LMA655386 LVV655386:LVW655386 MFR655386:MFS655386 MPN655386:MPO655386 MZJ655386:MZK655386 NJF655386:NJG655386 NTB655386:NTC655386 OCX655386:OCY655386 OMT655386:OMU655386 OWP655386:OWQ655386 PGL655386:PGM655386 PQH655386:PQI655386 QAD655386:QAE655386 QJZ655386:QKA655386 QTV655386:QTW655386 RDR655386:RDS655386 RNN655386:RNO655386 RXJ655386:RXK655386 SHF655386:SHG655386 SRB655386:SRC655386 TAX655386:TAY655386 TKT655386:TKU655386 TUP655386:TUQ655386 UEL655386:UEM655386 UOH655386:UOI655386 UYD655386:UYE655386 VHZ655386:VIA655386 VRV655386:VRW655386 WBR655386:WBS655386 WLN655386:WLO655386 WVJ655386:WVK655386 D720922:E720922 IX720922:IY720922 ST720922:SU720922 ACP720922:ACQ720922 AML720922:AMM720922 AWH720922:AWI720922 BGD720922:BGE720922 BPZ720922:BQA720922 BZV720922:BZW720922 CJR720922:CJS720922 CTN720922:CTO720922 DDJ720922:DDK720922 DNF720922:DNG720922 DXB720922:DXC720922 EGX720922:EGY720922 EQT720922:EQU720922 FAP720922:FAQ720922 FKL720922:FKM720922 FUH720922:FUI720922 GED720922:GEE720922 GNZ720922:GOA720922 GXV720922:GXW720922 HHR720922:HHS720922 HRN720922:HRO720922 IBJ720922:IBK720922 ILF720922:ILG720922 IVB720922:IVC720922 JEX720922:JEY720922 JOT720922:JOU720922 JYP720922:JYQ720922 KIL720922:KIM720922 KSH720922:KSI720922 LCD720922:LCE720922 LLZ720922:LMA720922 LVV720922:LVW720922 MFR720922:MFS720922 MPN720922:MPO720922 MZJ720922:MZK720922 NJF720922:NJG720922 NTB720922:NTC720922 OCX720922:OCY720922 OMT720922:OMU720922 OWP720922:OWQ720922 PGL720922:PGM720922 PQH720922:PQI720922 QAD720922:QAE720922 QJZ720922:QKA720922 QTV720922:QTW720922 RDR720922:RDS720922 RNN720922:RNO720922 RXJ720922:RXK720922 SHF720922:SHG720922 SRB720922:SRC720922 TAX720922:TAY720922 TKT720922:TKU720922 TUP720922:TUQ720922 UEL720922:UEM720922 UOH720922:UOI720922 UYD720922:UYE720922 VHZ720922:VIA720922 VRV720922:VRW720922 WBR720922:WBS720922 WLN720922:WLO720922 WVJ720922:WVK720922 D786458:E786458 IX786458:IY786458 ST786458:SU786458 ACP786458:ACQ786458 AML786458:AMM786458 AWH786458:AWI786458 BGD786458:BGE786458 BPZ786458:BQA786458 BZV786458:BZW786458 CJR786458:CJS786458 CTN786458:CTO786458 DDJ786458:DDK786458 DNF786458:DNG786458 DXB786458:DXC786458 EGX786458:EGY786458 EQT786458:EQU786458 FAP786458:FAQ786458 FKL786458:FKM786458 FUH786458:FUI786458 GED786458:GEE786458 GNZ786458:GOA786458 GXV786458:GXW786458 HHR786458:HHS786458 HRN786458:HRO786458 IBJ786458:IBK786458 ILF786458:ILG786458 IVB786458:IVC786458 JEX786458:JEY786458 JOT786458:JOU786458 JYP786458:JYQ786458 KIL786458:KIM786458 KSH786458:KSI786458 LCD786458:LCE786458 LLZ786458:LMA786458 LVV786458:LVW786458 MFR786458:MFS786458 MPN786458:MPO786458 MZJ786458:MZK786458 NJF786458:NJG786458 NTB786458:NTC786458 OCX786458:OCY786458 OMT786458:OMU786458 OWP786458:OWQ786458 PGL786458:PGM786458 PQH786458:PQI786458 QAD786458:QAE786458 QJZ786458:QKA786458 QTV786458:QTW786458 RDR786458:RDS786458 RNN786458:RNO786458 RXJ786458:RXK786458 SHF786458:SHG786458 SRB786458:SRC786458 TAX786458:TAY786458 TKT786458:TKU786458 TUP786458:TUQ786458 UEL786458:UEM786458 UOH786458:UOI786458 UYD786458:UYE786458 VHZ786458:VIA786458 VRV786458:VRW786458 WBR786458:WBS786458 WLN786458:WLO786458 WVJ786458:WVK786458 D851994:E851994 IX851994:IY851994 ST851994:SU851994 ACP851994:ACQ851994 AML851994:AMM851994 AWH851994:AWI851994 BGD851994:BGE851994 BPZ851994:BQA851994 BZV851994:BZW851994 CJR851994:CJS851994 CTN851994:CTO851994 DDJ851994:DDK851994 DNF851994:DNG851994 DXB851994:DXC851994 EGX851994:EGY851994 EQT851994:EQU851994 FAP851994:FAQ851994 FKL851994:FKM851994 FUH851994:FUI851994 GED851994:GEE851994 GNZ851994:GOA851994 GXV851994:GXW851994 HHR851994:HHS851994 HRN851994:HRO851994 IBJ851994:IBK851994 ILF851994:ILG851994 IVB851994:IVC851994 JEX851994:JEY851994 JOT851994:JOU851994 JYP851994:JYQ851994 KIL851994:KIM851994 KSH851994:KSI851994 LCD851994:LCE851994 LLZ851994:LMA851994 LVV851994:LVW851994 MFR851994:MFS851994 MPN851994:MPO851994 MZJ851994:MZK851994 NJF851994:NJG851994 NTB851994:NTC851994 OCX851994:OCY851994 OMT851994:OMU851994 OWP851994:OWQ851994 PGL851994:PGM851994 PQH851994:PQI851994 QAD851994:QAE851994 QJZ851994:QKA851994 QTV851994:QTW851994 RDR851994:RDS851994 RNN851994:RNO851994 RXJ851994:RXK851994 SHF851994:SHG851994 SRB851994:SRC851994 TAX851994:TAY851994 TKT851994:TKU851994 TUP851994:TUQ851994 UEL851994:UEM851994 UOH851994:UOI851994 UYD851994:UYE851994 VHZ851994:VIA851994 VRV851994:VRW851994 WBR851994:WBS851994 WLN851994:WLO851994 WVJ851994:WVK851994 D917530:E917530 IX917530:IY917530 ST917530:SU917530 ACP917530:ACQ917530 AML917530:AMM917530 AWH917530:AWI917530 BGD917530:BGE917530 BPZ917530:BQA917530 BZV917530:BZW917530 CJR917530:CJS917530 CTN917530:CTO917530 DDJ917530:DDK917530 DNF917530:DNG917530 DXB917530:DXC917530 EGX917530:EGY917530 EQT917530:EQU917530 FAP917530:FAQ917530 FKL917530:FKM917530 FUH917530:FUI917530 GED917530:GEE917530 GNZ917530:GOA917530 GXV917530:GXW917530 HHR917530:HHS917530 HRN917530:HRO917530 IBJ917530:IBK917530 ILF917530:ILG917530 IVB917530:IVC917530 JEX917530:JEY917530 JOT917530:JOU917530 JYP917530:JYQ917530 KIL917530:KIM917530 KSH917530:KSI917530 LCD917530:LCE917530 LLZ917530:LMA917530 LVV917530:LVW917530 MFR917530:MFS917530 MPN917530:MPO917530 MZJ917530:MZK917530 NJF917530:NJG917530 NTB917530:NTC917530 OCX917530:OCY917530 OMT917530:OMU917530 OWP917530:OWQ917530 PGL917530:PGM917530 PQH917530:PQI917530 QAD917530:QAE917530 QJZ917530:QKA917530 QTV917530:QTW917530 RDR917530:RDS917530 RNN917530:RNO917530 RXJ917530:RXK917530 SHF917530:SHG917530 SRB917530:SRC917530 TAX917530:TAY917530 TKT917530:TKU917530 TUP917530:TUQ917530 UEL917530:UEM917530 UOH917530:UOI917530 UYD917530:UYE917530 VHZ917530:VIA917530 VRV917530:VRW917530 WBR917530:WBS917530 WLN917530:WLO917530 WVJ917530:WVK917530 D983066:E983066 IX983066:IY983066 ST983066:SU983066 ACP983066:ACQ983066 AML983066:AMM983066 AWH983066:AWI983066 BGD983066:BGE983066 BPZ983066:BQA983066 BZV983066:BZW983066 CJR983066:CJS983066 CTN983066:CTO983066 DDJ983066:DDK983066 DNF983066:DNG983066 DXB983066:DXC983066 EGX983066:EGY983066 EQT983066:EQU983066 FAP983066:FAQ983066 FKL983066:FKM983066 FUH983066:FUI983066 GED983066:GEE983066 GNZ983066:GOA983066 GXV983066:GXW983066 HHR983066:HHS983066 HRN983066:HRO983066 IBJ983066:IBK983066 ILF983066:ILG983066 IVB983066:IVC983066 JEX983066:JEY983066 JOT983066:JOU983066 JYP983066:JYQ983066 KIL983066:KIM983066 KSH983066:KSI983066 LCD983066:LCE983066 LLZ983066:LMA983066 LVV983066:LVW983066 MFR983066:MFS983066 MPN983066:MPO983066 MZJ983066:MZK983066 NJF983066:NJG983066 NTB983066:NTC983066 OCX983066:OCY983066 OMT983066:OMU983066 OWP983066:OWQ983066 PGL983066:PGM983066 PQH983066:PQI983066 QAD983066:QAE983066 QJZ983066:QKA983066 QTV983066:QTW983066 RDR983066:RDS983066 RNN983066:RNO983066 RXJ983066:RXK983066 SHF983066:SHG983066 SRB983066:SRC983066 TAX983066:TAY983066 TKT983066:TKU983066 TUP983066:TUQ983066 UEL983066:UEM983066 UOH983066:UOI983066 UYD983066:UYE983066 VHZ983066:VIA983066 VRV983066:VRW983066 WBR983066:WBS983066 WLN983066:WLO983066 WVJ983066:WVK983066 WBS983161 IX70:IY70 ST70:SU70 ACP70:ACQ70 AML70:AMM70 AWH70:AWI70 BGD70:BGE70 BPZ70:BQA70 BZV70:BZW70 CJR70:CJS70 CTN70:CTO70 DDJ70:DDK70 DNF70:DNG70 DXB70:DXC70 EGX70:EGY70 EQT70:EQU70 FAP70:FAQ70 FKL70:FKM70 FUH70:FUI70 GED70:GEE70 GNZ70:GOA70 GXV70:GXW70 HHR70:HHS70 HRN70:HRO70 IBJ70:IBK70 ILF70:ILG70 IVB70:IVC70 JEX70:JEY70 JOT70:JOU70 JYP70:JYQ70 KIL70:KIM70 KSH70:KSI70 LCD70:LCE70 LLZ70:LMA70 LVV70:LVW70 MFR70:MFS70 MPN70:MPO70 MZJ70:MZK70 NJF70:NJG70 NTB70:NTC70 OCX70:OCY70 OMT70:OMU70 OWP70:OWQ70 PGL70:PGM70 PQH70:PQI70 QAD70:QAE70 QJZ70:QKA70 QTV70:QTW70 RDR70:RDS70 RNN70:RNO70 RXJ70:RXK70 SHF70:SHG70 SRB70:SRC70 TAX70:TAY70 TKT70:TKU70 TUP70:TUQ70 UEL70:UEM70 UOH70:UOI70 UYD70:UYE70 VHZ70:VIA70 VRV70:VRW70 WBR70:WBS70 WLN70:WLO70 WVJ70:WVK70 D65628:E65628 IX65628:IY65628 ST65628:SU65628 ACP65628:ACQ65628 AML65628:AMM65628 AWH65628:AWI65628 BGD65628:BGE65628 BPZ65628:BQA65628 BZV65628:BZW65628 CJR65628:CJS65628 CTN65628:CTO65628 DDJ65628:DDK65628 DNF65628:DNG65628 DXB65628:DXC65628 EGX65628:EGY65628 EQT65628:EQU65628 FAP65628:FAQ65628 FKL65628:FKM65628 FUH65628:FUI65628 GED65628:GEE65628 GNZ65628:GOA65628 GXV65628:GXW65628 HHR65628:HHS65628 HRN65628:HRO65628 IBJ65628:IBK65628 ILF65628:ILG65628 IVB65628:IVC65628 JEX65628:JEY65628 JOT65628:JOU65628 JYP65628:JYQ65628 KIL65628:KIM65628 KSH65628:KSI65628 LCD65628:LCE65628 LLZ65628:LMA65628 LVV65628:LVW65628 MFR65628:MFS65628 MPN65628:MPO65628 MZJ65628:MZK65628 NJF65628:NJG65628 NTB65628:NTC65628 OCX65628:OCY65628 OMT65628:OMU65628 OWP65628:OWQ65628 PGL65628:PGM65628 PQH65628:PQI65628 QAD65628:QAE65628 QJZ65628:QKA65628 QTV65628:QTW65628 RDR65628:RDS65628 RNN65628:RNO65628 RXJ65628:RXK65628 SHF65628:SHG65628 SRB65628:SRC65628 TAX65628:TAY65628 TKT65628:TKU65628 TUP65628:TUQ65628 UEL65628:UEM65628 UOH65628:UOI65628 UYD65628:UYE65628 VHZ65628:VIA65628 VRV65628:VRW65628 WBR65628:WBS65628 WLN65628:WLO65628 WVJ65628:WVK65628 D131164:E131164 IX131164:IY131164 ST131164:SU131164 ACP131164:ACQ131164 AML131164:AMM131164 AWH131164:AWI131164 BGD131164:BGE131164 BPZ131164:BQA131164 BZV131164:BZW131164 CJR131164:CJS131164 CTN131164:CTO131164 DDJ131164:DDK131164 DNF131164:DNG131164 DXB131164:DXC131164 EGX131164:EGY131164 EQT131164:EQU131164 FAP131164:FAQ131164 FKL131164:FKM131164 FUH131164:FUI131164 GED131164:GEE131164 GNZ131164:GOA131164 GXV131164:GXW131164 HHR131164:HHS131164 HRN131164:HRO131164 IBJ131164:IBK131164 ILF131164:ILG131164 IVB131164:IVC131164 JEX131164:JEY131164 JOT131164:JOU131164 JYP131164:JYQ131164 KIL131164:KIM131164 KSH131164:KSI131164 LCD131164:LCE131164 LLZ131164:LMA131164 LVV131164:LVW131164 MFR131164:MFS131164 MPN131164:MPO131164 MZJ131164:MZK131164 NJF131164:NJG131164 NTB131164:NTC131164 OCX131164:OCY131164 OMT131164:OMU131164 OWP131164:OWQ131164 PGL131164:PGM131164 PQH131164:PQI131164 QAD131164:QAE131164 QJZ131164:QKA131164 QTV131164:QTW131164 RDR131164:RDS131164 RNN131164:RNO131164 RXJ131164:RXK131164 SHF131164:SHG131164 SRB131164:SRC131164 TAX131164:TAY131164 TKT131164:TKU131164 TUP131164:TUQ131164 UEL131164:UEM131164 UOH131164:UOI131164 UYD131164:UYE131164 VHZ131164:VIA131164 VRV131164:VRW131164 WBR131164:WBS131164 WLN131164:WLO131164 WVJ131164:WVK131164 D196700:E196700 IX196700:IY196700 ST196700:SU196700 ACP196700:ACQ196700 AML196700:AMM196700 AWH196700:AWI196700 BGD196700:BGE196700 BPZ196700:BQA196700 BZV196700:BZW196700 CJR196700:CJS196700 CTN196700:CTO196700 DDJ196700:DDK196700 DNF196700:DNG196700 DXB196700:DXC196700 EGX196700:EGY196700 EQT196700:EQU196700 FAP196700:FAQ196700 FKL196700:FKM196700 FUH196700:FUI196700 GED196700:GEE196700 GNZ196700:GOA196700 GXV196700:GXW196700 HHR196700:HHS196700 HRN196700:HRO196700 IBJ196700:IBK196700 ILF196700:ILG196700 IVB196700:IVC196700 JEX196700:JEY196700 JOT196700:JOU196700 JYP196700:JYQ196700 KIL196700:KIM196700 KSH196700:KSI196700 LCD196700:LCE196700 LLZ196700:LMA196700 LVV196700:LVW196700 MFR196700:MFS196700 MPN196700:MPO196700 MZJ196700:MZK196700 NJF196700:NJG196700 NTB196700:NTC196700 OCX196700:OCY196700 OMT196700:OMU196700 OWP196700:OWQ196700 PGL196700:PGM196700 PQH196700:PQI196700 QAD196700:QAE196700 QJZ196700:QKA196700 QTV196700:QTW196700 RDR196700:RDS196700 RNN196700:RNO196700 RXJ196700:RXK196700 SHF196700:SHG196700 SRB196700:SRC196700 TAX196700:TAY196700 TKT196700:TKU196700 TUP196700:TUQ196700 UEL196700:UEM196700 UOH196700:UOI196700 UYD196700:UYE196700 VHZ196700:VIA196700 VRV196700:VRW196700 WBR196700:WBS196700 WLN196700:WLO196700 WVJ196700:WVK196700 D262236:E262236 IX262236:IY262236 ST262236:SU262236 ACP262236:ACQ262236 AML262236:AMM262236 AWH262236:AWI262236 BGD262236:BGE262236 BPZ262236:BQA262236 BZV262236:BZW262236 CJR262236:CJS262236 CTN262236:CTO262236 DDJ262236:DDK262236 DNF262236:DNG262236 DXB262236:DXC262236 EGX262236:EGY262236 EQT262236:EQU262236 FAP262236:FAQ262236 FKL262236:FKM262236 FUH262236:FUI262236 GED262236:GEE262236 GNZ262236:GOA262236 GXV262236:GXW262236 HHR262236:HHS262236 HRN262236:HRO262236 IBJ262236:IBK262236 ILF262236:ILG262236 IVB262236:IVC262236 JEX262236:JEY262236 JOT262236:JOU262236 JYP262236:JYQ262236 KIL262236:KIM262236 KSH262236:KSI262236 LCD262236:LCE262236 LLZ262236:LMA262236 LVV262236:LVW262236 MFR262236:MFS262236 MPN262236:MPO262236 MZJ262236:MZK262236 NJF262236:NJG262236 NTB262236:NTC262236 OCX262236:OCY262236 OMT262236:OMU262236 OWP262236:OWQ262236 PGL262236:PGM262236 PQH262236:PQI262236 QAD262236:QAE262236 QJZ262236:QKA262236 QTV262236:QTW262236 RDR262236:RDS262236 RNN262236:RNO262236 RXJ262236:RXK262236 SHF262236:SHG262236 SRB262236:SRC262236 TAX262236:TAY262236 TKT262236:TKU262236 TUP262236:TUQ262236 UEL262236:UEM262236 UOH262236:UOI262236 UYD262236:UYE262236 VHZ262236:VIA262236 VRV262236:VRW262236 WBR262236:WBS262236 WLN262236:WLO262236 WVJ262236:WVK262236 D327772:E327772 IX327772:IY327772 ST327772:SU327772 ACP327772:ACQ327772 AML327772:AMM327772 AWH327772:AWI327772 BGD327772:BGE327772 BPZ327772:BQA327772 BZV327772:BZW327772 CJR327772:CJS327772 CTN327772:CTO327772 DDJ327772:DDK327772 DNF327772:DNG327772 DXB327772:DXC327772 EGX327772:EGY327772 EQT327772:EQU327772 FAP327772:FAQ327772 FKL327772:FKM327772 FUH327772:FUI327772 GED327772:GEE327772 GNZ327772:GOA327772 GXV327772:GXW327772 HHR327772:HHS327772 HRN327772:HRO327772 IBJ327772:IBK327772 ILF327772:ILG327772 IVB327772:IVC327772 JEX327772:JEY327772 JOT327772:JOU327772 JYP327772:JYQ327772 KIL327772:KIM327772 KSH327772:KSI327772 LCD327772:LCE327772 LLZ327772:LMA327772 LVV327772:LVW327772 MFR327772:MFS327772 MPN327772:MPO327772 MZJ327772:MZK327772 NJF327772:NJG327772 NTB327772:NTC327772 OCX327772:OCY327772 OMT327772:OMU327772 OWP327772:OWQ327772 PGL327772:PGM327772 PQH327772:PQI327772 QAD327772:QAE327772 QJZ327772:QKA327772 QTV327772:QTW327772 RDR327772:RDS327772 RNN327772:RNO327772 RXJ327772:RXK327772 SHF327772:SHG327772 SRB327772:SRC327772 TAX327772:TAY327772 TKT327772:TKU327772 TUP327772:TUQ327772 UEL327772:UEM327772 UOH327772:UOI327772 UYD327772:UYE327772 VHZ327772:VIA327772 VRV327772:VRW327772 WBR327772:WBS327772 WLN327772:WLO327772 WVJ327772:WVK327772 D393308:E393308 IX393308:IY393308 ST393308:SU393308 ACP393308:ACQ393308 AML393308:AMM393308 AWH393308:AWI393308 BGD393308:BGE393308 BPZ393308:BQA393308 BZV393308:BZW393308 CJR393308:CJS393308 CTN393308:CTO393308 DDJ393308:DDK393308 DNF393308:DNG393308 DXB393308:DXC393308 EGX393308:EGY393308 EQT393308:EQU393308 FAP393308:FAQ393308 FKL393308:FKM393308 FUH393308:FUI393308 GED393308:GEE393308 GNZ393308:GOA393308 GXV393308:GXW393308 HHR393308:HHS393308 HRN393308:HRO393308 IBJ393308:IBK393308 ILF393308:ILG393308 IVB393308:IVC393308 JEX393308:JEY393308 JOT393308:JOU393308 JYP393308:JYQ393308 KIL393308:KIM393308 KSH393308:KSI393308 LCD393308:LCE393308 LLZ393308:LMA393308 LVV393308:LVW393308 MFR393308:MFS393308 MPN393308:MPO393308 MZJ393308:MZK393308 NJF393308:NJG393308 NTB393308:NTC393308 OCX393308:OCY393308 OMT393308:OMU393308 OWP393308:OWQ393308 PGL393308:PGM393308 PQH393308:PQI393308 QAD393308:QAE393308 QJZ393308:QKA393308 QTV393308:QTW393308 RDR393308:RDS393308 RNN393308:RNO393308 RXJ393308:RXK393308 SHF393308:SHG393308 SRB393308:SRC393308 TAX393308:TAY393308 TKT393308:TKU393308 TUP393308:TUQ393308 UEL393308:UEM393308 UOH393308:UOI393308 UYD393308:UYE393308 VHZ393308:VIA393308 VRV393308:VRW393308 WBR393308:WBS393308 WLN393308:WLO393308 WVJ393308:WVK393308 D458844:E458844 IX458844:IY458844 ST458844:SU458844 ACP458844:ACQ458844 AML458844:AMM458844 AWH458844:AWI458844 BGD458844:BGE458844 BPZ458844:BQA458844 BZV458844:BZW458844 CJR458844:CJS458844 CTN458844:CTO458844 DDJ458844:DDK458844 DNF458844:DNG458844 DXB458844:DXC458844 EGX458844:EGY458844 EQT458844:EQU458844 FAP458844:FAQ458844 FKL458844:FKM458844 FUH458844:FUI458844 GED458844:GEE458844 GNZ458844:GOA458844 GXV458844:GXW458844 HHR458844:HHS458844 HRN458844:HRO458844 IBJ458844:IBK458844 ILF458844:ILG458844 IVB458844:IVC458844 JEX458844:JEY458844 JOT458844:JOU458844 JYP458844:JYQ458844 KIL458844:KIM458844 KSH458844:KSI458844 LCD458844:LCE458844 LLZ458844:LMA458844 LVV458844:LVW458844 MFR458844:MFS458844 MPN458844:MPO458844 MZJ458844:MZK458844 NJF458844:NJG458844 NTB458844:NTC458844 OCX458844:OCY458844 OMT458844:OMU458844 OWP458844:OWQ458844 PGL458844:PGM458844 PQH458844:PQI458844 QAD458844:QAE458844 QJZ458844:QKA458844 QTV458844:QTW458844 RDR458844:RDS458844 RNN458844:RNO458844 RXJ458844:RXK458844 SHF458844:SHG458844 SRB458844:SRC458844 TAX458844:TAY458844 TKT458844:TKU458844 TUP458844:TUQ458844 UEL458844:UEM458844 UOH458844:UOI458844 UYD458844:UYE458844 VHZ458844:VIA458844 VRV458844:VRW458844 WBR458844:WBS458844 WLN458844:WLO458844 WVJ458844:WVK458844 D524380:E524380 IX524380:IY524380 ST524380:SU524380 ACP524380:ACQ524380 AML524380:AMM524380 AWH524380:AWI524380 BGD524380:BGE524380 BPZ524380:BQA524380 BZV524380:BZW524380 CJR524380:CJS524380 CTN524380:CTO524380 DDJ524380:DDK524380 DNF524380:DNG524380 DXB524380:DXC524380 EGX524380:EGY524380 EQT524380:EQU524380 FAP524380:FAQ524380 FKL524380:FKM524380 FUH524380:FUI524380 GED524380:GEE524380 GNZ524380:GOA524380 GXV524380:GXW524380 HHR524380:HHS524380 HRN524380:HRO524380 IBJ524380:IBK524380 ILF524380:ILG524380 IVB524380:IVC524380 JEX524380:JEY524380 JOT524380:JOU524380 JYP524380:JYQ524380 KIL524380:KIM524380 KSH524380:KSI524380 LCD524380:LCE524380 LLZ524380:LMA524380 LVV524380:LVW524380 MFR524380:MFS524380 MPN524380:MPO524380 MZJ524380:MZK524380 NJF524380:NJG524380 NTB524380:NTC524380 OCX524380:OCY524380 OMT524380:OMU524380 OWP524380:OWQ524380 PGL524380:PGM524380 PQH524380:PQI524380 QAD524380:QAE524380 QJZ524380:QKA524380 QTV524380:QTW524380 RDR524380:RDS524380 RNN524380:RNO524380 RXJ524380:RXK524380 SHF524380:SHG524380 SRB524380:SRC524380 TAX524380:TAY524380 TKT524380:TKU524380 TUP524380:TUQ524380 UEL524380:UEM524380 UOH524380:UOI524380 UYD524380:UYE524380 VHZ524380:VIA524380 VRV524380:VRW524380 WBR524380:WBS524380 WLN524380:WLO524380 WVJ524380:WVK524380 D589916:E589916 IX589916:IY589916 ST589916:SU589916 ACP589916:ACQ589916 AML589916:AMM589916 AWH589916:AWI589916 BGD589916:BGE589916 BPZ589916:BQA589916 BZV589916:BZW589916 CJR589916:CJS589916 CTN589916:CTO589916 DDJ589916:DDK589916 DNF589916:DNG589916 DXB589916:DXC589916 EGX589916:EGY589916 EQT589916:EQU589916 FAP589916:FAQ589916 FKL589916:FKM589916 FUH589916:FUI589916 GED589916:GEE589916 GNZ589916:GOA589916 GXV589916:GXW589916 HHR589916:HHS589916 HRN589916:HRO589916 IBJ589916:IBK589916 ILF589916:ILG589916 IVB589916:IVC589916 JEX589916:JEY589916 JOT589916:JOU589916 JYP589916:JYQ589916 KIL589916:KIM589916 KSH589916:KSI589916 LCD589916:LCE589916 LLZ589916:LMA589916 LVV589916:LVW589916 MFR589916:MFS589916 MPN589916:MPO589916 MZJ589916:MZK589916 NJF589916:NJG589916 NTB589916:NTC589916 OCX589916:OCY589916 OMT589916:OMU589916 OWP589916:OWQ589916 PGL589916:PGM589916 PQH589916:PQI589916 QAD589916:QAE589916 QJZ589916:QKA589916 QTV589916:QTW589916 RDR589916:RDS589916 RNN589916:RNO589916 RXJ589916:RXK589916 SHF589916:SHG589916 SRB589916:SRC589916 TAX589916:TAY589916 TKT589916:TKU589916 TUP589916:TUQ589916 UEL589916:UEM589916 UOH589916:UOI589916 UYD589916:UYE589916 VHZ589916:VIA589916 VRV589916:VRW589916 WBR589916:WBS589916 WLN589916:WLO589916 WVJ589916:WVK589916 D655452:E655452 IX655452:IY655452 ST655452:SU655452 ACP655452:ACQ655452 AML655452:AMM655452 AWH655452:AWI655452 BGD655452:BGE655452 BPZ655452:BQA655452 BZV655452:BZW655452 CJR655452:CJS655452 CTN655452:CTO655452 DDJ655452:DDK655452 DNF655452:DNG655452 DXB655452:DXC655452 EGX655452:EGY655452 EQT655452:EQU655452 FAP655452:FAQ655452 FKL655452:FKM655452 FUH655452:FUI655452 GED655452:GEE655452 GNZ655452:GOA655452 GXV655452:GXW655452 HHR655452:HHS655452 HRN655452:HRO655452 IBJ655452:IBK655452 ILF655452:ILG655452 IVB655452:IVC655452 JEX655452:JEY655452 JOT655452:JOU655452 JYP655452:JYQ655452 KIL655452:KIM655452 KSH655452:KSI655452 LCD655452:LCE655452 LLZ655452:LMA655452 LVV655452:LVW655452 MFR655452:MFS655452 MPN655452:MPO655452 MZJ655452:MZK655452 NJF655452:NJG655452 NTB655452:NTC655452 OCX655452:OCY655452 OMT655452:OMU655452 OWP655452:OWQ655452 PGL655452:PGM655452 PQH655452:PQI655452 QAD655452:QAE655452 QJZ655452:QKA655452 QTV655452:QTW655452 RDR655452:RDS655452 RNN655452:RNO655452 RXJ655452:RXK655452 SHF655452:SHG655452 SRB655452:SRC655452 TAX655452:TAY655452 TKT655452:TKU655452 TUP655452:TUQ655452 UEL655452:UEM655452 UOH655452:UOI655452 UYD655452:UYE655452 VHZ655452:VIA655452 VRV655452:VRW655452 WBR655452:WBS655452 WLN655452:WLO655452 WVJ655452:WVK655452 D720988:E720988 IX720988:IY720988 ST720988:SU720988 ACP720988:ACQ720988 AML720988:AMM720988 AWH720988:AWI720988 BGD720988:BGE720988 BPZ720988:BQA720988 BZV720988:BZW720988 CJR720988:CJS720988 CTN720988:CTO720988 DDJ720988:DDK720988 DNF720988:DNG720988 DXB720988:DXC720988 EGX720988:EGY720988 EQT720988:EQU720988 FAP720988:FAQ720988 FKL720988:FKM720988 FUH720988:FUI720988 GED720988:GEE720988 GNZ720988:GOA720988 GXV720988:GXW720988 HHR720988:HHS720988 HRN720988:HRO720988 IBJ720988:IBK720988 ILF720988:ILG720988 IVB720988:IVC720988 JEX720988:JEY720988 JOT720988:JOU720988 JYP720988:JYQ720988 KIL720988:KIM720988 KSH720988:KSI720988 LCD720988:LCE720988 LLZ720988:LMA720988 LVV720988:LVW720988 MFR720988:MFS720988 MPN720988:MPO720988 MZJ720988:MZK720988 NJF720988:NJG720988 NTB720988:NTC720988 OCX720988:OCY720988 OMT720988:OMU720988 OWP720988:OWQ720988 PGL720988:PGM720988 PQH720988:PQI720988 QAD720988:QAE720988 QJZ720988:QKA720988 QTV720988:QTW720988 RDR720988:RDS720988 RNN720988:RNO720988 RXJ720988:RXK720988 SHF720988:SHG720988 SRB720988:SRC720988 TAX720988:TAY720988 TKT720988:TKU720988 TUP720988:TUQ720988 UEL720988:UEM720988 UOH720988:UOI720988 UYD720988:UYE720988 VHZ720988:VIA720988 VRV720988:VRW720988 WBR720988:WBS720988 WLN720988:WLO720988 WVJ720988:WVK720988 D786524:E786524 IX786524:IY786524 ST786524:SU786524 ACP786524:ACQ786524 AML786524:AMM786524 AWH786524:AWI786524 BGD786524:BGE786524 BPZ786524:BQA786524 BZV786524:BZW786524 CJR786524:CJS786524 CTN786524:CTO786524 DDJ786524:DDK786524 DNF786524:DNG786524 DXB786524:DXC786524 EGX786524:EGY786524 EQT786524:EQU786524 FAP786524:FAQ786524 FKL786524:FKM786524 FUH786524:FUI786524 GED786524:GEE786524 GNZ786524:GOA786524 GXV786524:GXW786524 HHR786524:HHS786524 HRN786524:HRO786524 IBJ786524:IBK786524 ILF786524:ILG786524 IVB786524:IVC786524 JEX786524:JEY786524 JOT786524:JOU786524 JYP786524:JYQ786524 KIL786524:KIM786524 KSH786524:KSI786524 LCD786524:LCE786524 LLZ786524:LMA786524 LVV786524:LVW786524 MFR786524:MFS786524 MPN786524:MPO786524 MZJ786524:MZK786524 NJF786524:NJG786524 NTB786524:NTC786524 OCX786524:OCY786524 OMT786524:OMU786524 OWP786524:OWQ786524 PGL786524:PGM786524 PQH786524:PQI786524 QAD786524:QAE786524 QJZ786524:QKA786524 QTV786524:QTW786524 RDR786524:RDS786524 RNN786524:RNO786524 RXJ786524:RXK786524 SHF786524:SHG786524 SRB786524:SRC786524 TAX786524:TAY786524 TKT786524:TKU786524 TUP786524:TUQ786524 UEL786524:UEM786524 UOH786524:UOI786524 UYD786524:UYE786524 VHZ786524:VIA786524 VRV786524:VRW786524 WBR786524:WBS786524 WLN786524:WLO786524 WVJ786524:WVK786524 D852060:E852060 IX852060:IY852060 ST852060:SU852060 ACP852060:ACQ852060 AML852060:AMM852060 AWH852060:AWI852060 BGD852060:BGE852060 BPZ852060:BQA852060 BZV852060:BZW852060 CJR852060:CJS852060 CTN852060:CTO852060 DDJ852060:DDK852060 DNF852060:DNG852060 DXB852060:DXC852060 EGX852060:EGY852060 EQT852060:EQU852060 FAP852060:FAQ852060 FKL852060:FKM852060 FUH852060:FUI852060 GED852060:GEE852060 GNZ852060:GOA852060 GXV852060:GXW852060 HHR852060:HHS852060 HRN852060:HRO852060 IBJ852060:IBK852060 ILF852060:ILG852060 IVB852060:IVC852060 JEX852060:JEY852060 JOT852060:JOU852060 JYP852060:JYQ852060 KIL852060:KIM852060 KSH852060:KSI852060 LCD852060:LCE852060 LLZ852060:LMA852060 LVV852060:LVW852060 MFR852060:MFS852060 MPN852060:MPO852060 MZJ852060:MZK852060 NJF852060:NJG852060 NTB852060:NTC852060 OCX852060:OCY852060 OMT852060:OMU852060 OWP852060:OWQ852060 PGL852060:PGM852060 PQH852060:PQI852060 QAD852060:QAE852060 QJZ852060:QKA852060 QTV852060:QTW852060 RDR852060:RDS852060 RNN852060:RNO852060 RXJ852060:RXK852060 SHF852060:SHG852060 SRB852060:SRC852060 TAX852060:TAY852060 TKT852060:TKU852060 TUP852060:TUQ852060 UEL852060:UEM852060 UOH852060:UOI852060 UYD852060:UYE852060 VHZ852060:VIA852060 VRV852060:VRW852060 WBR852060:WBS852060 WLN852060:WLO852060 WVJ852060:WVK852060 D917596:E917596 IX917596:IY917596 ST917596:SU917596 ACP917596:ACQ917596 AML917596:AMM917596 AWH917596:AWI917596 BGD917596:BGE917596 BPZ917596:BQA917596 BZV917596:BZW917596 CJR917596:CJS917596 CTN917596:CTO917596 DDJ917596:DDK917596 DNF917596:DNG917596 DXB917596:DXC917596 EGX917596:EGY917596 EQT917596:EQU917596 FAP917596:FAQ917596 FKL917596:FKM917596 FUH917596:FUI917596 GED917596:GEE917596 GNZ917596:GOA917596 GXV917596:GXW917596 HHR917596:HHS917596 HRN917596:HRO917596 IBJ917596:IBK917596 ILF917596:ILG917596 IVB917596:IVC917596 JEX917596:JEY917596 JOT917596:JOU917596 JYP917596:JYQ917596 KIL917596:KIM917596 KSH917596:KSI917596 LCD917596:LCE917596 LLZ917596:LMA917596 LVV917596:LVW917596 MFR917596:MFS917596 MPN917596:MPO917596 MZJ917596:MZK917596 NJF917596:NJG917596 NTB917596:NTC917596 OCX917596:OCY917596 OMT917596:OMU917596 OWP917596:OWQ917596 PGL917596:PGM917596 PQH917596:PQI917596 QAD917596:QAE917596 QJZ917596:QKA917596 QTV917596:QTW917596 RDR917596:RDS917596 RNN917596:RNO917596 RXJ917596:RXK917596 SHF917596:SHG917596 SRB917596:SRC917596 TAX917596:TAY917596 TKT917596:TKU917596 TUP917596:TUQ917596 UEL917596:UEM917596 UOH917596:UOI917596 UYD917596:UYE917596 VHZ917596:VIA917596 VRV917596:VRW917596 WBR917596:WBS917596 WLN917596:WLO917596 WVJ917596:WVK917596 D983132:E983132 IX983132:IY983132 ST983132:SU983132 ACP983132:ACQ983132 AML983132:AMM983132 AWH983132:AWI983132 BGD983132:BGE983132 BPZ983132:BQA983132 BZV983132:BZW983132 CJR983132:CJS983132 CTN983132:CTO983132 DDJ983132:DDK983132 DNF983132:DNG983132 DXB983132:DXC983132 EGX983132:EGY983132 EQT983132:EQU983132 FAP983132:FAQ983132 FKL983132:FKM983132 FUH983132:FUI983132 GED983132:GEE983132 GNZ983132:GOA983132 GXV983132:GXW983132 HHR983132:HHS983132 HRN983132:HRO983132 IBJ983132:IBK983132 ILF983132:ILG983132 IVB983132:IVC983132 JEX983132:JEY983132 JOT983132:JOU983132 JYP983132:JYQ983132 KIL983132:KIM983132 KSH983132:KSI983132 LCD983132:LCE983132 LLZ983132:LMA983132 LVV983132:LVW983132 MFR983132:MFS983132 MPN983132:MPO983132 MZJ983132:MZK983132 NJF983132:NJG983132 NTB983132:NTC983132 OCX983132:OCY983132 OMT983132:OMU983132 OWP983132:OWQ983132 PGL983132:PGM983132 PQH983132:PQI983132 QAD983132:QAE983132 QJZ983132:QKA983132 QTV983132:QTW983132 RDR983132:RDS983132 RNN983132:RNO983132 RXJ983132:RXK983132 SHF983132:SHG983132 SRB983132:SRC983132 TAX983132:TAY983132 TKT983132:TKU983132 TUP983132:TUQ983132 UEL983132:UEM983132 UOH983132:UOI983132 UYD983132:UYE983132 VHZ983132:VIA983132 VRV983132:VRW983132 WBR983132:WBS983132 WLN983132:WLO983132 WVJ983132:WVK983132 WLO983161 IX88:IY91 ST88:SU91 ACP88:ACQ91 AML88:AMM91 AWH88:AWI91 BGD88:BGE91 BPZ88:BQA91 BZV88:BZW91 CJR88:CJS91 CTN88:CTO91 DDJ88:DDK91 DNF88:DNG91 DXB88:DXC91 EGX88:EGY91 EQT88:EQU91 FAP88:FAQ91 FKL88:FKM91 FUH88:FUI91 GED88:GEE91 GNZ88:GOA91 GXV88:GXW91 HHR88:HHS91 HRN88:HRO91 IBJ88:IBK91 ILF88:ILG91 IVB88:IVC91 JEX88:JEY91 JOT88:JOU91 JYP88:JYQ91 KIL88:KIM91 KSH88:KSI91 LCD88:LCE91 LLZ88:LMA91 LVV88:LVW91 MFR88:MFS91 MPN88:MPO91 MZJ88:MZK91 NJF88:NJG91 NTB88:NTC91 OCX88:OCY91 OMT88:OMU91 OWP88:OWQ91 PGL88:PGM91 PQH88:PQI91 QAD88:QAE91 QJZ88:QKA91 QTV88:QTW91 RDR88:RDS91 RNN88:RNO91 RXJ88:RXK91 SHF88:SHG91 SRB88:SRC91 TAX88:TAY91 TKT88:TKU91 TUP88:TUQ91 UEL88:UEM91 UOH88:UOI91 UYD88:UYE91 VHZ88:VIA91 VRV88:VRW91 WBR88:WBS91 WLN88:WLO91 WVJ88:WVK91 D65645:E65647 IX65645:IY65647 ST65645:SU65647 ACP65645:ACQ65647 AML65645:AMM65647 AWH65645:AWI65647 BGD65645:BGE65647 BPZ65645:BQA65647 BZV65645:BZW65647 CJR65645:CJS65647 CTN65645:CTO65647 DDJ65645:DDK65647 DNF65645:DNG65647 DXB65645:DXC65647 EGX65645:EGY65647 EQT65645:EQU65647 FAP65645:FAQ65647 FKL65645:FKM65647 FUH65645:FUI65647 GED65645:GEE65647 GNZ65645:GOA65647 GXV65645:GXW65647 HHR65645:HHS65647 HRN65645:HRO65647 IBJ65645:IBK65647 ILF65645:ILG65647 IVB65645:IVC65647 JEX65645:JEY65647 JOT65645:JOU65647 JYP65645:JYQ65647 KIL65645:KIM65647 KSH65645:KSI65647 LCD65645:LCE65647 LLZ65645:LMA65647 LVV65645:LVW65647 MFR65645:MFS65647 MPN65645:MPO65647 MZJ65645:MZK65647 NJF65645:NJG65647 NTB65645:NTC65647 OCX65645:OCY65647 OMT65645:OMU65647 OWP65645:OWQ65647 PGL65645:PGM65647 PQH65645:PQI65647 QAD65645:QAE65647 QJZ65645:QKA65647 QTV65645:QTW65647 RDR65645:RDS65647 RNN65645:RNO65647 RXJ65645:RXK65647 SHF65645:SHG65647 SRB65645:SRC65647 TAX65645:TAY65647 TKT65645:TKU65647 TUP65645:TUQ65647 UEL65645:UEM65647 UOH65645:UOI65647 UYD65645:UYE65647 VHZ65645:VIA65647 VRV65645:VRW65647 WBR65645:WBS65647 WLN65645:WLO65647 WVJ65645:WVK65647 D131181:E131183 IX131181:IY131183 ST131181:SU131183 ACP131181:ACQ131183 AML131181:AMM131183 AWH131181:AWI131183 BGD131181:BGE131183 BPZ131181:BQA131183 BZV131181:BZW131183 CJR131181:CJS131183 CTN131181:CTO131183 DDJ131181:DDK131183 DNF131181:DNG131183 DXB131181:DXC131183 EGX131181:EGY131183 EQT131181:EQU131183 FAP131181:FAQ131183 FKL131181:FKM131183 FUH131181:FUI131183 GED131181:GEE131183 GNZ131181:GOA131183 GXV131181:GXW131183 HHR131181:HHS131183 HRN131181:HRO131183 IBJ131181:IBK131183 ILF131181:ILG131183 IVB131181:IVC131183 JEX131181:JEY131183 JOT131181:JOU131183 JYP131181:JYQ131183 KIL131181:KIM131183 KSH131181:KSI131183 LCD131181:LCE131183 LLZ131181:LMA131183 LVV131181:LVW131183 MFR131181:MFS131183 MPN131181:MPO131183 MZJ131181:MZK131183 NJF131181:NJG131183 NTB131181:NTC131183 OCX131181:OCY131183 OMT131181:OMU131183 OWP131181:OWQ131183 PGL131181:PGM131183 PQH131181:PQI131183 QAD131181:QAE131183 QJZ131181:QKA131183 QTV131181:QTW131183 RDR131181:RDS131183 RNN131181:RNO131183 RXJ131181:RXK131183 SHF131181:SHG131183 SRB131181:SRC131183 TAX131181:TAY131183 TKT131181:TKU131183 TUP131181:TUQ131183 UEL131181:UEM131183 UOH131181:UOI131183 UYD131181:UYE131183 VHZ131181:VIA131183 VRV131181:VRW131183 WBR131181:WBS131183 WLN131181:WLO131183 WVJ131181:WVK131183 D196717:E196719 IX196717:IY196719 ST196717:SU196719 ACP196717:ACQ196719 AML196717:AMM196719 AWH196717:AWI196719 BGD196717:BGE196719 BPZ196717:BQA196719 BZV196717:BZW196719 CJR196717:CJS196719 CTN196717:CTO196719 DDJ196717:DDK196719 DNF196717:DNG196719 DXB196717:DXC196719 EGX196717:EGY196719 EQT196717:EQU196719 FAP196717:FAQ196719 FKL196717:FKM196719 FUH196717:FUI196719 GED196717:GEE196719 GNZ196717:GOA196719 GXV196717:GXW196719 HHR196717:HHS196719 HRN196717:HRO196719 IBJ196717:IBK196719 ILF196717:ILG196719 IVB196717:IVC196719 JEX196717:JEY196719 JOT196717:JOU196719 JYP196717:JYQ196719 KIL196717:KIM196719 KSH196717:KSI196719 LCD196717:LCE196719 LLZ196717:LMA196719 LVV196717:LVW196719 MFR196717:MFS196719 MPN196717:MPO196719 MZJ196717:MZK196719 NJF196717:NJG196719 NTB196717:NTC196719 OCX196717:OCY196719 OMT196717:OMU196719 OWP196717:OWQ196719 PGL196717:PGM196719 PQH196717:PQI196719 QAD196717:QAE196719 QJZ196717:QKA196719 QTV196717:QTW196719 RDR196717:RDS196719 RNN196717:RNO196719 RXJ196717:RXK196719 SHF196717:SHG196719 SRB196717:SRC196719 TAX196717:TAY196719 TKT196717:TKU196719 TUP196717:TUQ196719 UEL196717:UEM196719 UOH196717:UOI196719 UYD196717:UYE196719 VHZ196717:VIA196719 VRV196717:VRW196719 WBR196717:WBS196719 WLN196717:WLO196719 WVJ196717:WVK196719 D262253:E262255 IX262253:IY262255 ST262253:SU262255 ACP262253:ACQ262255 AML262253:AMM262255 AWH262253:AWI262255 BGD262253:BGE262255 BPZ262253:BQA262255 BZV262253:BZW262255 CJR262253:CJS262255 CTN262253:CTO262255 DDJ262253:DDK262255 DNF262253:DNG262255 DXB262253:DXC262255 EGX262253:EGY262255 EQT262253:EQU262255 FAP262253:FAQ262255 FKL262253:FKM262255 FUH262253:FUI262255 GED262253:GEE262255 GNZ262253:GOA262255 GXV262253:GXW262255 HHR262253:HHS262255 HRN262253:HRO262255 IBJ262253:IBK262255 ILF262253:ILG262255 IVB262253:IVC262255 JEX262253:JEY262255 JOT262253:JOU262255 JYP262253:JYQ262255 KIL262253:KIM262255 KSH262253:KSI262255 LCD262253:LCE262255 LLZ262253:LMA262255 LVV262253:LVW262255 MFR262253:MFS262255 MPN262253:MPO262255 MZJ262253:MZK262255 NJF262253:NJG262255 NTB262253:NTC262255 OCX262253:OCY262255 OMT262253:OMU262255 OWP262253:OWQ262255 PGL262253:PGM262255 PQH262253:PQI262255 QAD262253:QAE262255 QJZ262253:QKA262255 QTV262253:QTW262255 RDR262253:RDS262255 RNN262253:RNO262255 RXJ262253:RXK262255 SHF262253:SHG262255 SRB262253:SRC262255 TAX262253:TAY262255 TKT262253:TKU262255 TUP262253:TUQ262255 UEL262253:UEM262255 UOH262253:UOI262255 UYD262253:UYE262255 VHZ262253:VIA262255 VRV262253:VRW262255 WBR262253:WBS262255 WLN262253:WLO262255 WVJ262253:WVK262255 D327789:E327791 IX327789:IY327791 ST327789:SU327791 ACP327789:ACQ327791 AML327789:AMM327791 AWH327789:AWI327791 BGD327789:BGE327791 BPZ327789:BQA327791 BZV327789:BZW327791 CJR327789:CJS327791 CTN327789:CTO327791 DDJ327789:DDK327791 DNF327789:DNG327791 DXB327789:DXC327791 EGX327789:EGY327791 EQT327789:EQU327791 FAP327789:FAQ327791 FKL327789:FKM327791 FUH327789:FUI327791 GED327789:GEE327791 GNZ327789:GOA327791 GXV327789:GXW327791 HHR327789:HHS327791 HRN327789:HRO327791 IBJ327789:IBK327791 ILF327789:ILG327791 IVB327789:IVC327791 JEX327789:JEY327791 JOT327789:JOU327791 JYP327789:JYQ327791 KIL327789:KIM327791 KSH327789:KSI327791 LCD327789:LCE327791 LLZ327789:LMA327791 LVV327789:LVW327791 MFR327789:MFS327791 MPN327789:MPO327791 MZJ327789:MZK327791 NJF327789:NJG327791 NTB327789:NTC327791 OCX327789:OCY327791 OMT327789:OMU327791 OWP327789:OWQ327791 PGL327789:PGM327791 PQH327789:PQI327791 QAD327789:QAE327791 QJZ327789:QKA327791 QTV327789:QTW327791 RDR327789:RDS327791 RNN327789:RNO327791 RXJ327789:RXK327791 SHF327789:SHG327791 SRB327789:SRC327791 TAX327789:TAY327791 TKT327789:TKU327791 TUP327789:TUQ327791 UEL327789:UEM327791 UOH327789:UOI327791 UYD327789:UYE327791 VHZ327789:VIA327791 VRV327789:VRW327791 WBR327789:WBS327791 WLN327789:WLO327791 WVJ327789:WVK327791 D393325:E393327 IX393325:IY393327 ST393325:SU393327 ACP393325:ACQ393327 AML393325:AMM393327 AWH393325:AWI393327 BGD393325:BGE393327 BPZ393325:BQA393327 BZV393325:BZW393327 CJR393325:CJS393327 CTN393325:CTO393327 DDJ393325:DDK393327 DNF393325:DNG393327 DXB393325:DXC393327 EGX393325:EGY393327 EQT393325:EQU393327 FAP393325:FAQ393327 FKL393325:FKM393327 FUH393325:FUI393327 GED393325:GEE393327 GNZ393325:GOA393327 GXV393325:GXW393327 HHR393325:HHS393327 HRN393325:HRO393327 IBJ393325:IBK393327 ILF393325:ILG393327 IVB393325:IVC393327 JEX393325:JEY393327 JOT393325:JOU393327 JYP393325:JYQ393327 KIL393325:KIM393327 KSH393325:KSI393327 LCD393325:LCE393327 LLZ393325:LMA393327 LVV393325:LVW393327 MFR393325:MFS393327 MPN393325:MPO393327 MZJ393325:MZK393327 NJF393325:NJG393327 NTB393325:NTC393327 OCX393325:OCY393327 OMT393325:OMU393327 OWP393325:OWQ393327 PGL393325:PGM393327 PQH393325:PQI393327 QAD393325:QAE393327 QJZ393325:QKA393327 QTV393325:QTW393327 RDR393325:RDS393327 RNN393325:RNO393327 RXJ393325:RXK393327 SHF393325:SHG393327 SRB393325:SRC393327 TAX393325:TAY393327 TKT393325:TKU393327 TUP393325:TUQ393327 UEL393325:UEM393327 UOH393325:UOI393327 UYD393325:UYE393327 VHZ393325:VIA393327 VRV393325:VRW393327 WBR393325:WBS393327 WLN393325:WLO393327 WVJ393325:WVK393327 D458861:E458863 IX458861:IY458863 ST458861:SU458863 ACP458861:ACQ458863 AML458861:AMM458863 AWH458861:AWI458863 BGD458861:BGE458863 BPZ458861:BQA458863 BZV458861:BZW458863 CJR458861:CJS458863 CTN458861:CTO458863 DDJ458861:DDK458863 DNF458861:DNG458863 DXB458861:DXC458863 EGX458861:EGY458863 EQT458861:EQU458863 FAP458861:FAQ458863 FKL458861:FKM458863 FUH458861:FUI458863 GED458861:GEE458863 GNZ458861:GOA458863 GXV458861:GXW458863 HHR458861:HHS458863 HRN458861:HRO458863 IBJ458861:IBK458863 ILF458861:ILG458863 IVB458861:IVC458863 JEX458861:JEY458863 JOT458861:JOU458863 JYP458861:JYQ458863 KIL458861:KIM458863 KSH458861:KSI458863 LCD458861:LCE458863 LLZ458861:LMA458863 LVV458861:LVW458863 MFR458861:MFS458863 MPN458861:MPO458863 MZJ458861:MZK458863 NJF458861:NJG458863 NTB458861:NTC458863 OCX458861:OCY458863 OMT458861:OMU458863 OWP458861:OWQ458863 PGL458861:PGM458863 PQH458861:PQI458863 QAD458861:QAE458863 QJZ458861:QKA458863 QTV458861:QTW458863 RDR458861:RDS458863 RNN458861:RNO458863 RXJ458861:RXK458863 SHF458861:SHG458863 SRB458861:SRC458863 TAX458861:TAY458863 TKT458861:TKU458863 TUP458861:TUQ458863 UEL458861:UEM458863 UOH458861:UOI458863 UYD458861:UYE458863 VHZ458861:VIA458863 VRV458861:VRW458863 WBR458861:WBS458863 WLN458861:WLO458863 WVJ458861:WVK458863 D524397:E524399 IX524397:IY524399 ST524397:SU524399 ACP524397:ACQ524399 AML524397:AMM524399 AWH524397:AWI524399 BGD524397:BGE524399 BPZ524397:BQA524399 BZV524397:BZW524399 CJR524397:CJS524399 CTN524397:CTO524399 DDJ524397:DDK524399 DNF524397:DNG524399 DXB524397:DXC524399 EGX524397:EGY524399 EQT524397:EQU524399 FAP524397:FAQ524399 FKL524397:FKM524399 FUH524397:FUI524399 GED524397:GEE524399 GNZ524397:GOA524399 GXV524397:GXW524399 HHR524397:HHS524399 HRN524397:HRO524399 IBJ524397:IBK524399 ILF524397:ILG524399 IVB524397:IVC524399 JEX524397:JEY524399 JOT524397:JOU524399 JYP524397:JYQ524399 KIL524397:KIM524399 KSH524397:KSI524399 LCD524397:LCE524399 LLZ524397:LMA524399 LVV524397:LVW524399 MFR524397:MFS524399 MPN524397:MPO524399 MZJ524397:MZK524399 NJF524397:NJG524399 NTB524397:NTC524399 OCX524397:OCY524399 OMT524397:OMU524399 OWP524397:OWQ524399 PGL524397:PGM524399 PQH524397:PQI524399 QAD524397:QAE524399 QJZ524397:QKA524399 QTV524397:QTW524399 RDR524397:RDS524399 RNN524397:RNO524399 RXJ524397:RXK524399 SHF524397:SHG524399 SRB524397:SRC524399 TAX524397:TAY524399 TKT524397:TKU524399 TUP524397:TUQ524399 UEL524397:UEM524399 UOH524397:UOI524399 UYD524397:UYE524399 VHZ524397:VIA524399 VRV524397:VRW524399 WBR524397:WBS524399 WLN524397:WLO524399 WVJ524397:WVK524399 D589933:E589935 IX589933:IY589935 ST589933:SU589935 ACP589933:ACQ589935 AML589933:AMM589935 AWH589933:AWI589935 BGD589933:BGE589935 BPZ589933:BQA589935 BZV589933:BZW589935 CJR589933:CJS589935 CTN589933:CTO589935 DDJ589933:DDK589935 DNF589933:DNG589935 DXB589933:DXC589935 EGX589933:EGY589935 EQT589933:EQU589935 FAP589933:FAQ589935 FKL589933:FKM589935 FUH589933:FUI589935 GED589933:GEE589935 GNZ589933:GOA589935 GXV589933:GXW589935 HHR589933:HHS589935 HRN589933:HRO589935 IBJ589933:IBK589935 ILF589933:ILG589935 IVB589933:IVC589935 JEX589933:JEY589935 JOT589933:JOU589935 JYP589933:JYQ589935 KIL589933:KIM589935 KSH589933:KSI589935 LCD589933:LCE589935 LLZ589933:LMA589935 LVV589933:LVW589935 MFR589933:MFS589935 MPN589933:MPO589935 MZJ589933:MZK589935 NJF589933:NJG589935 NTB589933:NTC589935 OCX589933:OCY589935 OMT589933:OMU589935 OWP589933:OWQ589935 PGL589933:PGM589935 PQH589933:PQI589935 QAD589933:QAE589935 QJZ589933:QKA589935 QTV589933:QTW589935 RDR589933:RDS589935 RNN589933:RNO589935 RXJ589933:RXK589935 SHF589933:SHG589935 SRB589933:SRC589935 TAX589933:TAY589935 TKT589933:TKU589935 TUP589933:TUQ589935 UEL589933:UEM589935 UOH589933:UOI589935 UYD589933:UYE589935 VHZ589933:VIA589935 VRV589933:VRW589935 WBR589933:WBS589935 WLN589933:WLO589935 WVJ589933:WVK589935 D655469:E655471 IX655469:IY655471 ST655469:SU655471 ACP655469:ACQ655471 AML655469:AMM655471 AWH655469:AWI655471 BGD655469:BGE655471 BPZ655469:BQA655471 BZV655469:BZW655471 CJR655469:CJS655471 CTN655469:CTO655471 DDJ655469:DDK655471 DNF655469:DNG655471 DXB655469:DXC655471 EGX655469:EGY655471 EQT655469:EQU655471 FAP655469:FAQ655471 FKL655469:FKM655471 FUH655469:FUI655471 GED655469:GEE655471 GNZ655469:GOA655471 GXV655469:GXW655471 HHR655469:HHS655471 HRN655469:HRO655471 IBJ655469:IBK655471 ILF655469:ILG655471 IVB655469:IVC655471 JEX655469:JEY655471 JOT655469:JOU655471 JYP655469:JYQ655471 KIL655469:KIM655471 KSH655469:KSI655471 LCD655469:LCE655471 LLZ655469:LMA655471 LVV655469:LVW655471 MFR655469:MFS655471 MPN655469:MPO655471 MZJ655469:MZK655471 NJF655469:NJG655471 NTB655469:NTC655471 OCX655469:OCY655471 OMT655469:OMU655471 OWP655469:OWQ655471 PGL655469:PGM655471 PQH655469:PQI655471 QAD655469:QAE655471 QJZ655469:QKA655471 QTV655469:QTW655471 RDR655469:RDS655471 RNN655469:RNO655471 RXJ655469:RXK655471 SHF655469:SHG655471 SRB655469:SRC655471 TAX655469:TAY655471 TKT655469:TKU655471 TUP655469:TUQ655471 UEL655469:UEM655471 UOH655469:UOI655471 UYD655469:UYE655471 VHZ655469:VIA655471 VRV655469:VRW655471 WBR655469:WBS655471 WLN655469:WLO655471 WVJ655469:WVK655471 D721005:E721007 IX721005:IY721007 ST721005:SU721007 ACP721005:ACQ721007 AML721005:AMM721007 AWH721005:AWI721007 BGD721005:BGE721007 BPZ721005:BQA721007 BZV721005:BZW721007 CJR721005:CJS721007 CTN721005:CTO721007 DDJ721005:DDK721007 DNF721005:DNG721007 DXB721005:DXC721007 EGX721005:EGY721007 EQT721005:EQU721007 FAP721005:FAQ721007 FKL721005:FKM721007 FUH721005:FUI721007 GED721005:GEE721007 GNZ721005:GOA721007 GXV721005:GXW721007 HHR721005:HHS721007 HRN721005:HRO721007 IBJ721005:IBK721007 ILF721005:ILG721007 IVB721005:IVC721007 JEX721005:JEY721007 JOT721005:JOU721007 JYP721005:JYQ721007 KIL721005:KIM721007 KSH721005:KSI721007 LCD721005:LCE721007 LLZ721005:LMA721007 LVV721005:LVW721007 MFR721005:MFS721007 MPN721005:MPO721007 MZJ721005:MZK721007 NJF721005:NJG721007 NTB721005:NTC721007 OCX721005:OCY721007 OMT721005:OMU721007 OWP721005:OWQ721007 PGL721005:PGM721007 PQH721005:PQI721007 QAD721005:QAE721007 QJZ721005:QKA721007 QTV721005:QTW721007 RDR721005:RDS721007 RNN721005:RNO721007 RXJ721005:RXK721007 SHF721005:SHG721007 SRB721005:SRC721007 TAX721005:TAY721007 TKT721005:TKU721007 TUP721005:TUQ721007 UEL721005:UEM721007 UOH721005:UOI721007 UYD721005:UYE721007 VHZ721005:VIA721007 VRV721005:VRW721007 WBR721005:WBS721007 WLN721005:WLO721007 WVJ721005:WVK721007 D786541:E786543 IX786541:IY786543 ST786541:SU786543 ACP786541:ACQ786543 AML786541:AMM786543 AWH786541:AWI786543 BGD786541:BGE786543 BPZ786541:BQA786543 BZV786541:BZW786543 CJR786541:CJS786543 CTN786541:CTO786543 DDJ786541:DDK786543 DNF786541:DNG786543 DXB786541:DXC786543 EGX786541:EGY786543 EQT786541:EQU786543 FAP786541:FAQ786543 FKL786541:FKM786543 FUH786541:FUI786543 GED786541:GEE786543 GNZ786541:GOA786543 GXV786541:GXW786543 HHR786541:HHS786543 HRN786541:HRO786543 IBJ786541:IBK786543 ILF786541:ILG786543 IVB786541:IVC786543 JEX786541:JEY786543 JOT786541:JOU786543 JYP786541:JYQ786543 KIL786541:KIM786543 KSH786541:KSI786543 LCD786541:LCE786543 LLZ786541:LMA786543 LVV786541:LVW786543 MFR786541:MFS786543 MPN786541:MPO786543 MZJ786541:MZK786543 NJF786541:NJG786543 NTB786541:NTC786543 OCX786541:OCY786543 OMT786541:OMU786543 OWP786541:OWQ786543 PGL786541:PGM786543 PQH786541:PQI786543 QAD786541:QAE786543 QJZ786541:QKA786543 QTV786541:QTW786543 RDR786541:RDS786543 RNN786541:RNO786543 RXJ786541:RXK786543 SHF786541:SHG786543 SRB786541:SRC786543 TAX786541:TAY786543 TKT786541:TKU786543 TUP786541:TUQ786543 UEL786541:UEM786543 UOH786541:UOI786543 UYD786541:UYE786543 VHZ786541:VIA786543 VRV786541:VRW786543 WBR786541:WBS786543 WLN786541:WLO786543 WVJ786541:WVK786543 D852077:E852079 IX852077:IY852079 ST852077:SU852079 ACP852077:ACQ852079 AML852077:AMM852079 AWH852077:AWI852079 BGD852077:BGE852079 BPZ852077:BQA852079 BZV852077:BZW852079 CJR852077:CJS852079 CTN852077:CTO852079 DDJ852077:DDK852079 DNF852077:DNG852079 DXB852077:DXC852079 EGX852077:EGY852079 EQT852077:EQU852079 FAP852077:FAQ852079 FKL852077:FKM852079 FUH852077:FUI852079 GED852077:GEE852079 GNZ852077:GOA852079 GXV852077:GXW852079 HHR852077:HHS852079 HRN852077:HRO852079 IBJ852077:IBK852079 ILF852077:ILG852079 IVB852077:IVC852079 JEX852077:JEY852079 JOT852077:JOU852079 JYP852077:JYQ852079 KIL852077:KIM852079 KSH852077:KSI852079 LCD852077:LCE852079 LLZ852077:LMA852079 LVV852077:LVW852079 MFR852077:MFS852079 MPN852077:MPO852079 MZJ852077:MZK852079 NJF852077:NJG852079 NTB852077:NTC852079 OCX852077:OCY852079 OMT852077:OMU852079 OWP852077:OWQ852079 PGL852077:PGM852079 PQH852077:PQI852079 QAD852077:QAE852079 QJZ852077:QKA852079 QTV852077:QTW852079 RDR852077:RDS852079 RNN852077:RNO852079 RXJ852077:RXK852079 SHF852077:SHG852079 SRB852077:SRC852079 TAX852077:TAY852079 TKT852077:TKU852079 TUP852077:TUQ852079 UEL852077:UEM852079 UOH852077:UOI852079 UYD852077:UYE852079 VHZ852077:VIA852079 VRV852077:VRW852079 WBR852077:WBS852079 WLN852077:WLO852079 WVJ852077:WVK852079 D917613:E917615 IX917613:IY917615 ST917613:SU917615 ACP917613:ACQ917615 AML917613:AMM917615 AWH917613:AWI917615 BGD917613:BGE917615 BPZ917613:BQA917615 BZV917613:BZW917615 CJR917613:CJS917615 CTN917613:CTO917615 DDJ917613:DDK917615 DNF917613:DNG917615 DXB917613:DXC917615 EGX917613:EGY917615 EQT917613:EQU917615 FAP917613:FAQ917615 FKL917613:FKM917615 FUH917613:FUI917615 GED917613:GEE917615 GNZ917613:GOA917615 GXV917613:GXW917615 HHR917613:HHS917615 HRN917613:HRO917615 IBJ917613:IBK917615 ILF917613:ILG917615 IVB917613:IVC917615 JEX917613:JEY917615 JOT917613:JOU917615 JYP917613:JYQ917615 KIL917613:KIM917615 KSH917613:KSI917615 LCD917613:LCE917615 LLZ917613:LMA917615 LVV917613:LVW917615 MFR917613:MFS917615 MPN917613:MPO917615 MZJ917613:MZK917615 NJF917613:NJG917615 NTB917613:NTC917615 OCX917613:OCY917615 OMT917613:OMU917615 OWP917613:OWQ917615 PGL917613:PGM917615 PQH917613:PQI917615 QAD917613:QAE917615 QJZ917613:QKA917615 QTV917613:QTW917615 RDR917613:RDS917615 RNN917613:RNO917615 RXJ917613:RXK917615 SHF917613:SHG917615 SRB917613:SRC917615 TAX917613:TAY917615 TKT917613:TKU917615 TUP917613:TUQ917615 UEL917613:UEM917615 UOH917613:UOI917615 UYD917613:UYE917615 VHZ917613:VIA917615 VRV917613:VRW917615 WBR917613:WBS917615 WLN917613:WLO917615 WVJ917613:WVK917615 D983149:E983151 IX983149:IY983151 ST983149:SU983151 ACP983149:ACQ983151 AML983149:AMM983151 AWH983149:AWI983151 BGD983149:BGE983151 BPZ983149:BQA983151 BZV983149:BZW983151 CJR983149:CJS983151 CTN983149:CTO983151 DDJ983149:DDK983151 DNF983149:DNG983151 DXB983149:DXC983151 EGX983149:EGY983151 EQT983149:EQU983151 FAP983149:FAQ983151 FKL983149:FKM983151 FUH983149:FUI983151 GED983149:GEE983151 GNZ983149:GOA983151 GXV983149:GXW983151 HHR983149:HHS983151 HRN983149:HRO983151 IBJ983149:IBK983151 ILF983149:ILG983151 IVB983149:IVC983151 JEX983149:JEY983151 JOT983149:JOU983151 JYP983149:JYQ983151 KIL983149:KIM983151 KSH983149:KSI983151 LCD983149:LCE983151 LLZ983149:LMA983151 LVV983149:LVW983151 MFR983149:MFS983151 MPN983149:MPO983151 MZJ983149:MZK983151 NJF983149:NJG983151 NTB983149:NTC983151 OCX983149:OCY983151 OMT983149:OMU983151 OWP983149:OWQ983151 PGL983149:PGM983151 PQH983149:PQI983151 QAD983149:QAE983151 QJZ983149:QKA983151 QTV983149:QTW983151 RDR983149:RDS983151 RNN983149:RNO983151 RXJ983149:RXK983151 SHF983149:SHG983151 SRB983149:SRC983151 TAX983149:TAY983151 TKT983149:TKU983151 TUP983149:TUQ983151 UEL983149:UEM983151 UOH983149:UOI983151 UYD983149:UYE983151 VHZ983149:VIA983151 VRV983149:VRW983151 WBR983149:WBS983151 WLN983149:WLO983151 WVJ983149:WVK983151 IY107:IY108 SU107:SU108 ACQ107:ACQ108 AMM107:AMM108 AWI107:AWI108 BGE107:BGE108 BQA107:BQA108 BZW107:BZW108 CJS107:CJS108 CTO107:CTO108 DDK107:DDK108 DNG107:DNG108 DXC107:DXC108 EGY107:EGY108 EQU107:EQU108 FAQ107:FAQ108 FKM107:FKM108 FUI107:FUI108 GEE107:GEE108 GOA107:GOA108 GXW107:GXW108 HHS107:HHS108 HRO107:HRO108 IBK107:IBK108 ILG107:ILG108 IVC107:IVC108 JEY107:JEY108 JOU107:JOU108 JYQ107:JYQ108 KIM107:KIM108 KSI107:KSI108 LCE107:LCE108 LMA107:LMA108 LVW107:LVW108 MFS107:MFS108 MPO107:MPO108 MZK107:MZK108 NJG107:NJG108 NTC107:NTC108 OCY107:OCY108 OMU107:OMU108 OWQ107:OWQ108 PGM107:PGM108 PQI107:PQI108 QAE107:QAE108 QKA107:QKA108 QTW107:QTW108 RDS107:RDS108 RNO107:RNO108 RXK107:RXK108 SHG107:SHG108 SRC107:SRC108 TAY107:TAY108 TKU107:TKU108 TUQ107:TUQ108 UEM107:UEM108 UOI107:UOI108 UYE107:UYE108 VIA107:VIA108 VRW107:VRW108 WBS107:WBS108 WLO107:WLO108 WVK107:WVK108 IY65657 SU65657 ACQ65657 AMM65657 AWI65657 BGE65657 BQA65657 BZW65657 CJS65657 CTO65657 DDK65657 DNG65657 DXC65657 EGY65657 EQU65657 FAQ65657 FKM65657 FUI65657 GEE65657 GOA65657 GXW65657 HHS65657 HRO65657 IBK65657 ILG65657 IVC65657 JEY65657 JOU65657 JYQ65657 KIM65657 KSI65657 LCE65657 LMA65657 LVW65657 MFS65657 MPO65657 MZK65657 NJG65657 NTC65657 OCY65657 OMU65657 OWQ65657 PGM65657 PQI65657 QAE65657 QKA65657 QTW65657 RDS65657 RNO65657 RXK65657 SHG65657 SRC65657 TAY65657 TKU65657 TUQ65657 UEM65657 UOI65657 UYE65657 VIA65657 VRW65657 WBS65657 WLO65657 WVK65657 IY131193 SU131193 ACQ131193 AMM131193 AWI131193 BGE131193 BQA131193 BZW131193 CJS131193 CTO131193 DDK131193 DNG131193 DXC131193 EGY131193 EQU131193 FAQ131193 FKM131193 FUI131193 GEE131193 GOA131193 GXW131193 HHS131193 HRO131193 IBK131193 ILG131193 IVC131193 JEY131193 JOU131193 JYQ131193 KIM131193 KSI131193 LCE131193 LMA131193 LVW131193 MFS131193 MPO131193 MZK131193 NJG131193 NTC131193 OCY131193 OMU131193 OWQ131193 PGM131193 PQI131193 QAE131193 QKA131193 QTW131193 RDS131193 RNO131193 RXK131193 SHG131193 SRC131193 TAY131193 TKU131193 TUQ131193 UEM131193 UOI131193 UYE131193 VIA131193 VRW131193 WBS131193 WLO131193 WVK131193 IY196729 SU196729 ACQ196729 AMM196729 AWI196729 BGE196729 BQA196729 BZW196729 CJS196729 CTO196729 DDK196729 DNG196729 DXC196729 EGY196729 EQU196729 FAQ196729 FKM196729 FUI196729 GEE196729 GOA196729 GXW196729 HHS196729 HRO196729 IBK196729 ILG196729 IVC196729 JEY196729 JOU196729 JYQ196729 KIM196729 KSI196729 LCE196729 LMA196729 LVW196729 MFS196729 MPO196729 MZK196729 NJG196729 NTC196729 OCY196729 OMU196729 OWQ196729 PGM196729 PQI196729 QAE196729 QKA196729 QTW196729 RDS196729 RNO196729 RXK196729 SHG196729 SRC196729 TAY196729 TKU196729 TUQ196729 UEM196729 UOI196729 UYE196729 VIA196729 VRW196729 WBS196729 WLO196729 WVK196729 IY262265 SU262265 ACQ262265 AMM262265 AWI262265 BGE262265 BQA262265 BZW262265 CJS262265 CTO262265 DDK262265 DNG262265 DXC262265 EGY262265 EQU262265 FAQ262265 FKM262265 FUI262265 GEE262265 GOA262265 GXW262265 HHS262265 HRO262265 IBK262265 ILG262265 IVC262265 JEY262265 JOU262265 JYQ262265 KIM262265 KSI262265 LCE262265 LMA262265 LVW262265 MFS262265 MPO262265 MZK262265 NJG262265 NTC262265 OCY262265 OMU262265 OWQ262265 PGM262265 PQI262265 QAE262265 QKA262265 QTW262265 RDS262265 RNO262265 RXK262265 SHG262265 SRC262265 TAY262265 TKU262265 TUQ262265 UEM262265 UOI262265 UYE262265 VIA262265 VRW262265 WBS262265 WLO262265 WVK262265 IY327801 SU327801 ACQ327801 AMM327801 AWI327801 BGE327801 BQA327801 BZW327801 CJS327801 CTO327801 DDK327801 DNG327801 DXC327801 EGY327801 EQU327801 FAQ327801 FKM327801 FUI327801 GEE327801 GOA327801 GXW327801 HHS327801 HRO327801 IBK327801 ILG327801 IVC327801 JEY327801 JOU327801 JYQ327801 KIM327801 KSI327801 LCE327801 LMA327801 LVW327801 MFS327801 MPO327801 MZK327801 NJG327801 NTC327801 OCY327801 OMU327801 OWQ327801 PGM327801 PQI327801 QAE327801 QKA327801 QTW327801 RDS327801 RNO327801 RXK327801 SHG327801 SRC327801 TAY327801 TKU327801 TUQ327801 UEM327801 UOI327801 UYE327801 VIA327801 VRW327801 WBS327801 WLO327801 WVK327801 IY393337 SU393337 ACQ393337 AMM393337 AWI393337 BGE393337 BQA393337 BZW393337 CJS393337 CTO393337 DDK393337 DNG393337 DXC393337 EGY393337 EQU393337 FAQ393337 FKM393337 FUI393337 GEE393337 GOA393337 GXW393337 HHS393337 HRO393337 IBK393337 ILG393337 IVC393337 JEY393337 JOU393337 JYQ393337 KIM393337 KSI393337 LCE393337 LMA393337 LVW393337 MFS393337 MPO393337 MZK393337 NJG393337 NTC393337 OCY393337 OMU393337 OWQ393337 PGM393337 PQI393337 QAE393337 QKA393337 QTW393337 RDS393337 RNO393337 RXK393337 SHG393337 SRC393337 TAY393337 TKU393337 TUQ393337 UEM393337 UOI393337 UYE393337 VIA393337 VRW393337 WBS393337 WLO393337 WVK393337 IY458873 SU458873 ACQ458873 AMM458873 AWI458873 BGE458873 BQA458873 BZW458873 CJS458873 CTO458873 DDK458873 DNG458873 DXC458873 EGY458873 EQU458873 FAQ458873 FKM458873 FUI458873 GEE458873 GOA458873 GXW458873 HHS458873 HRO458873 IBK458873 ILG458873 IVC458873 JEY458873 JOU458873 JYQ458873 KIM458873 KSI458873 LCE458873 LMA458873 LVW458873 MFS458873 MPO458873 MZK458873 NJG458873 NTC458873 OCY458873 OMU458873 OWQ458873 PGM458873 PQI458873 QAE458873 QKA458873 QTW458873 RDS458873 RNO458873 RXK458873 SHG458873 SRC458873 TAY458873 TKU458873 TUQ458873 UEM458873 UOI458873 UYE458873 VIA458873 VRW458873 WBS458873 WLO458873 WVK458873 IY524409 SU524409 ACQ524409 AMM524409 AWI524409 BGE524409 BQA524409 BZW524409 CJS524409 CTO524409 DDK524409 DNG524409 DXC524409 EGY524409 EQU524409 FAQ524409 FKM524409 FUI524409 GEE524409 GOA524409 GXW524409 HHS524409 HRO524409 IBK524409 ILG524409 IVC524409 JEY524409 JOU524409 JYQ524409 KIM524409 KSI524409 LCE524409 LMA524409 LVW524409 MFS524409 MPO524409 MZK524409 NJG524409 NTC524409 OCY524409 OMU524409 OWQ524409 PGM524409 PQI524409 QAE524409 QKA524409 QTW524409 RDS524409 RNO524409 RXK524409 SHG524409 SRC524409 TAY524409 TKU524409 TUQ524409 UEM524409 UOI524409 UYE524409 VIA524409 VRW524409 WBS524409 WLO524409 WVK524409 IY589945 SU589945 ACQ589945 AMM589945 AWI589945 BGE589945 BQA589945 BZW589945 CJS589945 CTO589945 DDK589945 DNG589945 DXC589945 EGY589945 EQU589945 FAQ589945 FKM589945 FUI589945 GEE589945 GOA589945 GXW589945 HHS589945 HRO589945 IBK589945 ILG589945 IVC589945 JEY589945 JOU589945 JYQ589945 KIM589945 KSI589945 LCE589945 LMA589945 LVW589945 MFS589945 MPO589945 MZK589945 NJG589945 NTC589945 OCY589945 OMU589945 OWQ589945 PGM589945 PQI589945 QAE589945 QKA589945 QTW589945 RDS589945 RNO589945 RXK589945 SHG589945 SRC589945 TAY589945 TKU589945 TUQ589945 UEM589945 UOI589945 UYE589945 VIA589945 VRW589945 WBS589945 WLO589945 WVK589945 IY655481 SU655481 ACQ655481 AMM655481 AWI655481 BGE655481 BQA655481 BZW655481 CJS655481 CTO655481 DDK655481 DNG655481 DXC655481 EGY655481 EQU655481 FAQ655481 FKM655481 FUI655481 GEE655481 GOA655481 GXW655481 HHS655481 HRO655481 IBK655481 ILG655481 IVC655481 JEY655481 JOU655481 JYQ655481 KIM655481 KSI655481 LCE655481 LMA655481 LVW655481 MFS655481 MPO655481 MZK655481 NJG655481 NTC655481 OCY655481 OMU655481 OWQ655481 PGM655481 PQI655481 QAE655481 QKA655481 QTW655481 RDS655481 RNO655481 RXK655481 SHG655481 SRC655481 TAY655481 TKU655481 TUQ655481 UEM655481 UOI655481 UYE655481 VIA655481 VRW655481 WBS655481 WLO655481 WVK655481 IY721017 SU721017 ACQ721017 AMM721017 AWI721017 BGE721017 BQA721017 BZW721017 CJS721017 CTO721017 DDK721017 DNG721017 DXC721017 EGY721017 EQU721017 FAQ721017 FKM721017 FUI721017 GEE721017 GOA721017 GXW721017 HHS721017 HRO721017 IBK721017 ILG721017 IVC721017 JEY721017 JOU721017 JYQ721017 KIM721017 KSI721017 LCE721017 LMA721017 LVW721017 MFS721017 MPO721017 MZK721017 NJG721017 NTC721017 OCY721017 OMU721017 OWQ721017 PGM721017 PQI721017 QAE721017 QKA721017 QTW721017 RDS721017 RNO721017 RXK721017 SHG721017 SRC721017 TAY721017 TKU721017 TUQ721017 UEM721017 UOI721017 UYE721017 VIA721017 VRW721017 WBS721017 WLO721017 WVK721017 IY786553 SU786553 ACQ786553 AMM786553 AWI786553 BGE786553 BQA786553 BZW786553 CJS786553 CTO786553 DDK786553 DNG786553 DXC786553 EGY786553 EQU786553 FAQ786553 FKM786553 FUI786553 GEE786553 GOA786553 GXW786553 HHS786553 HRO786553 IBK786553 ILG786553 IVC786553 JEY786553 JOU786553 JYQ786553 KIM786553 KSI786553 LCE786553 LMA786553 LVW786553 MFS786553 MPO786553 MZK786553 NJG786553 NTC786553 OCY786553 OMU786553 OWQ786553 PGM786553 PQI786553 QAE786553 QKA786553 QTW786553 RDS786553 RNO786553 RXK786553 SHG786553 SRC786553 TAY786553 TKU786553 TUQ786553 UEM786553 UOI786553 UYE786553 VIA786553 VRW786553 WBS786553 WLO786553 WVK786553 IY852089 SU852089 ACQ852089 AMM852089 AWI852089 BGE852089 BQA852089 BZW852089 CJS852089 CTO852089 DDK852089 DNG852089 DXC852089 EGY852089 EQU852089 FAQ852089 FKM852089 FUI852089 GEE852089 GOA852089 GXW852089 HHS852089 HRO852089 IBK852089 ILG852089 IVC852089 JEY852089 JOU852089 JYQ852089 KIM852089 KSI852089 LCE852089 LMA852089 LVW852089 MFS852089 MPO852089 MZK852089 NJG852089 NTC852089 OCY852089 OMU852089 OWQ852089 PGM852089 PQI852089 QAE852089 QKA852089 QTW852089 RDS852089 RNO852089 RXK852089 SHG852089 SRC852089 TAY852089 TKU852089 TUQ852089 UEM852089 UOI852089 UYE852089 VIA852089 VRW852089 WBS852089 WLO852089 WVK852089 IY917625 SU917625 ACQ917625 AMM917625 AWI917625 BGE917625 BQA917625 BZW917625 CJS917625 CTO917625 DDK917625 DNG917625 DXC917625 EGY917625 EQU917625 FAQ917625 FKM917625 FUI917625 GEE917625 GOA917625 GXW917625 HHS917625 HRO917625 IBK917625 ILG917625 IVC917625 JEY917625 JOU917625 JYQ917625 KIM917625 KSI917625 LCE917625 LMA917625 LVW917625 MFS917625 MPO917625 MZK917625 NJG917625 NTC917625 OCY917625 OMU917625 OWQ917625 PGM917625 PQI917625 QAE917625 QKA917625 QTW917625 RDS917625 RNO917625 RXK917625 SHG917625 SRC917625 TAY917625 TKU917625 TUQ917625 UEM917625 UOI917625 UYE917625 VIA917625 VRW917625 WBS917625 WLO917625 WVK917625 IY983161 SU983161 ACQ983161 AMM983161 AWI983161 BGE983161 BQA983161 BZW983161 CJS983161 CTO983161 DDK983161 DNG983161 DXC983161 EGY983161 EQU983161 FAQ983161 FKM983161 FUI983161 GEE983161 GOA983161 GXW983161 HHS983161 HRO983161 IBK983161 ILG983161 IVC983161 JEY983161 JOU983161 JYQ983161 KIM983161 KSI983161 LCE983161 LMA983161 LVW983161 MFS983161 MPO983161 MZK983161 NJG983161 NTC983161 OCY983161 OMU983161 OWQ983161 PGM983161 PQI983161 QAE983161 QKA983161 QTW983161 RDS983161 RNO983161 RXK983161 SHG983161 SRC983161 TAY983161 TKU983161 TUQ983161 UEM983161 UOI983161 UYE983161 VIA983161 VRW983161" xr:uid="{00000000-0002-0000-0500-000001000000}"/>
  </dataValidations>
  <pageMargins left="0.4" right="0.4" top="0.25" bottom="0.25" header="0.3" footer="0.3"/>
  <pageSetup scale="55" fitToHeight="0" orientation="portrait" r:id="rId1"/>
  <headerFooter>
    <oddFooter>&amp;R&amp;9Ver. Apr 2017</oddFooter>
  </headerFooter>
  <rowBreaks count="1" manualBreakCount="1">
    <brk id="86" max="16383" man="1"/>
  </rowBreaks>
  <legacyDrawing r:id="rId2"/>
  <extLst>
    <ext xmlns:x14="http://schemas.microsoft.com/office/spreadsheetml/2009/9/main" uri="{CCE6A557-97BC-4b89-ADB6-D9C93CAAB3DF}">
      <x14:dataValidations xmlns:xm="http://schemas.microsoft.com/office/excel/2006/main" count="2">
        <x14:dataValidation type="whole" operator="lessThan" allowBlank="1" showErrorMessage="1" error="You must enter a whole number." xr:uid="{00000000-0002-0000-0500-000002000000}">
          <x14:formula1>
            <xm:f>1000000000</xm:f>
          </x14:formula1>
          <xm:sqref>EGX109:EGY123 IX127:IY131 ST127:SU131 ACP127:ACQ131 AML127:AMM131 AWH127:AWI131 BGD127:BGE131 BPZ127:BQA131 BZV127:BZW131 CJR127:CJS131 CTN127:CTO131 DDJ127:DDK131 DNF127:DNG131 DXB127:DXC131 EGX127:EGY131 EQT127:EQU131 FAP127:FAQ131 FKL127:FKM131 FUH127:FUI131 GED127:GEE131 GNZ127:GOA131 GXV127:GXW131 HHR127:HHS131 HRN127:HRO131 IBJ127:IBK131 ILF127:ILG131 IVB127:IVC131 JEX127:JEY131 JOT127:JOU131 JYP127:JYQ131 KIL127:KIM131 KSH127:KSI131 LCD127:LCE131 LLZ127:LMA131 LVV127:LVW131 MFR127:MFS131 MPN127:MPO131 MZJ127:MZK131 NJF127:NJG131 NTB127:NTC131 OCX127:OCY131 OMT127:OMU131 OWP127:OWQ131 PGL127:PGM131 PQH127:PQI131 QAD127:QAE131 QJZ127:QKA131 QTV127:QTW131 RDR127:RDS131 RNN127:RNO131 RXJ127:RXK131 SHF127:SHG131 SRB127:SRC131 TAX127:TAY131 TKT127:TKU131 TUP127:TUQ131 UEL127:UEM131 UOH127:UOI131 UYD127:UYE131 VHZ127:VIA131 VRV127:VRW131 WBR127:WBS131 WLN127:WLO131 WVJ127:WVK131 D65671:E65673 IX65671:IY65673 ST65671:SU65673 ACP65671:ACQ65673 AML65671:AMM65673 AWH65671:AWI65673 BGD65671:BGE65673 BPZ65671:BQA65673 BZV65671:BZW65673 CJR65671:CJS65673 CTN65671:CTO65673 DDJ65671:DDK65673 DNF65671:DNG65673 DXB65671:DXC65673 EGX65671:EGY65673 EQT65671:EQU65673 FAP65671:FAQ65673 FKL65671:FKM65673 FUH65671:FUI65673 GED65671:GEE65673 GNZ65671:GOA65673 GXV65671:GXW65673 HHR65671:HHS65673 HRN65671:HRO65673 IBJ65671:IBK65673 ILF65671:ILG65673 IVB65671:IVC65673 JEX65671:JEY65673 JOT65671:JOU65673 JYP65671:JYQ65673 KIL65671:KIM65673 KSH65671:KSI65673 LCD65671:LCE65673 LLZ65671:LMA65673 LVV65671:LVW65673 MFR65671:MFS65673 MPN65671:MPO65673 MZJ65671:MZK65673 NJF65671:NJG65673 NTB65671:NTC65673 OCX65671:OCY65673 OMT65671:OMU65673 OWP65671:OWQ65673 PGL65671:PGM65673 PQH65671:PQI65673 QAD65671:QAE65673 QJZ65671:QKA65673 QTV65671:QTW65673 RDR65671:RDS65673 RNN65671:RNO65673 RXJ65671:RXK65673 SHF65671:SHG65673 SRB65671:SRC65673 TAX65671:TAY65673 TKT65671:TKU65673 TUP65671:TUQ65673 UEL65671:UEM65673 UOH65671:UOI65673 UYD65671:UYE65673 VHZ65671:VIA65673 VRV65671:VRW65673 WBR65671:WBS65673 WLN65671:WLO65673 WVJ65671:WVK65673 D131207:E131209 IX131207:IY131209 ST131207:SU131209 ACP131207:ACQ131209 AML131207:AMM131209 AWH131207:AWI131209 BGD131207:BGE131209 BPZ131207:BQA131209 BZV131207:BZW131209 CJR131207:CJS131209 CTN131207:CTO131209 DDJ131207:DDK131209 DNF131207:DNG131209 DXB131207:DXC131209 EGX131207:EGY131209 EQT131207:EQU131209 FAP131207:FAQ131209 FKL131207:FKM131209 FUH131207:FUI131209 GED131207:GEE131209 GNZ131207:GOA131209 GXV131207:GXW131209 HHR131207:HHS131209 HRN131207:HRO131209 IBJ131207:IBK131209 ILF131207:ILG131209 IVB131207:IVC131209 JEX131207:JEY131209 JOT131207:JOU131209 JYP131207:JYQ131209 KIL131207:KIM131209 KSH131207:KSI131209 LCD131207:LCE131209 LLZ131207:LMA131209 LVV131207:LVW131209 MFR131207:MFS131209 MPN131207:MPO131209 MZJ131207:MZK131209 NJF131207:NJG131209 NTB131207:NTC131209 OCX131207:OCY131209 OMT131207:OMU131209 OWP131207:OWQ131209 PGL131207:PGM131209 PQH131207:PQI131209 QAD131207:QAE131209 QJZ131207:QKA131209 QTV131207:QTW131209 RDR131207:RDS131209 RNN131207:RNO131209 RXJ131207:RXK131209 SHF131207:SHG131209 SRB131207:SRC131209 TAX131207:TAY131209 TKT131207:TKU131209 TUP131207:TUQ131209 UEL131207:UEM131209 UOH131207:UOI131209 UYD131207:UYE131209 VHZ131207:VIA131209 VRV131207:VRW131209 WBR131207:WBS131209 WLN131207:WLO131209 WVJ131207:WVK131209 D196743:E196745 IX196743:IY196745 ST196743:SU196745 ACP196743:ACQ196745 AML196743:AMM196745 AWH196743:AWI196745 BGD196743:BGE196745 BPZ196743:BQA196745 BZV196743:BZW196745 CJR196743:CJS196745 CTN196743:CTO196745 DDJ196743:DDK196745 DNF196743:DNG196745 DXB196743:DXC196745 EGX196743:EGY196745 EQT196743:EQU196745 FAP196743:FAQ196745 FKL196743:FKM196745 FUH196743:FUI196745 GED196743:GEE196745 GNZ196743:GOA196745 GXV196743:GXW196745 HHR196743:HHS196745 HRN196743:HRO196745 IBJ196743:IBK196745 ILF196743:ILG196745 IVB196743:IVC196745 JEX196743:JEY196745 JOT196743:JOU196745 JYP196743:JYQ196745 KIL196743:KIM196745 KSH196743:KSI196745 LCD196743:LCE196745 LLZ196743:LMA196745 LVV196743:LVW196745 MFR196743:MFS196745 MPN196743:MPO196745 MZJ196743:MZK196745 NJF196743:NJG196745 NTB196743:NTC196745 OCX196743:OCY196745 OMT196743:OMU196745 OWP196743:OWQ196745 PGL196743:PGM196745 PQH196743:PQI196745 QAD196743:QAE196745 QJZ196743:QKA196745 QTV196743:QTW196745 RDR196743:RDS196745 RNN196743:RNO196745 RXJ196743:RXK196745 SHF196743:SHG196745 SRB196743:SRC196745 TAX196743:TAY196745 TKT196743:TKU196745 TUP196743:TUQ196745 UEL196743:UEM196745 UOH196743:UOI196745 UYD196743:UYE196745 VHZ196743:VIA196745 VRV196743:VRW196745 WBR196743:WBS196745 WLN196743:WLO196745 WVJ196743:WVK196745 D262279:E262281 IX262279:IY262281 ST262279:SU262281 ACP262279:ACQ262281 AML262279:AMM262281 AWH262279:AWI262281 BGD262279:BGE262281 BPZ262279:BQA262281 BZV262279:BZW262281 CJR262279:CJS262281 CTN262279:CTO262281 DDJ262279:DDK262281 DNF262279:DNG262281 DXB262279:DXC262281 EGX262279:EGY262281 EQT262279:EQU262281 FAP262279:FAQ262281 FKL262279:FKM262281 FUH262279:FUI262281 GED262279:GEE262281 GNZ262279:GOA262281 GXV262279:GXW262281 HHR262279:HHS262281 HRN262279:HRO262281 IBJ262279:IBK262281 ILF262279:ILG262281 IVB262279:IVC262281 JEX262279:JEY262281 JOT262279:JOU262281 JYP262279:JYQ262281 KIL262279:KIM262281 KSH262279:KSI262281 LCD262279:LCE262281 LLZ262279:LMA262281 LVV262279:LVW262281 MFR262279:MFS262281 MPN262279:MPO262281 MZJ262279:MZK262281 NJF262279:NJG262281 NTB262279:NTC262281 OCX262279:OCY262281 OMT262279:OMU262281 OWP262279:OWQ262281 PGL262279:PGM262281 PQH262279:PQI262281 QAD262279:QAE262281 QJZ262279:QKA262281 QTV262279:QTW262281 RDR262279:RDS262281 RNN262279:RNO262281 RXJ262279:RXK262281 SHF262279:SHG262281 SRB262279:SRC262281 TAX262279:TAY262281 TKT262279:TKU262281 TUP262279:TUQ262281 UEL262279:UEM262281 UOH262279:UOI262281 UYD262279:UYE262281 VHZ262279:VIA262281 VRV262279:VRW262281 WBR262279:WBS262281 WLN262279:WLO262281 WVJ262279:WVK262281 D327815:E327817 IX327815:IY327817 ST327815:SU327817 ACP327815:ACQ327817 AML327815:AMM327817 AWH327815:AWI327817 BGD327815:BGE327817 BPZ327815:BQA327817 BZV327815:BZW327817 CJR327815:CJS327817 CTN327815:CTO327817 DDJ327815:DDK327817 DNF327815:DNG327817 DXB327815:DXC327817 EGX327815:EGY327817 EQT327815:EQU327817 FAP327815:FAQ327817 FKL327815:FKM327817 FUH327815:FUI327817 GED327815:GEE327817 GNZ327815:GOA327817 GXV327815:GXW327817 HHR327815:HHS327817 HRN327815:HRO327817 IBJ327815:IBK327817 ILF327815:ILG327817 IVB327815:IVC327817 JEX327815:JEY327817 JOT327815:JOU327817 JYP327815:JYQ327817 KIL327815:KIM327817 KSH327815:KSI327817 LCD327815:LCE327817 LLZ327815:LMA327817 LVV327815:LVW327817 MFR327815:MFS327817 MPN327815:MPO327817 MZJ327815:MZK327817 NJF327815:NJG327817 NTB327815:NTC327817 OCX327815:OCY327817 OMT327815:OMU327817 OWP327815:OWQ327817 PGL327815:PGM327817 PQH327815:PQI327817 QAD327815:QAE327817 QJZ327815:QKA327817 QTV327815:QTW327817 RDR327815:RDS327817 RNN327815:RNO327817 RXJ327815:RXK327817 SHF327815:SHG327817 SRB327815:SRC327817 TAX327815:TAY327817 TKT327815:TKU327817 TUP327815:TUQ327817 UEL327815:UEM327817 UOH327815:UOI327817 UYD327815:UYE327817 VHZ327815:VIA327817 VRV327815:VRW327817 WBR327815:WBS327817 WLN327815:WLO327817 WVJ327815:WVK327817 D393351:E393353 IX393351:IY393353 ST393351:SU393353 ACP393351:ACQ393353 AML393351:AMM393353 AWH393351:AWI393353 BGD393351:BGE393353 BPZ393351:BQA393353 BZV393351:BZW393353 CJR393351:CJS393353 CTN393351:CTO393353 DDJ393351:DDK393353 DNF393351:DNG393353 DXB393351:DXC393353 EGX393351:EGY393353 EQT393351:EQU393353 FAP393351:FAQ393353 FKL393351:FKM393353 FUH393351:FUI393353 GED393351:GEE393353 GNZ393351:GOA393353 GXV393351:GXW393353 HHR393351:HHS393353 HRN393351:HRO393353 IBJ393351:IBK393353 ILF393351:ILG393353 IVB393351:IVC393353 JEX393351:JEY393353 JOT393351:JOU393353 JYP393351:JYQ393353 KIL393351:KIM393353 KSH393351:KSI393353 LCD393351:LCE393353 LLZ393351:LMA393353 LVV393351:LVW393353 MFR393351:MFS393353 MPN393351:MPO393353 MZJ393351:MZK393353 NJF393351:NJG393353 NTB393351:NTC393353 OCX393351:OCY393353 OMT393351:OMU393353 OWP393351:OWQ393353 PGL393351:PGM393353 PQH393351:PQI393353 QAD393351:QAE393353 QJZ393351:QKA393353 QTV393351:QTW393353 RDR393351:RDS393353 RNN393351:RNO393353 RXJ393351:RXK393353 SHF393351:SHG393353 SRB393351:SRC393353 TAX393351:TAY393353 TKT393351:TKU393353 TUP393351:TUQ393353 UEL393351:UEM393353 UOH393351:UOI393353 UYD393351:UYE393353 VHZ393351:VIA393353 VRV393351:VRW393353 WBR393351:WBS393353 WLN393351:WLO393353 WVJ393351:WVK393353 D458887:E458889 IX458887:IY458889 ST458887:SU458889 ACP458887:ACQ458889 AML458887:AMM458889 AWH458887:AWI458889 BGD458887:BGE458889 BPZ458887:BQA458889 BZV458887:BZW458889 CJR458887:CJS458889 CTN458887:CTO458889 DDJ458887:DDK458889 DNF458887:DNG458889 DXB458887:DXC458889 EGX458887:EGY458889 EQT458887:EQU458889 FAP458887:FAQ458889 FKL458887:FKM458889 FUH458887:FUI458889 GED458887:GEE458889 GNZ458887:GOA458889 GXV458887:GXW458889 HHR458887:HHS458889 HRN458887:HRO458889 IBJ458887:IBK458889 ILF458887:ILG458889 IVB458887:IVC458889 JEX458887:JEY458889 JOT458887:JOU458889 JYP458887:JYQ458889 KIL458887:KIM458889 KSH458887:KSI458889 LCD458887:LCE458889 LLZ458887:LMA458889 LVV458887:LVW458889 MFR458887:MFS458889 MPN458887:MPO458889 MZJ458887:MZK458889 NJF458887:NJG458889 NTB458887:NTC458889 OCX458887:OCY458889 OMT458887:OMU458889 OWP458887:OWQ458889 PGL458887:PGM458889 PQH458887:PQI458889 QAD458887:QAE458889 QJZ458887:QKA458889 QTV458887:QTW458889 RDR458887:RDS458889 RNN458887:RNO458889 RXJ458887:RXK458889 SHF458887:SHG458889 SRB458887:SRC458889 TAX458887:TAY458889 TKT458887:TKU458889 TUP458887:TUQ458889 UEL458887:UEM458889 UOH458887:UOI458889 UYD458887:UYE458889 VHZ458887:VIA458889 VRV458887:VRW458889 WBR458887:WBS458889 WLN458887:WLO458889 WVJ458887:WVK458889 D524423:E524425 IX524423:IY524425 ST524423:SU524425 ACP524423:ACQ524425 AML524423:AMM524425 AWH524423:AWI524425 BGD524423:BGE524425 BPZ524423:BQA524425 BZV524423:BZW524425 CJR524423:CJS524425 CTN524423:CTO524425 DDJ524423:DDK524425 DNF524423:DNG524425 DXB524423:DXC524425 EGX524423:EGY524425 EQT524423:EQU524425 FAP524423:FAQ524425 FKL524423:FKM524425 FUH524423:FUI524425 GED524423:GEE524425 GNZ524423:GOA524425 GXV524423:GXW524425 HHR524423:HHS524425 HRN524423:HRO524425 IBJ524423:IBK524425 ILF524423:ILG524425 IVB524423:IVC524425 JEX524423:JEY524425 JOT524423:JOU524425 JYP524423:JYQ524425 KIL524423:KIM524425 KSH524423:KSI524425 LCD524423:LCE524425 LLZ524423:LMA524425 LVV524423:LVW524425 MFR524423:MFS524425 MPN524423:MPO524425 MZJ524423:MZK524425 NJF524423:NJG524425 NTB524423:NTC524425 OCX524423:OCY524425 OMT524423:OMU524425 OWP524423:OWQ524425 PGL524423:PGM524425 PQH524423:PQI524425 QAD524423:QAE524425 QJZ524423:QKA524425 QTV524423:QTW524425 RDR524423:RDS524425 RNN524423:RNO524425 RXJ524423:RXK524425 SHF524423:SHG524425 SRB524423:SRC524425 TAX524423:TAY524425 TKT524423:TKU524425 TUP524423:TUQ524425 UEL524423:UEM524425 UOH524423:UOI524425 UYD524423:UYE524425 VHZ524423:VIA524425 VRV524423:VRW524425 WBR524423:WBS524425 WLN524423:WLO524425 WVJ524423:WVK524425 D589959:E589961 IX589959:IY589961 ST589959:SU589961 ACP589959:ACQ589961 AML589959:AMM589961 AWH589959:AWI589961 BGD589959:BGE589961 BPZ589959:BQA589961 BZV589959:BZW589961 CJR589959:CJS589961 CTN589959:CTO589961 DDJ589959:DDK589961 DNF589959:DNG589961 DXB589959:DXC589961 EGX589959:EGY589961 EQT589959:EQU589961 FAP589959:FAQ589961 FKL589959:FKM589961 FUH589959:FUI589961 GED589959:GEE589961 GNZ589959:GOA589961 GXV589959:GXW589961 HHR589959:HHS589961 HRN589959:HRO589961 IBJ589959:IBK589961 ILF589959:ILG589961 IVB589959:IVC589961 JEX589959:JEY589961 JOT589959:JOU589961 JYP589959:JYQ589961 KIL589959:KIM589961 KSH589959:KSI589961 LCD589959:LCE589961 LLZ589959:LMA589961 LVV589959:LVW589961 MFR589959:MFS589961 MPN589959:MPO589961 MZJ589959:MZK589961 NJF589959:NJG589961 NTB589959:NTC589961 OCX589959:OCY589961 OMT589959:OMU589961 OWP589959:OWQ589961 PGL589959:PGM589961 PQH589959:PQI589961 QAD589959:QAE589961 QJZ589959:QKA589961 QTV589959:QTW589961 RDR589959:RDS589961 RNN589959:RNO589961 RXJ589959:RXK589961 SHF589959:SHG589961 SRB589959:SRC589961 TAX589959:TAY589961 TKT589959:TKU589961 TUP589959:TUQ589961 UEL589959:UEM589961 UOH589959:UOI589961 UYD589959:UYE589961 VHZ589959:VIA589961 VRV589959:VRW589961 WBR589959:WBS589961 WLN589959:WLO589961 WVJ589959:WVK589961 D655495:E655497 IX655495:IY655497 ST655495:SU655497 ACP655495:ACQ655497 AML655495:AMM655497 AWH655495:AWI655497 BGD655495:BGE655497 BPZ655495:BQA655497 BZV655495:BZW655497 CJR655495:CJS655497 CTN655495:CTO655497 DDJ655495:DDK655497 DNF655495:DNG655497 DXB655495:DXC655497 EGX655495:EGY655497 EQT655495:EQU655497 FAP655495:FAQ655497 FKL655495:FKM655497 FUH655495:FUI655497 GED655495:GEE655497 GNZ655495:GOA655497 GXV655495:GXW655497 HHR655495:HHS655497 HRN655495:HRO655497 IBJ655495:IBK655497 ILF655495:ILG655497 IVB655495:IVC655497 JEX655495:JEY655497 JOT655495:JOU655497 JYP655495:JYQ655497 KIL655495:KIM655497 KSH655495:KSI655497 LCD655495:LCE655497 LLZ655495:LMA655497 LVV655495:LVW655497 MFR655495:MFS655497 MPN655495:MPO655497 MZJ655495:MZK655497 NJF655495:NJG655497 NTB655495:NTC655497 OCX655495:OCY655497 OMT655495:OMU655497 OWP655495:OWQ655497 PGL655495:PGM655497 PQH655495:PQI655497 QAD655495:QAE655497 QJZ655495:QKA655497 QTV655495:QTW655497 RDR655495:RDS655497 RNN655495:RNO655497 RXJ655495:RXK655497 SHF655495:SHG655497 SRB655495:SRC655497 TAX655495:TAY655497 TKT655495:TKU655497 TUP655495:TUQ655497 UEL655495:UEM655497 UOH655495:UOI655497 UYD655495:UYE655497 VHZ655495:VIA655497 VRV655495:VRW655497 WBR655495:WBS655497 WLN655495:WLO655497 WVJ655495:WVK655497 D721031:E721033 IX721031:IY721033 ST721031:SU721033 ACP721031:ACQ721033 AML721031:AMM721033 AWH721031:AWI721033 BGD721031:BGE721033 BPZ721031:BQA721033 BZV721031:BZW721033 CJR721031:CJS721033 CTN721031:CTO721033 DDJ721031:DDK721033 DNF721031:DNG721033 DXB721031:DXC721033 EGX721031:EGY721033 EQT721031:EQU721033 FAP721031:FAQ721033 FKL721031:FKM721033 FUH721031:FUI721033 GED721031:GEE721033 GNZ721031:GOA721033 GXV721031:GXW721033 HHR721031:HHS721033 HRN721031:HRO721033 IBJ721031:IBK721033 ILF721031:ILG721033 IVB721031:IVC721033 JEX721031:JEY721033 JOT721031:JOU721033 JYP721031:JYQ721033 KIL721031:KIM721033 KSH721031:KSI721033 LCD721031:LCE721033 LLZ721031:LMA721033 LVV721031:LVW721033 MFR721031:MFS721033 MPN721031:MPO721033 MZJ721031:MZK721033 NJF721031:NJG721033 NTB721031:NTC721033 OCX721031:OCY721033 OMT721031:OMU721033 OWP721031:OWQ721033 PGL721031:PGM721033 PQH721031:PQI721033 QAD721031:QAE721033 QJZ721031:QKA721033 QTV721031:QTW721033 RDR721031:RDS721033 RNN721031:RNO721033 RXJ721031:RXK721033 SHF721031:SHG721033 SRB721031:SRC721033 TAX721031:TAY721033 TKT721031:TKU721033 TUP721031:TUQ721033 UEL721031:UEM721033 UOH721031:UOI721033 UYD721031:UYE721033 VHZ721031:VIA721033 VRV721031:VRW721033 WBR721031:WBS721033 WLN721031:WLO721033 WVJ721031:WVK721033 D786567:E786569 IX786567:IY786569 ST786567:SU786569 ACP786567:ACQ786569 AML786567:AMM786569 AWH786567:AWI786569 BGD786567:BGE786569 BPZ786567:BQA786569 BZV786567:BZW786569 CJR786567:CJS786569 CTN786567:CTO786569 DDJ786567:DDK786569 DNF786567:DNG786569 DXB786567:DXC786569 EGX786567:EGY786569 EQT786567:EQU786569 FAP786567:FAQ786569 FKL786567:FKM786569 FUH786567:FUI786569 GED786567:GEE786569 GNZ786567:GOA786569 GXV786567:GXW786569 HHR786567:HHS786569 HRN786567:HRO786569 IBJ786567:IBK786569 ILF786567:ILG786569 IVB786567:IVC786569 JEX786567:JEY786569 JOT786567:JOU786569 JYP786567:JYQ786569 KIL786567:KIM786569 KSH786567:KSI786569 LCD786567:LCE786569 LLZ786567:LMA786569 LVV786567:LVW786569 MFR786567:MFS786569 MPN786567:MPO786569 MZJ786567:MZK786569 NJF786567:NJG786569 NTB786567:NTC786569 OCX786567:OCY786569 OMT786567:OMU786569 OWP786567:OWQ786569 PGL786567:PGM786569 PQH786567:PQI786569 QAD786567:QAE786569 QJZ786567:QKA786569 QTV786567:QTW786569 RDR786567:RDS786569 RNN786567:RNO786569 RXJ786567:RXK786569 SHF786567:SHG786569 SRB786567:SRC786569 TAX786567:TAY786569 TKT786567:TKU786569 TUP786567:TUQ786569 UEL786567:UEM786569 UOH786567:UOI786569 UYD786567:UYE786569 VHZ786567:VIA786569 VRV786567:VRW786569 WBR786567:WBS786569 WLN786567:WLO786569 WVJ786567:WVK786569 D852103:E852105 IX852103:IY852105 ST852103:SU852105 ACP852103:ACQ852105 AML852103:AMM852105 AWH852103:AWI852105 BGD852103:BGE852105 BPZ852103:BQA852105 BZV852103:BZW852105 CJR852103:CJS852105 CTN852103:CTO852105 DDJ852103:DDK852105 DNF852103:DNG852105 DXB852103:DXC852105 EGX852103:EGY852105 EQT852103:EQU852105 FAP852103:FAQ852105 FKL852103:FKM852105 FUH852103:FUI852105 GED852103:GEE852105 GNZ852103:GOA852105 GXV852103:GXW852105 HHR852103:HHS852105 HRN852103:HRO852105 IBJ852103:IBK852105 ILF852103:ILG852105 IVB852103:IVC852105 JEX852103:JEY852105 JOT852103:JOU852105 JYP852103:JYQ852105 KIL852103:KIM852105 KSH852103:KSI852105 LCD852103:LCE852105 LLZ852103:LMA852105 LVV852103:LVW852105 MFR852103:MFS852105 MPN852103:MPO852105 MZJ852103:MZK852105 NJF852103:NJG852105 NTB852103:NTC852105 OCX852103:OCY852105 OMT852103:OMU852105 OWP852103:OWQ852105 PGL852103:PGM852105 PQH852103:PQI852105 QAD852103:QAE852105 QJZ852103:QKA852105 QTV852103:QTW852105 RDR852103:RDS852105 RNN852103:RNO852105 RXJ852103:RXK852105 SHF852103:SHG852105 SRB852103:SRC852105 TAX852103:TAY852105 TKT852103:TKU852105 TUP852103:TUQ852105 UEL852103:UEM852105 UOH852103:UOI852105 UYD852103:UYE852105 VHZ852103:VIA852105 VRV852103:VRW852105 WBR852103:WBS852105 WLN852103:WLO852105 WVJ852103:WVK852105 D917639:E917641 IX917639:IY917641 ST917639:SU917641 ACP917639:ACQ917641 AML917639:AMM917641 AWH917639:AWI917641 BGD917639:BGE917641 BPZ917639:BQA917641 BZV917639:BZW917641 CJR917639:CJS917641 CTN917639:CTO917641 DDJ917639:DDK917641 DNF917639:DNG917641 DXB917639:DXC917641 EGX917639:EGY917641 EQT917639:EQU917641 FAP917639:FAQ917641 FKL917639:FKM917641 FUH917639:FUI917641 GED917639:GEE917641 GNZ917639:GOA917641 GXV917639:GXW917641 HHR917639:HHS917641 HRN917639:HRO917641 IBJ917639:IBK917641 ILF917639:ILG917641 IVB917639:IVC917641 JEX917639:JEY917641 JOT917639:JOU917641 JYP917639:JYQ917641 KIL917639:KIM917641 KSH917639:KSI917641 LCD917639:LCE917641 LLZ917639:LMA917641 LVV917639:LVW917641 MFR917639:MFS917641 MPN917639:MPO917641 MZJ917639:MZK917641 NJF917639:NJG917641 NTB917639:NTC917641 OCX917639:OCY917641 OMT917639:OMU917641 OWP917639:OWQ917641 PGL917639:PGM917641 PQH917639:PQI917641 QAD917639:QAE917641 QJZ917639:QKA917641 QTV917639:QTW917641 RDR917639:RDS917641 RNN917639:RNO917641 RXJ917639:RXK917641 SHF917639:SHG917641 SRB917639:SRC917641 TAX917639:TAY917641 TKT917639:TKU917641 TUP917639:TUQ917641 UEL917639:UEM917641 UOH917639:UOI917641 UYD917639:UYE917641 VHZ917639:VIA917641 VRV917639:VRW917641 WBR917639:WBS917641 WLN917639:WLO917641 WVJ917639:WVK917641 D983175:E983177 IX983175:IY983177 ST983175:SU983177 ACP983175:ACQ983177 AML983175:AMM983177 AWH983175:AWI983177 BGD983175:BGE983177 BPZ983175:BQA983177 BZV983175:BZW983177 CJR983175:CJS983177 CTN983175:CTO983177 DDJ983175:DDK983177 DNF983175:DNG983177 DXB983175:DXC983177 EGX983175:EGY983177 EQT983175:EQU983177 FAP983175:FAQ983177 FKL983175:FKM983177 FUH983175:FUI983177 GED983175:GEE983177 GNZ983175:GOA983177 GXV983175:GXW983177 HHR983175:HHS983177 HRN983175:HRO983177 IBJ983175:IBK983177 ILF983175:ILG983177 IVB983175:IVC983177 JEX983175:JEY983177 JOT983175:JOU983177 JYP983175:JYQ983177 KIL983175:KIM983177 KSH983175:KSI983177 LCD983175:LCE983177 LLZ983175:LMA983177 LVV983175:LVW983177 MFR983175:MFS983177 MPN983175:MPO983177 MZJ983175:MZK983177 NJF983175:NJG983177 NTB983175:NTC983177 OCX983175:OCY983177 OMT983175:OMU983177 OWP983175:OWQ983177 PGL983175:PGM983177 PQH983175:PQI983177 QAD983175:QAE983177 QJZ983175:QKA983177 QTV983175:QTW983177 RDR983175:RDS983177 RNN983175:RNO983177 RXJ983175:RXK983177 SHF983175:SHG983177 SRB983175:SRC983177 TAX983175:TAY983177 TKT983175:TKU983177 TUP983175:TUQ983177 UEL983175:UEM983177 UOH983175:UOI983177 UYD983175:UYE983177 VHZ983175:VIA983177 VRV983175:VRW983177 WBR983175:WBS983177 WLN983175:WLO983177 WVJ983175:WVK983177 DXB109:DXC123 IX20:IY26 ST20:SU26 ACP20:ACQ26 AML20:AMM26 AWH20:AWI26 BGD20:BGE26 BPZ20:BQA26 BZV20:BZW26 CJR20:CJS26 CTN20:CTO26 DDJ20:DDK26 DNF20:DNG26 DXB20:DXC26 EGX20:EGY26 EQT20:EQU26 FAP20:FAQ26 FKL20:FKM26 FUH20:FUI26 GED20:GEE26 GNZ20:GOA26 GXV20:GXW26 HHR20:HHS26 HRN20:HRO26 IBJ20:IBK26 ILF20:ILG26 IVB20:IVC26 JEX20:JEY26 JOT20:JOU26 JYP20:JYQ26 KIL20:KIM26 KSH20:KSI26 LCD20:LCE26 LLZ20:LMA26 LVV20:LVW26 MFR20:MFS26 MPN20:MPO26 MZJ20:MZK26 NJF20:NJG26 NTB20:NTC26 OCX20:OCY26 OMT20:OMU26 OWP20:OWQ26 PGL20:PGM26 PQH20:PQI26 QAD20:QAE26 QJZ20:QKA26 QTV20:QTW26 RDR20:RDS26 RNN20:RNO26 RXJ20:RXK26 SHF20:SHG26 SRB20:SRC26 TAX20:TAY26 TKT20:TKU26 TUP20:TUQ26 UEL20:UEM26 UOH20:UOI26 UYD20:UYE26 VHZ20:VIA26 VRV20:VRW26 WBR20:WBS26 WLN20:WLO26 WVJ20:WVK26 D65572:E65578 IX65572:IY65578 ST65572:SU65578 ACP65572:ACQ65578 AML65572:AMM65578 AWH65572:AWI65578 BGD65572:BGE65578 BPZ65572:BQA65578 BZV65572:BZW65578 CJR65572:CJS65578 CTN65572:CTO65578 DDJ65572:DDK65578 DNF65572:DNG65578 DXB65572:DXC65578 EGX65572:EGY65578 EQT65572:EQU65578 FAP65572:FAQ65578 FKL65572:FKM65578 FUH65572:FUI65578 GED65572:GEE65578 GNZ65572:GOA65578 GXV65572:GXW65578 HHR65572:HHS65578 HRN65572:HRO65578 IBJ65572:IBK65578 ILF65572:ILG65578 IVB65572:IVC65578 JEX65572:JEY65578 JOT65572:JOU65578 JYP65572:JYQ65578 KIL65572:KIM65578 KSH65572:KSI65578 LCD65572:LCE65578 LLZ65572:LMA65578 LVV65572:LVW65578 MFR65572:MFS65578 MPN65572:MPO65578 MZJ65572:MZK65578 NJF65572:NJG65578 NTB65572:NTC65578 OCX65572:OCY65578 OMT65572:OMU65578 OWP65572:OWQ65578 PGL65572:PGM65578 PQH65572:PQI65578 QAD65572:QAE65578 QJZ65572:QKA65578 QTV65572:QTW65578 RDR65572:RDS65578 RNN65572:RNO65578 RXJ65572:RXK65578 SHF65572:SHG65578 SRB65572:SRC65578 TAX65572:TAY65578 TKT65572:TKU65578 TUP65572:TUQ65578 UEL65572:UEM65578 UOH65572:UOI65578 UYD65572:UYE65578 VHZ65572:VIA65578 VRV65572:VRW65578 WBR65572:WBS65578 WLN65572:WLO65578 WVJ65572:WVK65578 D131108:E131114 IX131108:IY131114 ST131108:SU131114 ACP131108:ACQ131114 AML131108:AMM131114 AWH131108:AWI131114 BGD131108:BGE131114 BPZ131108:BQA131114 BZV131108:BZW131114 CJR131108:CJS131114 CTN131108:CTO131114 DDJ131108:DDK131114 DNF131108:DNG131114 DXB131108:DXC131114 EGX131108:EGY131114 EQT131108:EQU131114 FAP131108:FAQ131114 FKL131108:FKM131114 FUH131108:FUI131114 GED131108:GEE131114 GNZ131108:GOA131114 GXV131108:GXW131114 HHR131108:HHS131114 HRN131108:HRO131114 IBJ131108:IBK131114 ILF131108:ILG131114 IVB131108:IVC131114 JEX131108:JEY131114 JOT131108:JOU131114 JYP131108:JYQ131114 KIL131108:KIM131114 KSH131108:KSI131114 LCD131108:LCE131114 LLZ131108:LMA131114 LVV131108:LVW131114 MFR131108:MFS131114 MPN131108:MPO131114 MZJ131108:MZK131114 NJF131108:NJG131114 NTB131108:NTC131114 OCX131108:OCY131114 OMT131108:OMU131114 OWP131108:OWQ131114 PGL131108:PGM131114 PQH131108:PQI131114 QAD131108:QAE131114 QJZ131108:QKA131114 QTV131108:QTW131114 RDR131108:RDS131114 RNN131108:RNO131114 RXJ131108:RXK131114 SHF131108:SHG131114 SRB131108:SRC131114 TAX131108:TAY131114 TKT131108:TKU131114 TUP131108:TUQ131114 UEL131108:UEM131114 UOH131108:UOI131114 UYD131108:UYE131114 VHZ131108:VIA131114 VRV131108:VRW131114 WBR131108:WBS131114 WLN131108:WLO131114 WVJ131108:WVK131114 D196644:E196650 IX196644:IY196650 ST196644:SU196650 ACP196644:ACQ196650 AML196644:AMM196650 AWH196644:AWI196650 BGD196644:BGE196650 BPZ196644:BQA196650 BZV196644:BZW196650 CJR196644:CJS196650 CTN196644:CTO196650 DDJ196644:DDK196650 DNF196644:DNG196650 DXB196644:DXC196650 EGX196644:EGY196650 EQT196644:EQU196650 FAP196644:FAQ196650 FKL196644:FKM196650 FUH196644:FUI196650 GED196644:GEE196650 GNZ196644:GOA196650 GXV196644:GXW196650 HHR196644:HHS196650 HRN196644:HRO196650 IBJ196644:IBK196650 ILF196644:ILG196650 IVB196644:IVC196650 JEX196644:JEY196650 JOT196644:JOU196650 JYP196644:JYQ196650 KIL196644:KIM196650 KSH196644:KSI196650 LCD196644:LCE196650 LLZ196644:LMA196650 LVV196644:LVW196650 MFR196644:MFS196650 MPN196644:MPO196650 MZJ196644:MZK196650 NJF196644:NJG196650 NTB196644:NTC196650 OCX196644:OCY196650 OMT196644:OMU196650 OWP196644:OWQ196650 PGL196644:PGM196650 PQH196644:PQI196650 QAD196644:QAE196650 QJZ196644:QKA196650 QTV196644:QTW196650 RDR196644:RDS196650 RNN196644:RNO196650 RXJ196644:RXK196650 SHF196644:SHG196650 SRB196644:SRC196650 TAX196644:TAY196650 TKT196644:TKU196650 TUP196644:TUQ196650 UEL196644:UEM196650 UOH196644:UOI196650 UYD196644:UYE196650 VHZ196644:VIA196650 VRV196644:VRW196650 WBR196644:WBS196650 WLN196644:WLO196650 WVJ196644:WVK196650 D262180:E262186 IX262180:IY262186 ST262180:SU262186 ACP262180:ACQ262186 AML262180:AMM262186 AWH262180:AWI262186 BGD262180:BGE262186 BPZ262180:BQA262186 BZV262180:BZW262186 CJR262180:CJS262186 CTN262180:CTO262186 DDJ262180:DDK262186 DNF262180:DNG262186 DXB262180:DXC262186 EGX262180:EGY262186 EQT262180:EQU262186 FAP262180:FAQ262186 FKL262180:FKM262186 FUH262180:FUI262186 GED262180:GEE262186 GNZ262180:GOA262186 GXV262180:GXW262186 HHR262180:HHS262186 HRN262180:HRO262186 IBJ262180:IBK262186 ILF262180:ILG262186 IVB262180:IVC262186 JEX262180:JEY262186 JOT262180:JOU262186 JYP262180:JYQ262186 KIL262180:KIM262186 KSH262180:KSI262186 LCD262180:LCE262186 LLZ262180:LMA262186 LVV262180:LVW262186 MFR262180:MFS262186 MPN262180:MPO262186 MZJ262180:MZK262186 NJF262180:NJG262186 NTB262180:NTC262186 OCX262180:OCY262186 OMT262180:OMU262186 OWP262180:OWQ262186 PGL262180:PGM262186 PQH262180:PQI262186 QAD262180:QAE262186 QJZ262180:QKA262186 QTV262180:QTW262186 RDR262180:RDS262186 RNN262180:RNO262186 RXJ262180:RXK262186 SHF262180:SHG262186 SRB262180:SRC262186 TAX262180:TAY262186 TKT262180:TKU262186 TUP262180:TUQ262186 UEL262180:UEM262186 UOH262180:UOI262186 UYD262180:UYE262186 VHZ262180:VIA262186 VRV262180:VRW262186 WBR262180:WBS262186 WLN262180:WLO262186 WVJ262180:WVK262186 D327716:E327722 IX327716:IY327722 ST327716:SU327722 ACP327716:ACQ327722 AML327716:AMM327722 AWH327716:AWI327722 BGD327716:BGE327722 BPZ327716:BQA327722 BZV327716:BZW327722 CJR327716:CJS327722 CTN327716:CTO327722 DDJ327716:DDK327722 DNF327716:DNG327722 DXB327716:DXC327722 EGX327716:EGY327722 EQT327716:EQU327722 FAP327716:FAQ327722 FKL327716:FKM327722 FUH327716:FUI327722 GED327716:GEE327722 GNZ327716:GOA327722 GXV327716:GXW327722 HHR327716:HHS327722 HRN327716:HRO327722 IBJ327716:IBK327722 ILF327716:ILG327722 IVB327716:IVC327722 JEX327716:JEY327722 JOT327716:JOU327722 JYP327716:JYQ327722 KIL327716:KIM327722 KSH327716:KSI327722 LCD327716:LCE327722 LLZ327716:LMA327722 LVV327716:LVW327722 MFR327716:MFS327722 MPN327716:MPO327722 MZJ327716:MZK327722 NJF327716:NJG327722 NTB327716:NTC327722 OCX327716:OCY327722 OMT327716:OMU327722 OWP327716:OWQ327722 PGL327716:PGM327722 PQH327716:PQI327722 QAD327716:QAE327722 QJZ327716:QKA327722 QTV327716:QTW327722 RDR327716:RDS327722 RNN327716:RNO327722 RXJ327716:RXK327722 SHF327716:SHG327722 SRB327716:SRC327722 TAX327716:TAY327722 TKT327716:TKU327722 TUP327716:TUQ327722 UEL327716:UEM327722 UOH327716:UOI327722 UYD327716:UYE327722 VHZ327716:VIA327722 VRV327716:VRW327722 WBR327716:WBS327722 WLN327716:WLO327722 WVJ327716:WVK327722 D393252:E393258 IX393252:IY393258 ST393252:SU393258 ACP393252:ACQ393258 AML393252:AMM393258 AWH393252:AWI393258 BGD393252:BGE393258 BPZ393252:BQA393258 BZV393252:BZW393258 CJR393252:CJS393258 CTN393252:CTO393258 DDJ393252:DDK393258 DNF393252:DNG393258 DXB393252:DXC393258 EGX393252:EGY393258 EQT393252:EQU393258 FAP393252:FAQ393258 FKL393252:FKM393258 FUH393252:FUI393258 GED393252:GEE393258 GNZ393252:GOA393258 GXV393252:GXW393258 HHR393252:HHS393258 HRN393252:HRO393258 IBJ393252:IBK393258 ILF393252:ILG393258 IVB393252:IVC393258 JEX393252:JEY393258 JOT393252:JOU393258 JYP393252:JYQ393258 KIL393252:KIM393258 KSH393252:KSI393258 LCD393252:LCE393258 LLZ393252:LMA393258 LVV393252:LVW393258 MFR393252:MFS393258 MPN393252:MPO393258 MZJ393252:MZK393258 NJF393252:NJG393258 NTB393252:NTC393258 OCX393252:OCY393258 OMT393252:OMU393258 OWP393252:OWQ393258 PGL393252:PGM393258 PQH393252:PQI393258 QAD393252:QAE393258 QJZ393252:QKA393258 QTV393252:QTW393258 RDR393252:RDS393258 RNN393252:RNO393258 RXJ393252:RXK393258 SHF393252:SHG393258 SRB393252:SRC393258 TAX393252:TAY393258 TKT393252:TKU393258 TUP393252:TUQ393258 UEL393252:UEM393258 UOH393252:UOI393258 UYD393252:UYE393258 VHZ393252:VIA393258 VRV393252:VRW393258 WBR393252:WBS393258 WLN393252:WLO393258 WVJ393252:WVK393258 D458788:E458794 IX458788:IY458794 ST458788:SU458794 ACP458788:ACQ458794 AML458788:AMM458794 AWH458788:AWI458794 BGD458788:BGE458794 BPZ458788:BQA458794 BZV458788:BZW458794 CJR458788:CJS458794 CTN458788:CTO458794 DDJ458788:DDK458794 DNF458788:DNG458794 DXB458788:DXC458794 EGX458788:EGY458794 EQT458788:EQU458794 FAP458788:FAQ458794 FKL458788:FKM458794 FUH458788:FUI458794 GED458788:GEE458794 GNZ458788:GOA458794 GXV458788:GXW458794 HHR458788:HHS458794 HRN458788:HRO458794 IBJ458788:IBK458794 ILF458788:ILG458794 IVB458788:IVC458794 JEX458788:JEY458794 JOT458788:JOU458794 JYP458788:JYQ458794 KIL458788:KIM458794 KSH458788:KSI458794 LCD458788:LCE458794 LLZ458788:LMA458794 LVV458788:LVW458794 MFR458788:MFS458794 MPN458788:MPO458794 MZJ458788:MZK458794 NJF458788:NJG458794 NTB458788:NTC458794 OCX458788:OCY458794 OMT458788:OMU458794 OWP458788:OWQ458794 PGL458788:PGM458794 PQH458788:PQI458794 QAD458788:QAE458794 QJZ458788:QKA458794 QTV458788:QTW458794 RDR458788:RDS458794 RNN458788:RNO458794 RXJ458788:RXK458794 SHF458788:SHG458794 SRB458788:SRC458794 TAX458788:TAY458794 TKT458788:TKU458794 TUP458788:TUQ458794 UEL458788:UEM458794 UOH458788:UOI458794 UYD458788:UYE458794 VHZ458788:VIA458794 VRV458788:VRW458794 WBR458788:WBS458794 WLN458788:WLO458794 WVJ458788:WVK458794 D524324:E524330 IX524324:IY524330 ST524324:SU524330 ACP524324:ACQ524330 AML524324:AMM524330 AWH524324:AWI524330 BGD524324:BGE524330 BPZ524324:BQA524330 BZV524324:BZW524330 CJR524324:CJS524330 CTN524324:CTO524330 DDJ524324:DDK524330 DNF524324:DNG524330 DXB524324:DXC524330 EGX524324:EGY524330 EQT524324:EQU524330 FAP524324:FAQ524330 FKL524324:FKM524330 FUH524324:FUI524330 GED524324:GEE524330 GNZ524324:GOA524330 GXV524324:GXW524330 HHR524324:HHS524330 HRN524324:HRO524330 IBJ524324:IBK524330 ILF524324:ILG524330 IVB524324:IVC524330 JEX524324:JEY524330 JOT524324:JOU524330 JYP524324:JYQ524330 KIL524324:KIM524330 KSH524324:KSI524330 LCD524324:LCE524330 LLZ524324:LMA524330 LVV524324:LVW524330 MFR524324:MFS524330 MPN524324:MPO524330 MZJ524324:MZK524330 NJF524324:NJG524330 NTB524324:NTC524330 OCX524324:OCY524330 OMT524324:OMU524330 OWP524324:OWQ524330 PGL524324:PGM524330 PQH524324:PQI524330 QAD524324:QAE524330 QJZ524324:QKA524330 QTV524324:QTW524330 RDR524324:RDS524330 RNN524324:RNO524330 RXJ524324:RXK524330 SHF524324:SHG524330 SRB524324:SRC524330 TAX524324:TAY524330 TKT524324:TKU524330 TUP524324:TUQ524330 UEL524324:UEM524330 UOH524324:UOI524330 UYD524324:UYE524330 VHZ524324:VIA524330 VRV524324:VRW524330 WBR524324:WBS524330 WLN524324:WLO524330 WVJ524324:WVK524330 D589860:E589866 IX589860:IY589866 ST589860:SU589866 ACP589860:ACQ589866 AML589860:AMM589866 AWH589860:AWI589866 BGD589860:BGE589866 BPZ589860:BQA589866 BZV589860:BZW589866 CJR589860:CJS589866 CTN589860:CTO589866 DDJ589860:DDK589866 DNF589860:DNG589866 DXB589860:DXC589866 EGX589860:EGY589866 EQT589860:EQU589866 FAP589860:FAQ589866 FKL589860:FKM589866 FUH589860:FUI589866 GED589860:GEE589866 GNZ589860:GOA589866 GXV589860:GXW589866 HHR589860:HHS589866 HRN589860:HRO589866 IBJ589860:IBK589866 ILF589860:ILG589866 IVB589860:IVC589866 JEX589860:JEY589866 JOT589860:JOU589866 JYP589860:JYQ589866 KIL589860:KIM589866 KSH589860:KSI589866 LCD589860:LCE589866 LLZ589860:LMA589866 LVV589860:LVW589866 MFR589860:MFS589866 MPN589860:MPO589866 MZJ589860:MZK589866 NJF589860:NJG589866 NTB589860:NTC589866 OCX589860:OCY589866 OMT589860:OMU589866 OWP589860:OWQ589866 PGL589860:PGM589866 PQH589860:PQI589866 QAD589860:QAE589866 QJZ589860:QKA589866 QTV589860:QTW589866 RDR589860:RDS589866 RNN589860:RNO589866 RXJ589860:RXK589866 SHF589860:SHG589866 SRB589860:SRC589866 TAX589860:TAY589866 TKT589860:TKU589866 TUP589860:TUQ589866 UEL589860:UEM589866 UOH589860:UOI589866 UYD589860:UYE589866 VHZ589860:VIA589866 VRV589860:VRW589866 WBR589860:WBS589866 WLN589860:WLO589866 WVJ589860:WVK589866 D655396:E655402 IX655396:IY655402 ST655396:SU655402 ACP655396:ACQ655402 AML655396:AMM655402 AWH655396:AWI655402 BGD655396:BGE655402 BPZ655396:BQA655402 BZV655396:BZW655402 CJR655396:CJS655402 CTN655396:CTO655402 DDJ655396:DDK655402 DNF655396:DNG655402 DXB655396:DXC655402 EGX655396:EGY655402 EQT655396:EQU655402 FAP655396:FAQ655402 FKL655396:FKM655402 FUH655396:FUI655402 GED655396:GEE655402 GNZ655396:GOA655402 GXV655396:GXW655402 HHR655396:HHS655402 HRN655396:HRO655402 IBJ655396:IBK655402 ILF655396:ILG655402 IVB655396:IVC655402 JEX655396:JEY655402 JOT655396:JOU655402 JYP655396:JYQ655402 KIL655396:KIM655402 KSH655396:KSI655402 LCD655396:LCE655402 LLZ655396:LMA655402 LVV655396:LVW655402 MFR655396:MFS655402 MPN655396:MPO655402 MZJ655396:MZK655402 NJF655396:NJG655402 NTB655396:NTC655402 OCX655396:OCY655402 OMT655396:OMU655402 OWP655396:OWQ655402 PGL655396:PGM655402 PQH655396:PQI655402 QAD655396:QAE655402 QJZ655396:QKA655402 QTV655396:QTW655402 RDR655396:RDS655402 RNN655396:RNO655402 RXJ655396:RXK655402 SHF655396:SHG655402 SRB655396:SRC655402 TAX655396:TAY655402 TKT655396:TKU655402 TUP655396:TUQ655402 UEL655396:UEM655402 UOH655396:UOI655402 UYD655396:UYE655402 VHZ655396:VIA655402 VRV655396:VRW655402 WBR655396:WBS655402 WLN655396:WLO655402 WVJ655396:WVK655402 D720932:E720938 IX720932:IY720938 ST720932:SU720938 ACP720932:ACQ720938 AML720932:AMM720938 AWH720932:AWI720938 BGD720932:BGE720938 BPZ720932:BQA720938 BZV720932:BZW720938 CJR720932:CJS720938 CTN720932:CTO720938 DDJ720932:DDK720938 DNF720932:DNG720938 DXB720932:DXC720938 EGX720932:EGY720938 EQT720932:EQU720938 FAP720932:FAQ720938 FKL720932:FKM720938 FUH720932:FUI720938 GED720932:GEE720938 GNZ720932:GOA720938 GXV720932:GXW720938 HHR720932:HHS720938 HRN720932:HRO720938 IBJ720932:IBK720938 ILF720932:ILG720938 IVB720932:IVC720938 JEX720932:JEY720938 JOT720932:JOU720938 JYP720932:JYQ720938 KIL720932:KIM720938 KSH720932:KSI720938 LCD720932:LCE720938 LLZ720932:LMA720938 LVV720932:LVW720938 MFR720932:MFS720938 MPN720932:MPO720938 MZJ720932:MZK720938 NJF720932:NJG720938 NTB720932:NTC720938 OCX720932:OCY720938 OMT720932:OMU720938 OWP720932:OWQ720938 PGL720932:PGM720938 PQH720932:PQI720938 QAD720932:QAE720938 QJZ720932:QKA720938 QTV720932:QTW720938 RDR720932:RDS720938 RNN720932:RNO720938 RXJ720932:RXK720938 SHF720932:SHG720938 SRB720932:SRC720938 TAX720932:TAY720938 TKT720932:TKU720938 TUP720932:TUQ720938 UEL720932:UEM720938 UOH720932:UOI720938 UYD720932:UYE720938 VHZ720932:VIA720938 VRV720932:VRW720938 WBR720932:WBS720938 WLN720932:WLO720938 WVJ720932:WVK720938 D786468:E786474 IX786468:IY786474 ST786468:SU786474 ACP786468:ACQ786474 AML786468:AMM786474 AWH786468:AWI786474 BGD786468:BGE786474 BPZ786468:BQA786474 BZV786468:BZW786474 CJR786468:CJS786474 CTN786468:CTO786474 DDJ786468:DDK786474 DNF786468:DNG786474 DXB786468:DXC786474 EGX786468:EGY786474 EQT786468:EQU786474 FAP786468:FAQ786474 FKL786468:FKM786474 FUH786468:FUI786474 GED786468:GEE786474 GNZ786468:GOA786474 GXV786468:GXW786474 HHR786468:HHS786474 HRN786468:HRO786474 IBJ786468:IBK786474 ILF786468:ILG786474 IVB786468:IVC786474 JEX786468:JEY786474 JOT786468:JOU786474 JYP786468:JYQ786474 KIL786468:KIM786474 KSH786468:KSI786474 LCD786468:LCE786474 LLZ786468:LMA786474 LVV786468:LVW786474 MFR786468:MFS786474 MPN786468:MPO786474 MZJ786468:MZK786474 NJF786468:NJG786474 NTB786468:NTC786474 OCX786468:OCY786474 OMT786468:OMU786474 OWP786468:OWQ786474 PGL786468:PGM786474 PQH786468:PQI786474 QAD786468:QAE786474 QJZ786468:QKA786474 QTV786468:QTW786474 RDR786468:RDS786474 RNN786468:RNO786474 RXJ786468:RXK786474 SHF786468:SHG786474 SRB786468:SRC786474 TAX786468:TAY786474 TKT786468:TKU786474 TUP786468:TUQ786474 UEL786468:UEM786474 UOH786468:UOI786474 UYD786468:UYE786474 VHZ786468:VIA786474 VRV786468:VRW786474 WBR786468:WBS786474 WLN786468:WLO786474 WVJ786468:WVK786474 D852004:E852010 IX852004:IY852010 ST852004:SU852010 ACP852004:ACQ852010 AML852004:AMM852010 AWH852004:AWI852010 BGD852004:BGE852010 BPZ852004:BQA852010 BZV852004:BZW852010 CJR852004:CJS852010 CTN852004:CTO852010 DDJ852004:DDK852010 DNF852004:DNG852010 DXB852004:DXC852010 EGX852004:EGY852010 EQT852004:EQU852010 FAP852004:FAQ852010 FKL852004:FKM852010 FUH852004:FUI852010 GED852004:GEE852010 GNZ852004:GOA852010 GXV852004:GXW852010 HHR852004:HHS852010 HRN852004:HRO852010 IBJ852004:IBK852010 ILF852004:ILG852010 IVB852004:IVC852010 JEX852004:JEY852010 JOT852004:JOU852010 JYP852004:JYQ852010 KIL852004:KIM852010 KSH852004:KSI852010 LCD852004:LCE852010 LLZ852004:LMA852010 LVV852004:LVW852010 MFR852004:MFS852010 MPN852004:MPO852010 MZJ852004:MZK852010 NJF852004:NJG852010 NTB852004:NTC852010 OCX852004:OCY852010 OMT852004:OMU852010 OWP852004:OWQ852010 PGL852004:PGM852010 PQH852004:PQI852010 QAD852004:QAE852010 QJZ852004:QKA852010 QTV852004:QTW852010 RDR852004:RDS852010 RNN852004:RNO852010 RXJ852004:RXK852010 SHF852004:SHG852010 SRB852004:SRC852010 TAX852004:TAY852010 TKT852004:TKU852010 TUP852004:TUQ852010 UEL852004:UEM852010 UOH852004:UOI852010 UYD852004:UYE852010 VHZ852004:VIA852010 VRV852004:VRW852010 WBR852004:WBS852010 WLN852004:WLO852010 WVJ852004:WVK852010 D917540:E917546 IX917540:IY917546 ST917540:SU917546 ACP917540:ACQ917546 AML917540:AMM917546 AWH917540:AWI917546 BGD917540:BGE917546 BPZ917540:BQA917546 BZV917540:BZW917546 CJR917540:CJS917546 CTN917540:CTO917546 DDJ917540:DDK917546 DNF917540:DNG917546 DXB917540:DXC917546 EGX917540:EGY917546 EQT917540:EQU917546 FAP917540:FAQ917546 FKL917540:FKM917546 FUH917540:FUI917546 GED917540:GEE917546 GNZ917540:GOA917546 GXV917540:GXW917546 HHR917540:HHS917546 HRN917540:HRO917546 IBJ917540:IBK917546 ILF917540:ILG917546 IVB917540:IVC917546 JEX917540:JEY917546 JOT917540:JOU917546 JYP917540:JYQ917546 KIL917540:KIM917546 KSH917540:KSI917546 LCD917540:LCE917546 LLZ917540:LMA917546 LVV917540:LVW917546 MFR917540:MFS917546 MPN917540:MPO917546 MZJ917540:MZK917546 NJF917540:NJG917546 NTB917540:NTC917546 OCX917540:OCY917546 OMT917540:OMU917546 OWP917540:OWQ917546 PGL917540:PGM917546 PQH917540:PQI917546 QAD917540:QAE917546 QJZ917540:QKA917546 QTV917540:QTW917546 RDR917540:RDS917546 RNN917540:RNO917546 RXJ917540:RXK917546 SHF917540:SHG917546 SRB917540:SRC917546 TAX917540:TAY917546 TKT917540:TKU917546 TUP917540:TUQ917546 UEL917540:UEM917546 UOH917540:UOI917546 UYD917540:UYE917546 VHZ917540:VIA917546 VRV917540:VRW917546 WBR917540:WBS917546 WLN917540:WLO917546 WVJ917540:WVK917546 D983076:E983082 IX983076:IY983082 ST983076:SU983082 ACP983076:ACQ983082 AML983076:AMM983082 AWH983076:AWI983082 BGD983076:BGE983082 BPZ983076:BQA983082 BZV983076:BZW983082 CJR983076:CJS983082 CTN983076:CTO983082 DDJ983076:DDK983082 DNF983076:DNG983082 DXB983076:DXC983082 EGX983076:EGY983082 EQT983076:EQU983082 FAP983076:FAQ983082 FKL983076:FKM983082 FUH983076:FUI983082 GED983076:GEE983082 GNZ983076:GOA983082 GXV983076:GXW983082 HHR983076:HHS983082 HRN983076:HRO983082 IBJ983076:IBK983082 ILF983076:ILG983082 IVB983076:IVC983082 JEX983076:JEY983082 JOT983076:JOU983082 JYP983076:JYQ983082 KIL983076:KIM983082 KSH983076:KSI983082 LCD983076:LCE983082 LLZ983076:LMA983082 LVV983076:LVW983082 MFR983076:MFS983082 MPN983076:MPO983082 MZJ983076:MZK983082 NJF983076:NJG983082 NTB983076:NTC983082 OCX983076:OCY983082 OMT983076:OMU983082 OWP983076:OWQ983082 PGL983076:PGM983082 PQH983076:PQI983082 QAD983076:QAE983082 QJZ983076:QKA983082 QTV983076:QTW983082 RDR983076:RDS983082 RNN983076:RNO983082 RXJ983076:RXK983082 SHF983076:SHG983082 SRB983076:SRC983082 TAX983076:TAY983082 TKT983076:TKU983082 TUP983076:TUQ983082 UEL983076:UEM983082 UOH983076:UOI983082 UYD983076:UYE983082 VHZ983076:VIA983082 VRV983076:VRW983082 WBR983076:WBS983082 WLN983076:WLO983082 WVJ983076:WVK983082 D65581:E65584 IX65581:IY65584 ST65581:SU65584 ACP65581:ACQ65584 AML65581:AMM65584 AWH65581:AWI65584 BGD65581:BGE65584 BPZ65581:BQA65584 BZV65581:BZW65584 CJR65581:CJS65584 CTN65581:CTO65584 DDJ65581:DDK65584 DNF65581:DNG65584 DXB65581:DXC65584 EGX65581:EGY65584 EQT65581:EQU65584 FAP65581:FAQ65584 FKL65581:FKM65584 FUH65581:FUI65584 GED65581:GEE65584 GNZ65581:GOA65584 GXV65581:GXW65584 HHR65581:HHS65584 HRN65581:HRO65584 IBJ65581:IBK65584 ILF65581:ILG65584 IVB65581:IVC65584 JEX65581:JEY65584 JOT65581:JOU65584 JYP65581:JYQ65584 KIL65581:KIM65584 KSH65581:KSI65584 LCD65581:LCE65584 LLZ65581:LMA65584 LVV65581:LVW65584 MFR65581:MFS65584 MPN65581:MPO65584 MZJ65581:MZK65584 NJF65581:NJG65584 NTB65581:NTC65584 OCX65581:OCY65584 OMT65581:OMU65584 OWP65581:OWQ65584 PGL65581:PGM65584 PQH65581:PQI65584 QAD65581:QAE65584 QJZ65581:QKA65584 QTV65581:QTW65584 RDR65581:RDS65584 RNN65581:RNO65584 RXJ65581:RXK65584 SHF65581:SHG65584 SRB65581:SRC65584 TAX65581:TAY65584 TKT65581:TKU65584 TUP65581:TUQ65584 UEL65581:UEM65584 UOH65581:UOI65584 UYD65581:UYE65584 VHZ65581:VIA65584 VRV65581:VRW65584 WBR65581:WBS65584 WLN65581:WLO65584 WVJ65581:WVK65584 D131117:E131120 IX131117:IY131120 ST131117:SU131120 ACP131117:ACQ131120 AML131117:AMM131120 AWH131117:AWI131120 BGD131117:BGE131120 BPZ131117:BQA131120 BZV131117:BZW131120 CJR131117:CJS131120 CTN131117:CTO131120 DDJ131117:DDK131120 DNF131117:DNG131120 DXB131117:DXC131120 EGX131117:EGY131120 EQT131117:EQU131120 FAP131117:FAQ131120 FKL131117:FKM131120 FUH131117:FUI131120 GED131117:GEE131120 GNZ131117:GOA131120 GXV131117:GXW131120 HHR131117:HHS131120 HRN131117:HRO131120 IBJ131117:IBK131120 ILF131117:ILG131120 IVB131117:IVC131120 JEX131117:JEY131120 JOT131117:JOU131120 JYP131117:JYQ131120 KIL131117:KIM131120 KSH131117:KSI131120 LCD131117:LCE131120 LLZ131117:LMA131120 LVV131117:LVW131120 MFR131117:MFS131120 MPN131117:MPO131120 MZJ131117:MZK131120 NJF131117:NJG131120 NTB131117:NTC131120 OCX131117:OCY131120 OMT131117:OMU131120 OWP131117:OWQ131120 PGL131117:PGM131120 PQH131117:PQI131120 QAD131117:QAE131120 QJZ131117:QKA131120 QTV131117:QTW131120 RDR131117:RDS131120 RNN131117:RNO131120 RXJ131117:RXK131120 SHF131117:SHG131120 SRB131117:SRC131120 TAX131117:TAY131120 TKT131117:TKU131120 TUP131117:TUQ131120 UEL131117:UEM131120 UOH131117:UOI131120 UYD131117:UYE131120 VHZ131117:VIA131120 VRV131117:VRW131120 WBR131117:WBS131120 WLN131117:WLO131120 WVJ131117:WVK131120 D196653:E196656 IX196653:IY196656 ST196653:SU196656 ACP196653:ACQ196656 AML196653:AMM196656 AWH196653:AWI196656 BGD196653:BGE196656 BPZ196653:BQA196656 BZV196653:BZW196656 CJR196653:CJS196656 CTN196653:CTO196656 DDJ196653:DDK196656 DNF196653:DNG196656 DXB196653:DXC196656 EGX196653:EGY196656 EQT196653:EQU196656 FAP196653:FAQ196656 FKL196653:FKM196656 FUH196653:FUI196656 GED196653:GEE196656 GNZ196653:GOA196656 GXV196653:GXW196656 HHR196653:HHS196656 HRN196653:HRO196656 IBJ196653:IBK196656 ILF196653:ILG196656 IVB196653:IVC196656 JEX196653:JEY196656 JOT196653:JOU196656 JYP196653:JYQ196656 KIL196653:KIM196656 KSH196653:KSI196656 LCD196653:LCE196656 LLZ196653:LMA196656 LVV196653:LVW196656 MFR196653:MFS196656 MPN196653:MPO196656 MZJ196653:MZK196656 NJF196653:NJG196656 NTB196653:NTC196656 OCX196653:OCY196656 OMT196653:OMU196656 OWP196653:OWQ196656 PGL196653:PGM196656 PQH196653:PQI196656 QAD196653:QAE196656 QJZ196653:QKA196656 QTV196653:QTW196656 RDR196653:RDS196656 RNN196653:RNO196656 RXJ196653:RXK196656 SHF196653:SHG196656 SRB196653:SRC196656 TAX196653:TAY196656 TKT196653:TKU196656 TUP196653:TUQ196656 UEL196653:UEM196656 UOH196653:UOI196656 UYD196653:UYE196656 VHZ196653:VIA196656 VRV196653:VRW196656 WBR196653:WBS196656 WLN196653:WLO196656 WVJ196653:WVK196656 D262189:E262192 IX262189:IY262192 ST262189:SU262192 ACP262189:ACQ262192 AML262189:AMM262192 AWH262189:AWI262192 BGD262189:BGE262192 BPZ262189:BQA262192 BZV262189:BZW262192 CJR262189:CJS262192 CTN262189:CTO262192 DDJ262189:DDK262192 DNF262189:DNG262192 DXB262189:DXC262192 EGX262189:EGY262192 EQT262189:EQU262192 FAP262189:FAQ262192 FKL262189:FKM262192 FUH262189:FUI262192 GED262189:GEE262192 GNZ262189:GOA262192 GXV262189:GXW262192 HHR262189:HHS262192 HRN262189:HRO262192 IBJ262189:IBK262192 ILF262189:ILG262192 IVB262189:IVC262192 JEX262189:JEY262192 JOT262189:JOU262192 JYP262189:JYQ262192 KIL262189:KIM262192 KSH262189:KSI262192 LCD262189:LCE262192 LLZ262189:LMA262192 LVV262189:LVW262192 MFR262189:MFS262192 MPN262189:MPO262192 MZJ262189:MZK262192 NJF262189:NJG262192 NTB262189:NTC262192 OCX262189:OCY262192 OMT262189:OMU262192 OWP262189:OWQ262192 PGL262189:PGM262192 PQH262189:PQI262192 QAD262189:QAE262192 QJZ262189:QKA262192 QTV262189:QTW262192 RDR262189:RDS262192 RNN262189:RNO262192 RXJ262189:RXK262192 SHF262189:SHG262192 SRB262189:SRC262192 TAX262189:TAY262192 TKT262189:TKU262192 TUP262189:TUQ262192 UEL262189:UEM262192 UOH262189:UOI262192 UYD262189:UYE262192 VHZ262189:VIA262192 VRV262189:VRW262192 WBR262189:WBS262192 WLN262189:WLO262192 WVJ262189:WVK262192 D327725:E327728 IX327725:IY327728 ST327725:SU327728 ACP327725:ACQ327728 AML327725:AMM327728 AWH327725:AWI327728 BGD327725:BGE327728 BPZ327725:BQA327728 BZV327725:BZW327728 CJR327725:CJS327728 CTN327725:CTO327728 DDJ327725:DDK327728 DNF327725:DNG327728 DXB327725:DXC327728 EGX327725:EGY327728 EQT327725:EQU327728 FAP327725:FAQ327728 FKL327725:FKM327728 FUH327725:FUI327728 GED327725:GEE327728 GNZ327725:GOA327728 GXV327725:GXW327728 HHR327725:HHS327728 HRN327725:HRO327728 IBJ327725:IBK327728 ILF327725:ILG327728 IVB327725:IVC327728 JEX327725:JEY327728 JOT327725:JOU327728 JYP327725:JYQ327728 KIL327725:KIM327728 KSH327725:KSI327728 LCD327725:LCE327728 LLZ327725:LMA327728 LVV327725:LVW327728 MFR327725:MFS327728 MPN327725:MPO327728 MZJ327725:MZK327728 NJF327725:NJG327728 NTB327725:NTC327728 OCX327725:OCY327728 OMT327725:OMU327728 OWP327725:OWQ327728 PGL327725:PGM327728 PQH327725:PQI327728 QAD327725:QAE327728 QJZ327725:QKA327728 QTV327725:QTW327728 RDR327725:RDS327728 RNN327725:RNO327728 RXJ327725:RXK327728 SHF327725:SHG327728 SRB327725:SRC327728 TAX327725:TAY327728 TKT327725:TKU327728 TUP327725:TUQ327728 UEL327725:UEM327728 UOH327725:UOI327728 UYD327725:UYE327728 VHZ327725:VIA327728 VRV327725:VRW327728 WBR327725:WBS327728 WLN327725:WLO327728 WVJ327725:WVK327728 D393261:E393264 IX393261:IY393264 ST393261:SU393264 ACP393261:ACQ393264 AML393261:AMM393264 AWH393261:AWI393264 BGD393261:BGE393264 BPZ393261:BQA393264 BZV393261:BZW393264 CJR393261:CJS393264 CTN393261:CTO393264 DDJ393261:DDK393264 DNF393261:DNG393264 DXB393261:DXC393264 EGX393261:EGY393264 EQT393261:EQU393264 FAP393261:FAQ393264 FKL393261:FKM393264 FUH393261:FUI393264 GED393261:GEE393264 GNZ393261:GOA393264 GXV393261:GXW393264 HHR393261:HHS393264 HRN393261:HRO393264 IBJ393261:IBK393264 ILF393261:ILG393264 IVB393261:IVC393264 JEX393261:JEY393264 JOT393261:JOU393264 JYP393261:JYQ393264 KIL393261:KIM393264 KSH393261:KSI393264 LCD393261:LCE393264 LLZ393261:LMA393264 LVV393261:LVW393264 MFR393261:MFS393264 MPN393261:MPO393264 MZJ393261:MZK393264 NJF393261:NJG393264 NTB393261:NTC393264 OCX393261:OCY393264 OMT393261:OMU393264 OWP393261:OWQ393264 PGL393261:PGM393264 PQH393261:PQI393264 QAD393261:QAE393264 QJZ393261:QKA393264 QTV393261:QTW393264 RDR393261:RDS393264 RNN393261:RNO393264 RXJ393261:RXK393264 SHF393261:SHG393264 SRB393261:SRC393264 TAX393261:TAY393264 TKT393261:TKU393264 TUP393261:TUQ393264 UEL393261:UEM393264 UOH393261:UOI393264 UYD393261:UYE393264 VHZ393261:VIA393264 VRV393261:VRW393264 WBR393261:WBS393264 WLN393261:WLO393264 WVJ393261:WVK393264 D458797:E458800 IX458797:IY458800 ST458797:SU458800 ACP458797:ACQ458800 AML458797:AMM458800 AWH458797:AWI458800 BGD458797:BGE458800 BPZ458797:BQA458800 BZV458797:BZW458800 CJR458797:CJS458800 CTN458797:CTO458800 DDJ458797:DDK458800 DNF458797:DNG458800 DXB458797:DXC458800 EGX458797:EGY458800 EQT458797:EQU458800 FAP458797:FAQ458800 FKL458797:FKM458800 FUH458797:FUI458800 GED458797:GEE458800 GNZ458797:GOA458800 GXV458797:GXW458800 HHR458797:HHS458800 HRN458797:HRO458800 IBJ458797:IBK458800 ILF458797:ILG458800 IVB458797:IVC458800 JEX458797:JEY458800 JOT458797:JOU458800 JYP458797:JYQ458800 KIL458797:KIM458800 KSH458797:KSI458800 LCD458797:LCE458800 LLZ458797:LMA458800 LVV458797:LVW458800 MFR458797:MFS458800 MPN458797:MPO458800 MZJ458797:MZK458800 NJF458797:NJG458800 NTB458797:NTC458800 OCX458797:OCY458800 OMT458797:OMU458800 OWP458797:OWQ458800 PGL458797:PGM458800 PQH458797:PQI458800 QAD458797:QAE458800 QJZ458797:QKA458800 QTV458797:QTW458800 RDR458797:RDS458800 RNN458797:RNO458800 RXJ458797:RXK458800 SHF458797:SHG458800 SRB458797:SRC458800 TAX458797:TAY458800 TKT458797:TKU458800 TUP458797:TUQ458800 UEL458797:UEM458800 UOH458797:UOI458800 UYD458797:UYE458800 VHZ458797:VIA458800 VRV458797:VRW458800 WBR458797:WBS458800 WLN458797:WLO458800 WVJ458797:WVK458800 D524333:E524336 IX524333:IY524336 ST524333:SU524336 ACP524333:ACQ524336 AML524333:AMM524336 AWH524333:AWI524336 BGD524333:BGE524336 BPZ524333:BQA524336 BZV524333:BZW524336 CJR524333:CJS524336 CTN524333:CTO524336 DDJ524333:DDK524336 DNF524333:DNG524336 DXB524333:DXC524336 EGX524333:EGY524336 EQT524333:EQU524336 FAP524333:FAQ524336 FKL524333:FKM524336 FUH524333:FUI524336 GED524333:GEE524336 GNZ524333:GOA524336 GXV524333:GXW524336 HHR524333:HHS524336 HRN524333:HRO524336 IBJ524333:IBK524336 ILF524333:ILG524336 IVB524333:IVC524336 JEX524333:JEY524336 JOT524333:JOU524336 JYP524333:JYQ524336 KIL524333:KIM524336 KSH524333:KSI524336 LCD524333:LCE524336 LLZ524333:LMA524336 LVV524333:LVW524336 MFR524333:MFS524336 MPN524333:MPO524336 MZJ524333:MZK524336 NJF524333:NJG524336 NTB524333:NTC524336 OCX524333:OCY524336 OMT524333:OMU524336 OWP524333:OWQ524336 PGL524333:PGM524336 PQH524333:PQI524336 QAD524333:QAE524336 QJZ524333:QKA524336 QTV524333:QTW524336 RDR524333:RDS524336 RNN524333:RNO524336 RXJ524333:RXK524336 SHF524333:SHG524336 SRB524333:SRC524336 TAX524333:TAY524336 TKT524333:TKU524336 TUP524333:TUQ524336 UEL524333:UEM524336 UOH524333:UOI524336 UYD524333:UYE524336 VHZ524333:VIA524336 VRV524333:VRW524336 WBR524333:WBS524336 WLN524333:WLO524336 WVJ524333:WVK524336 D589869:E589872 IX589869:IY589872 ST589869:SU589872 ACP589869:ACQ589872 AML589869:AMM589872 AWH589869:AWI589872 BGD589869:BGE589872 BPZ589869:BQA589872 BZV589869:BZW589872 CJR589869:CJS589872 CTN589869:CTO589872 DDJ589869:DDK589872 DNF589869:DNG589872 DXB589869:DXC589872 EGX589869:EGY589872 EQT589869:EQU589872 FAP589869:FAQ589872 FKL589869:FKM589872 FUH589869:FUI589872 GED589869:GEE589872 GNZ589869:GOA589872 GXV589869:GXW589872 HHR589869:HHS589872 HRN589869:HRO589872 IBJ589869:IBK589872 ILF589869:ILG589872 IVB589869:IVC589872 JEX589869:JEY589872 JOT589869:JOU589872 JYP589869:JYQ589872 KIL589869:KIM589872 KSH589869:KSI589872 LCD589869:LCE589872 LLZ589869:LMA589872 LVV589869:LVW589872 MFR589869:MFS589872 MPN589869:MPO589872 MZJ589869:MZK589872 NJF589869:NJG589872 NTB589869:NTC589872 OCX589869:OCY589872 OMT589869:OMU589872 OWP589869:OWQ589872 PGL589869:PGM589872 PQH589869:PQI589872 QAD589869:QAE589872 QJZ589869:QKA589872 QTV589869:QTW589872 RDR589869:RDS589872 RNN589869:RNO589872 RXJ589869:RXK589872 SHF589869:SHG589872 SRB589869:SRC589872 TAX589869:TAY589872 TKT589869:TKU589872 TUP589869:TUQ589872 UEL589869:UEM589872 UOH589869:UOI589872 UYD589869:UYE589872 VHZ589869:VIA589872 VRV589869:VRW589872 WBR589869:WBS589872 WLN589869:WLO589872 WVJ589869:WVK589872 D655405:E655408 IX655405:IY655408 ST655405:SU655408 ACP655405:ACQ655408 AML655405:AMM655408 AWH655405:AWI655408 BGD655405:BGE655408 BPZ655405:BQA655408 BZV655405:BZW655408 CJR655405:CJS655408 CTN655405:CTO655408 DDJ655405:DDK655408 DNF655405:DNG655408 DXB655405:DXC655408 EGX655405:EGY655408 EQT655405:EQU655408 FAP655405:FAQ655408 FKL655405:FKM655408 FUH655405:FUI655408 GED655405:GEE655408 GNZ655405:GOA655408 GXV655405:GXW655408 HHR655405:HHS655408 HRN655405:HRO655408 IBJ655405:IBK655408 ILF655405:ILG655408 IVB655405:IVC655408 JEX655405:JEY655408 JOT655405:JOU655408 JYP655405:JYQ655408 KIL655405:KIM655408 KSH655405:KSI655408 LCD655405:LCE655408 LLZ655405:LMA655408 LVV655405:LVW655408 MFR655405:MFS655408 MPN655405:MPO655408 MZJ655405:MZK655408 NJF655405:NJG655408 NTB655405:NTC655408 OCX655405:OCY655408 OMT655405:OMU655408 OWP655405:OWQ655408 PGL655405:PGM655408 PQH655405:PQI655408 QAD655405:QAE655408 QJZ655405:QKA655408 QTV655405:QTW655408 RDR655405:RDS655408 RNN655405:RNO655408 RXJ655405:RXK655408 SHF655405:SHG655408 SRB655405:SRC655408 TAX655405:TAY655408 TKT655405:TKU655408 TUP655405:TUQ655408 UEL655405:UEM655408 UOH655405:UOI655408 UYD655405:UYE655408 VHZ655405:VIA655408 VRV655405:VRW655408 WBR655405:WBS655408 WLN655405:WLO655408 WVJ655405:WVK655408 D720941:E720944 IX720941:IY720944 ST720941:SU720944 ACP720941:ACQ720944 AML720941:AMM720944 AWH720941:AWI720944 BGD720941:BGE720944 BPZ720941:BQA720944 BZV720941:BZW720944 CJR720941:CJS720944 CTN720941:CTO720944 DDJ720941:DDK720944 DNF720941:DNG720944 DXB720941:DXC720944 EGX720941:EGY720944 EQT720941:EQU720944 FAP720941:FAQ720944 FKL720941:FKM720944 FUH720941:FUI720944 GED720941:GEE720944 GNZ720941:GOA720944 GXV720941:GXW720944 HHR720941:HHS720944 HRN720941:HRO720944 IBJ720941:IBK720944 ILF720941:ILG720944 IVB720941:IVC720944 JEX720941:JEY720944 JOT720941:JOU720944 JYP720941:JYQ720944 KIL720941:KIM720944 KSH720941:KSI720944 LCD720941:LCE720944 LLZ720941:LMA720944 LVV720941:LVW720944 MFR720941:MFS720944 MPN720941:MPO720944 MZJ720941:MZK720944 NJF720941:NJG720944 NTB720941:NTC720944 OCX720941:OCY720944 OMT720941:OMU720944 OWP720941:OWQ720944 PGL720941:PGM720944 PQH720941:PQI720944 QAD720941:QAE720944 QJZ720941:QKA720944 QTV720941:QTW720944 RDR720941:RDS720944 RNN720941:RNO720944 RXJ720941:RXK720944 SHF720941:SHG720944 SRB720941:SRC720944 TAX720941:TAY720944 TKT720941:TKU720944 TUP720941:TUQ720944 UEL720941:UEM720944 UOH720941:UOI720944 UYD720941:UYE720944 VHZ720941:VIA720944 VRV720941:VRW720944 WBR720941:WBS720944 WLN720941:WLO720944 WVJ720941:WVK720944 D786477:E786480 IX786477:IY786480 ST786477:SU786480 ACP786477:ACQ786480 AML786477:AMM786480 AWH786477:AWI786480 BGD786477:BGE786480 BPZ786477:BQA786480 BZV786477:BZW786480 CJR786477:CJS786480 CTN786477:CTO786480 DDJ786477:DDK786480 DNF786477:DNG786480 DXB786477:DXC786480 EGX786477:EGY786480 EQT786477:EQU786480 FAP786477:FAQ786480 FKL786477:FKM786480 FUH786477:FUI786480 GED786477:GEE786480 GNZ786477:GOA786480 GXV786477:GXW786480 HHR786477:HHS786480 HRN786477:HRO786480 IBJ786477:IBK786480 ILF786477:ILG786480 IVB786477:IVC786480 JEX786477:JEY786480 JOT786477:JOU786480 JYP786477:JYQ786480 KIL786477:KIM786480 KSH786477:KSI786480 LCD786477:LCE786480 LLZ786477:LMA786480 LVV786477:LVW786480 MFR786477:MFS786480 MPN786477:MPO786480 MZJ786477:MZK786480 NJF786477:NJG786480 NTB786477:NTC786480 OCX786477:OCY786480 OMT786477:OMU786480 OWP786477:OWQ786480 PGL786477:PGM786480 PQH786477:PQI786480 QAD786477:QAE786480 QJZ786477:QKA786480 QTV786477:QTW786480 RDR786477:RDS786480 RNN786477:RNO786480 RXJ786477:RXK786480 SHF786477:SHG786480 SRB786477:SRC786480 TAX786477:TAY786480 TKT786477:TKU786480 TUP786477:TUQ786480 UEL786477:UEM786480 UOH786477:UOI786480 UYD786477:UYE786480 VHZ786477:VIA786480 VRV786477:VRW786480 WBR786477:WBS786480 WLN786477:WLO786480 WVJ786477:WVK786480 D852013:E852016 IX852013:IY852016 ST852013:SU852016 ACP852013:ACQ852016 AML852013:AMM852016 AWH852013:AWI852016 BGD852013:BGE852016 BPZ852013:BQA852016 BZV852013:BZW852016 CJR852013:CJS852016 CTN852013:CTO852016 DDJ852013:DDK852016 DNF852013:DNG852016 DXB852013:DXC852016 EGX852013:EGY852016 EQT852013:EQU852016 FAP852013:FAQ852016 FKL852013:FKM852016 FUH852013:FUI852016 GED852013:GEE852016 GNZ852013:GOA852016 GXV852013:GXW852016 HHR852013:HHS852016 HRN852013:HRO852016 IBJ852013:IBK852016 ILF852013:ILG852016 IVB852013:IVC852016 JEX852013:JEY852016 JOT852013:JOU852016 JYP852013:JYQ852016 KIL852013:KIM852016 KSH852013:KSI852016 LCD852013:LCE852016 LLZ852013:LMA852016 LVV852013:LVW852016 MFR852013:MFS852016 MPN852013:MPO852016 MZJ852013:MZK852016 NJF852013:NJG852016 NTB852013:NTC852016 OCX852013:OCY852016 OMT852013:OMU852016 OWP852013:OWQ852016 PGL852013:PGM852016 PQH852013:PQI852016 QAD852013:QAE852016 QJZ852013:QKA852016 QTV852013:QTW852016 RDR852013:RDS852016 RNN852013:RNO852016 RXJ852013:RXK852016 SHF852013:SHG852016 SRB852013:SRC852016 TAX852013:TAY852016 TKT852013:TKU852016 TUP852013:TUQ852016 UEL852013:UEM852016 UOH852013:UOI852016 UYD852013:UYE852016 VHZ852013:VIA852016 VRV852013:VRW852016 WBR852013:WBS852016 WLN852013:WLO852016 WVJ852013:WVK852016 D917549:E917552 IX917549:IY917552 ST917549:SU917552 ACP917549:ACQ917552 AML917549:AMM917552 AWH917549:AWI917552 BGD917549:BGE917552 BPZ917549:BQA917552 BZV917549:BZW917552 CJR917549:CJS917552 CTN917549:CTO917552 DDJ917549:DDK917552 DNF917549:DNG917552 DXB917549:DXC917552 EGX917549:EGY917552 EQT917549:EQU917552 FAP917549:FAQ917552 FKL917549:FKM917552 FUH917549:FUI917552 GED917549:GEE917552 GNZ917549:GOA917552 GXV917549:GXW917552 HHR917549:HHS917552 HRN917549:HRO917552 IBJ917549:IBK917552 ILF917549:ILG917552 IVB917549:IVC917552 JEX917549:JEY917552 JOT917549:JOU917552 JYP917549:JYQ917552 KIL917549:KIM917552 KSH917549:KSI917552 LCD917549:LCE917552 LLZ917549:LMA917552 LVV917549:LVW917552 MFR917549:MFS917552 MPN917549:MPO917552 MZJ917549:MZK917552 NJF917549:NJG917552 NTB917549:NTC917552 OCX917549:OCY917552 OMT917549:OMU917552 OWP917549:OWQ917552 PGL917549:PGM917552 PQH917549:PQI917552 QAD917549:QAE917552 QJZ917549:QKA917552 QTV917549:QTW917552 RDR917549:RDS917552 RNN917549:RNO917552 RXJ917549:RXK917552 SHF917549:SHG917552 SRB917549:SRC917552 TAX917549:TAY917552 TKT917549:TKU917552 TUP917549:TUQ917552 UEL917549:UEM917552 UOH917549:UOI917552 UYD917549:UYE917552 VHZ917549:VIA917552 VRV917549:VRW917552 WBR917549:WBS917552 WLN917549:WLO917552 WVJ917549:WVK917552 D983085:E983088 IX983085:IY983088 ST983085:SU983088 ACP983085:ACQ983088 AML983085:AMM983088 AWH983085:AWI983088 BGD983085:BGE983088 BPZ983085:BQA983088 BZV983085:BZW983088 CJR983085:CJS983088 CTN983085:CTO983088 DDJ983085:DDK983088 DNF983085:DNG983088 DXB983085:DXC983088 EGX983085:EGY983088 EQT983085:EQU983088 FAP983085:FAQ983088 FKL983085:FKM983088 FUH983085:FUI983088 GED983085:GEE983088 GNZ983085:GOA983088 GXV983085:GXW983088 HHR983085:HHS983088 HRN983085:HRO983088 IBJ983085:IBK983088 ILF983085:ILG983088 IVB983085:IVC983088 JEX983085:JEY983088 JOT983085:JOU983088 JYP983085:JYQ983088 KIL983085:KIM983088 KSH983085:KSI983088 LCD983085:LCE983088 LLZ983085:LMA983088 LVV983085:LVW983088 MFR983085:MFS983088 MPN983085:MPO983088 MZJ983085:MZK983088 NJF983085:NJG983088 NTB983085:NTC983088 OCX983085:OCY983088 OMT983085:OMU983088 OWP983085:OWQ983088 PGL983085:PGM983088 PQH983085:PQI983088 QAD983085:QAE983088 QJZ983085:QKA983088 QTV983085:QTW983088 RDR983085:RDS983088 RNN983085:RNO983088 RXJ983085:RXK983088 SHF983085:SHG983088 SRB983085:SRC983088 TAX983085:TAY983088 TKT983085:TKU983088 TUP983085:TUQ983088 UEL983085:UEM983088 UOH983085:UOI983088 UYD983085:UYE983088 VHZ983085:VIA983088 VRV983085:VRW983088 WBR983085:WBS983088 WLN983085:WLO983088 WVJ983085:WVK983088 IX109:IY123 IX12:IY16 ST12:SU16 ACP12:ACQ16 AML12:AMM16 AWH12:AWI16 BGD12:BGE16 BPZ12:BQA16 BZV12:BZW16 CJR12:CJS16 CTN12:CTO16 DDJ12:DDK16 DNF12:DNG16 DXB12:DXC16 EGX12:EGY16 EQT12:EQU16 FAP12:FAQ16 FKL12:FKM16 FUH12:FUI16 GED12:GEE16 GNZ12:GOA16 GXV12:GXW16 HHR12:HHS16 HRN12:HRO16 IBJ12:IBK16 ILF12:ILG16 IVB12:IVC16 JEX12:JEY16 JOT12:JOU16 JYP12:JYQ16 KIL12:KIM16 KSH12:KSI16 LCD12:LCE16 LLZ12:LMA16 LVV12:LVW16 MFR12:MFS16 MPN12:MPO16 MZJ12:MZK16 NJF12:NJG16 NTB12:NTC16 OCX12:OCY16 OMT12:OMU16 OWP12:OWQ16 PGL12:PGM16 PQH12:PQI16 QAD12:QAE16 QJZ12:QKA16 QTV12:QTW16 RDR12:RDS16 RNN12:RNO16 RXJ12:RXK16 SHF12:SHG16 SRB12:SRC16 TAX12:TAY16 TKT12:TKU16 TUP12:TUQ16 UEL12:UEM16 UOH12:UOI16 UYD12:UYE16 VHZ12:VIA16 VRV12:VRW16 WBR12:WBS16 WLN12:WLO16 WVJ12:WVK16 D65566:E65567 IX65566:IY65567 ST65566:SU65567 ACP65566:ACQ65567 AML65566:AMM65567 AWH65566:AWI65567 BGD65566:BGE65567 BPZ65566:BQA65567 BZV65566:BZW65567 CJR65566:CJS65567 CTN65566:CTO65567 DDJ65566:DDK65567 DNF65566:DNG65567 DXB65566:DXC65567 EGX65566:EGY65567 EQT65566:EQU65567 FAP65566:FAQ65567 FKL65566:FKM65567 FUH65566:FUI65567 GED65566:GEE65567 GNZ65566:GOA65567 GXV65566:GXW65567 HHR65566:HHS65567 HRN65566:HRO65567 IBJ65566:IBK65567 ILF65566:ILG65567 IVB65566:IVC65567 JEX65566:JEY65567 JOT65566:JOU65567 JYP65566:JYQ65567 KIL65566:KIM65567 KSH65566:KSI65567 LCD65566:LCE65567 LLZ65566:LMA65567 LVV65566:LVW65567 MFR65566:MFS65567 MPN65566:MPO65567 MZJ65566:MZK65567 NJF65566:NJG65567 NTB65566:NTC65567 OCX65566:OCY65567 OMT65566:OMU65567 OWP65566:OWQ65567 PGL65566:PGM65567 PQH65566:PQI65567 QAD65566:QAE65567 QJZ65566:QKA65567 QTV65566:QTW65567 RDR65566:RDS65567 RNN65566:RNO65567 RXJ65566:RXK65567 SHF65566:SHG65567 SRB65566:SRC65567 TAX65566:TAY65567 TKT65566:TKU65567 TUP65566:TUQ65567 UEL65566:UEM65567 UOH65566:UOI65567 UYD65566:UYE65567 VHZ65566:VIA65567 VRV65566:VRW65567 WBR65566:WBS65567 WLN65566:WLO65567 WVJ65566:WVK65567 D131102:E131103 IX131102:IY131103 ST131102:SU131103 ACP131102:ACQ131103 AML131102:AMM131103 AWH131102:AWI131103 BGD131102:BGE131103 BPZ131102:BQA131103 BZV131102:BZW131103 CJR131102:CJS131103 CTN131102:CTO131103 DDJ131102:DDK131103 DNF131102:DNG131103 DXB131102:DXC131103 EGX131102:EGY131103 EQT131102:EQU131103 FAP131102:FAQ131103 FKL131102:FKM131103 FUH131102:FUI131103 GED131102:GEE131103 GNZ131102:GOA131103 GXV131102:GXW131103 HHR131102:HHS131103 HRN131102:HRO131103 IBJ131102:IBK131103 ILF131102:ILG131103 IVB131102:IVC131103 JEX131102:JEY131103 JOT131102:JOU131103 JYP131102:JYQ131103 KIL131102:KIM131103 KSH131102:KSI131103 LCD131102:LCE131103 LLZ131102:LMA131103 LVV131102:LVW131103 MFR131102:MFS131103 MPN131102:MPO131103 MZJ131102:MZK131103 NJF131102:NJG131103 NTB131102:NTC131103 OCX131102:OCY131103 OMT131102:OMU131103 OWP131102:OWQ131103 PGL131102:PGM131103 PQH131102:PQI131103 QAD131102:QAE131103 QJZ131102:QKA131103 QTV131102:QTW131103 RDR131102:RDS131103 RNN131102:RNO131103 RXJ131102:RXK131103 SHF131102:SHG131103 SRB131102:SRC131103 TAX131102:TAY131103 TKT131102:TKU131103 TUP131102:TUQ131103 UEL131102:UEM131103 UOH131102:UOI131103 UYD131102:UYE131103 VHZ131102:VIA131103 VRV131102:VRW131103 WBR131102:WBS131103 WLN131102:WLO131103 WVJ131102:WVK131103 D196638:E196639 IX196638:IY196639 ST196638:SU196639 ACP196638:ACQ196639 AML196638:AMM196639 AWH196638:AWI196639 BGD196638:BGE196639 BPZ196638:BQA196639 BZV196638:BZW196639 CJR196638:CJS196639 CTN196638:CTO196639 DDJ196638:DDK196639 DNF196638:DNG196639 DXB196638:DXC196639 EGX196638:EGY196639 EQT196638:EQU196639 FAP196638:FAQ196639 FKL196638:FKM196639 FUH196638:FUI196639 GED196638:GEE196639 GNZ196638:GOA196639 GXV196638:GXW196639 HHR196638:HHS196639 HRN196638:HRO196639 IBJ196638:IBK196639 ILF196638:ILG196639 IVB196638:IVC196639 JEX196638:JEY196639 JOT196638:JOU196639 JYP196638:JYQ196639 KIL196638:KIM196639 KSH196638:KSI196639 LCD196638:LCE196639 LLZ196638:LMA196639 LVV196638:LVW196639 MFR196638:MFS196639 MPN196638:MPO196639 MZJ196638:MZK196639 NJF196638:NJG196639 NTB196638:NTC196639 OCX196638:OCY196639 OMT196638:OMU196639 OWP196638:OWQ196639 PGL196638:PGM196639 PQH196638:PQI196639 QAD196638:QAE196639 QJZ196638:QKA196639 QTV196638:QTW196639 RDR196638:RDS196639 RNN196638:RNO196639 RXJ196638:RXK196639 SHF196638:SHG196639 SRB196638:SRC196639 TAX196638:TAY196639 TKT196638:TKU196639 TUP196638:TUQ196639 UEL196638:UEM196639 UOH196638:UOI196639 UYD196638:UYE196639 VHZ196638:VIA196639 VRV196638:VRW196639 WBR196638:WBS196639 WLN196638:WLO196639 WVJ196638:WVK196639 D262174:E262175 IX262174:IY262175 ST262174:SU262175 ACP262174:ACQ262175 AML262174:AMM262175 AWH262174:AWI262175 BGD262174:BGE262175 BPZ262174:BQA262175 BZV262174:BZW262175 CJR262174:CJS262175 CTN262174:CTO262175 DDJ262174:DDK262175 DNF262174:DNG262175 DXB262174:DXC262175 EGX262174:EGY262175 EQT262174:EQU262175 FAP262174:FAQ262175 FKL262174:FKM262175 FUH262174:FUI262175 GED262174:GEE262175 GNZ262174:GOA262175 GXV262174:GXW262175 HHR262174:HHS262175 HRN262174:HRO262175 IBJ262174:IBK262175 ILF262174:ILG262175 IVB262174:IVC262175 JEX262174:JEY262175 JOT262174:JOU262175 JYP262174:JYQ262175 KIL262174:KIM262175 KSH262174:KSI262175 LCD262174:LCE262175 LLZ262174:LMA262175 LVV262174:LVW262175 MFR262174:MFS262175 MPN262174:MPO262175 MZJ262174:MZK262175 NJF262174:NJG262175 NTB262174:NTC262175 OCX262174:OCY262175 OMT262174:OMU262175 OWP262174:OWQ262175 PGL262174:PGM262175 PQH262174:PQI262175 QAD262174:QAE262175 QJZ262174:QKA262175 QTV262174:QTW262175 RDR262174:RDS262175 RNN262174:RNO262175 RXJ262174:RXK262175 SHF262174:SHG262175 SRB262174:SRC262175 TAX262174:TAY262175 TKT262174:TKU262175 TUP262174:TUQ262175 UEL262174:UEM262175 UOH262174:UOI262175 UYD262174:UYE262175 VHZ262174:VIA262175 VRV262174:VRW262175 WBR262174:WBS262175 WLN262174:WLO262175 WVJ262174:WVK262175 D327710:E327711 IX327710:IY327711 ST327710:SU327711 ACP327710:ACQ327711 AML327710:AMM327711 AWH327710:AWI327711 BGD327710:BGE327711 BPZ327710:BQA327711 BZV327710:BZW327711 CJR327710:CJS327711 CTN327710:CTO327711 DDJ327710:DDK327711 DNF327710:DNG327711 DXB327710:DXC327711 EGX327710:EGY327711 EQT327710:EQU327711 FAP327710:FAQ327711 FKL327710:FKM327711 FUH327710:FUI327711 GED327710:GEE327711 GNZ327710:GOA327711 GXV327710:GXW327711 HHR327710:HHS327711 HRN327710:HRO327711 IBJ327710:IBK327711 ILF327710:ILG327711 IVB327710:IVC327711 JEX327710:JEY327711 JOT327710:JOU327711 JYP327710:JYQ327711 KIL327710:KIM327711 KSH327710:KSI327711 LCD327710:LCE327711 LLZ327710:LMA327711 LVV327710:LVW327711 MFR327710:MFS327711 MPN327710:MPO327711 MZJ327710:MZK327711 NJF327710:NJG327711 NTB327710:NTC327711 OCX327710:OCY327711 OMT327710:OMU327711 OWP327710:OWQ327711 PGL327710:PGM327711 PQH327710:PQI327711 QAD327710:QAE327711 QJZ327710:QKA327711 QTV327710:QTW327711 RDR327710:RDS327711 RNN327710:RNO327711 RXJ327710:RXK327711 SHF327710:SHG327711 SRB327710:SRC327711 TAX327710:TAY327711 TKT327710:TKU327711 TUP327710:TUQ327711 UEL327710:UEM327711 UOH327710:UOI327711 UYD327710:UYE327711 VHZ327710:VIA327711 VRV327710:VRW327711 WBR327710:WBS327711 WLN327710:WLO327711 WVJ327710:WVK327711 D393246:E393247 IX393246:IY393247 ST393246:SU393247 ACP393246:ACQ393247 AML393246:AMM393247 AWH393246:AWI393247 BGD393246:BGE393247 BPZ393246:BQA393247 BZV393246:BZW393247 CJR393246:CJS393247 CTN393246:CTO393247 DDJ393246:DDK393247 DNF393246:DNG393247 DXB393246:DXC393247 EGX393246:EGY393247 EQT393246:EQU393247 FAP393246:FAQ393247 FKL393246:FKM393247 FUH393246:FUI393247 GED393246:GEE393247 GNZ393246:GOA393247 GXV393246:GXW393247 HHR393246:HHS393247 HRN393246:HRO393247 IBJ393246:IBK393247 ILF393246:ILG393247 IVB393246:IVC393247 JEX393246:JEY393247 JOT393246:JOU393247 JYP393246:JYQ393247 KIL393246:KIM393247 KSH393246:KSI393247 LCD393246:LCE393247 LLZ393246:LMA393247 LVV393246:LVW393247 MFR393246:MFS393247 MPN393246:MPO393247 MZJ393246:MZK393247 NJF393246:NJG393247 NTB393246:NTC393247 OCX393246:OCY393247 OMT393246:OMU393247 OWP393246:OWQ393247 PGL393246:PGM393247 PQH393246:PQI393247 QAD393246:QAE393247 QJZ393246:QKA393247 QTV393246:QTW393247 RDR393246:RDS393247 RNN393246:RNO393247 RXJ393246:RXK393247 SHF393246:SHG393247 SRB393246:SRC393247 TAX393246:TAY393247 TKT393246:TKU393247 TUP393246:TUQ393247 UEL393246:UEM393247 UOH393246:UOI393247 UYD393246:UYE393247 VHZ393246:VIA393247 VRV393246:VRW393247 WBR393246:WBS393247 WLN393246:WLO393247 WVJ393246:WVK393247 D458782:E458783 IX458782:IY458783 ST458782:SU458783 ACP458782:ACQ458783 AML458782:AMM458783 AWH458782:AWI458783 BGD458782:BGE458783 BPZ458782:BQA458783 BZV458782:BZW458783 CJR458782:CJS458783 CTN458782:CTO458783 DDJ458782:DDK458783 DNF458782:DNG458783 DXB458782:DXC458783 EGX458782:EGY458783 EQT458782:EQU458783 FAP458782:FAQ458783 FKL458782:FKM458783 FUH458782:FUI458783 GED458782:GEE458783 GNZ458782:GOA458783 GXV458782:GXW458783 HHR458782:HHS458783 HRN458782:HRO458783 IBJ458782:IBK458783 ILF458782:ILG458783 IVB458782:IVC458783 JEX458782:JEY458783 JOT458782:JOU458783 JYP458782:JYQ458783 KIL458782:KIM458783 KSH458782:KSI458783 LCD458782:LCE458783 LLZ458782:LMA458783 LVV458782:LVW458783 MFR458782:MFS458783 MPN458782:MPO458783 MZJ458782:MZK458783 NJF458782:NJG458783 NTB458782:NTC458783 OCX458782:OCY458783 OMT458782:OMU458783 OWP458782:OWQ458783 PGL458782:PGM458783 PQH458782:PQI458783 QAD458782:QAE458783 QJZ458782:QKA458783 QTV458782:QTW458783 RDR458782:RDS458783 RNN458782:RNO458783 RXJ458782:RXK458783 SHF458782:SHG458783 SRB458782:SRC458783 TAX458782:TAY458783 TKT458782:TKU458783 TUP458782:TUQ458783 UEL458782:UEM458783 UOH458782:UOI458783 UYD458782:UYE458783 VHZ458782:VIA458783 VRV458782:VRW458783 WBR458782:WBS458783 WLN458782:WLO458783 WVJ458782:WVK458783 D524318:E524319 IX524318:IY524319 ST524318:SU524319 ACP524318:ACQ524319 AML524318:AMM524319 AWH524318:AWI524319 BGD524318:BGE524319 BPZ524318:BQA524319 BZV524318:BZW524319 CJR524318:CJS524319 CTN524318:CTO524319 DDJ524318:DDK524319 DNF524318:DNG524319 DXB524318:DXC524319 EGX524318:EGY524319 EQT524318:EQU524319 FAP524318:FAQ524319 FKL524318:FKM524319 FUH524318:FUI524319 GED524318:GEE524319 GNZ524318:GOA524319 GXV524318:GXW524319 HHR524318:HHS524319 HRN524318:HRO524319 IBJ524318:IBK524319 ILF524318:ILG524319 IVB524318:IVC524319 JEX524318:JEY524319 JOT524318:JOU524319 JYP524318:JYQ524319 KIL524318:KIM524319 KSH524318:KSI524319 LCD524318:LCE524319 LLZ524318:LMA524319 LVV524318:LVW524319 MFR524318:MFS524319 MPN524318:MPO524319 MZJ524318:MZK524319 NJF524318:NJG524319 NTB524318:NTC524319 OCX524318:OCY524319 OMT524318:OMU524319 OWP524318:OWQ524319 PGL524318:PGM524319 PQH524318:PQI524319 QAD524318:QAE524319 QJZ524318:QKA524319 QTV524318:QTW524319 RDR524318:RDS524319 RNN524318:RNO524319 RXJ524318:RXK524319 SHF524318:SHG524319 SRB524318:SRC524319 TAX524318:TAY524319 TKT524318:TKU524319 TUP524318:TUQ524319 UEL524318:UEM524319 UOH524318:UOI524319 UYD524318:UYE524319 VHZ524318:VIA524319 VRV524318:VRW524319 WBR524318:WBS524319 WLN524318:WLO524319 WVJ524318:WVK524319 D589854:E589855 IX589854:IY589855 ST589854:SU589855 ACP589854:ACQ589855 AML589854:AMM589855 AWH589854:AWI589855 BGD589854:BGE589855 BPZ589854:BQA589855 BZV589854:BZW589855 CJR589854:CJS589855 CTN589854:CTO589855 DDJ589854:DDK589855 DNF589854:DNG589855 DXB589854:DXC589855 EGX589854:EGY589855 EQT589854:EQU589855 FAP589854:FAQ589855 FKL589854:FKM589855 FUH589854:FUI589855 GED589854:GEE589855 GNZ589854:GOA589855 GXV589854:GXW589855 HHR589854:HHS589855 HRN589854:HRO589855 IBJ589854:IBK589855 ILF589854:ILG589855 IVB589854:IVC589855 JEX589854:JEY589855 JOT589854:JOU589855 JYP589854:JYQ589855 KIL589854:KIM589855 KSH589854:KSI589855 LCD589854:LCE589855 LLZ589854:LMA589855 LVV589854:LVW589855 MFR589854:MFS589855 MPN589854:MPO589855 MZJ589854:MZK589855 NJF589854:NJG589855 NTB589854:NTC589855 OCX589854:OCY589855 OMT589854:OMU589855 OWP589854:OWQ589855 PGL589854:PGM589855 PQH589854:PQI589855 QAD589854:QAE589855 QJZ589854:QKA589855 QTV589854:QTW589855 RDR589854:RDS589855 RNN589854:RNO589855 RXJ589854:RXK589855 SHF589854:SHG589855 SRB589854:SRC589855 TAX589854:TAY589855 TKT589854:TKU589855 TUP589854:TUQ589855 UEL589854:UEM589855 UOH589854:UOI589855 UYD589854:UYE589855 VHZ589854:VIA589855 VRV589854:VRW589855 WBR589854:WBS589855 WLN589854:WLO589855 WVJ589854:WVK589855 D655390:E655391 IX655390:IY655391 ST655390:SU655391 ACP655390:ACQ655391 AML655390:AMM655391 AWH655390:AWI655391 BGD655390:BGE655391 BPZ655390:BQA655391 BZV655390:BZW655391 CJR655390:CJS655391 CTN655390:CTO655391 DDJ655390:DDK655391 DNF655390:DNG655391 DXB655390:DXC655391 EGX655390:EGY655391 EQT655390:EQU655391 FAP655390:FAQ655391 FKL655390:FKM655391 FUH655390:FUI655391 GED655390:GEE655391 GNZ655390:GOA655391 GXV655390:GXW655391 HHR655390:HHS655391 HRN655390:HRO655391 IBJ655390:IBK655391 ILF655390:ILG655391 IVB655390:IVC655391 JEX655390:JEY655391 JOT655390:JOU655391 JYP655390:JYQ655391 KIL655390:KIM655391 KSH655390:KSI655391 LCD655390:LCE655391 LLZ655390:LMA655391 LVV655390:LVW655391 MFR655390:MFS655391 MPN655390:MPO655391 MZJ655390:MZK655391 NJF655390:NJG655391 NTB655390:NTC655391 OCX655390:OCY655391 OMT655390:OMU655391 OWP655390:OWQ655391 PGL655390:PGM655391 PQH655390:PQI655391 QAD655390:QAE655391 QJZ655390:QKA655391 QTV655390:QTW655391 RDR655390:RDS655391 RNN655390:RNO655391 RXJ655390:RXK655391 SHF655390:SHG655391 SRB655390:SRC655391 TAX655390:TAY655391 TKT655390:TKU655391 TUP655390:TUQ655391 UEL655390:UEM655391 UOH655390:UOI655391 UYD655390:UYE655391 VHZ655390:VIA655391 VRV655390:VRW655391 WBR655390:WBS655391 WLN655390:WLO655391 WVJ655390:WVK655391 D720926:E720927 IX720926:IY720927 ST720926:SU720927 ACP720926:ACQ720927 AML720926:AMM720927 AWH720926:AWI720927 BGD720926:BGE720927 BPZ720926:BQA720927 BZV720926:BZW720927 CJR720926:CJS720927 CTN720926:CTO720927 DDJ720926:DDK720927 DNF720926:DNG720927 DXB720926:DXC720927 EGX720926:EGY720927 EQT720926:EQU720927 FAP720926:FAQ720927 FKL720926:FKM720927 FUH720926:FUI720927 GED720926:GEE720927 GNZ720926:GOA720927 GXV720926:GXW720927 HHR720926:HHS720927 HRN720926:HRO720927 IBJ720926:IBK720927 ILF720926:ILG720927 IVB720926:IVC720927 JEX720926:JEY720927 JOT720926:JOU720927 JYP720926:JYQ720927 KIL720926:KIM720927 KSH720926:KSI720927 LCD720926:LCE720927 LLZ720926:LMA720927 LVV720926:LVW720927 MFR720926:MFS720927 MPN720926:MPO720927 MZJ720926:MZK720927 NJF720926:NJG720927 NTB720926:NTC720927 OCX720926:OCY720927 OMT720926:OMU720927 OWP720926:OWQ720927 PGL720926:PGM720927 PQH720926:PQI720927 QAD720926:QAE720927 QJZ720926:QKA720927 QTV720926:QTW720927 RDR720926:RDS720927 RNN720926:RNO720927 RXJ720926:RXK720927 SHF720926:SHG720927 SRB720926:SRC720927 TAX720926:TAY720927 TKT720926:TKU720927 TUP720926:TUQ720927 UEL720926:UEM720927 UOH720926:UOI720927 UYD720926:UYE720927 VHZ720926:VIA720927 VRV720926:VRW720927 WBR720926:WBS720927 WLN720926:WLO720927 WVJ720926:WVK720927 D786462:E786463 IX786462:IY786463 ST786462:SU786463 ACP786462:ACQ786463 AML786462:AMM786463 AWH786462:AWI786463 BGD786462:BGE786463 BPZ786462:BQA786463 BZV786462:BZW786463 CJR786462:CJS786463 CTN786462:CTO786463 DDJ786462:DDK786463 DNF786462:DNG786463 DXB786462:DXC786463 EGX786462:EGY786463 EQT786462:EQU786463 FAP786462:FAQ786463 FKL786462:FKM786463 FUH786462:FUI786463 GED786462:GEE786463 GNZ786462:GOA786463 GXV786462:GXW786463 HHR786462:HHS786463 HRN786462:HRO786463 IBJ786462:IBK786463 ILF786462:ILG786463 IVB786462:IVC786463 JEX786462:JEY786463 JOT786462:JOU786463 JYP786462:JYQ786463 KIL786462:KIM786463 KSH786462:KSI786463 LCD786462:LCE786463 LLZ786462:LMA786463 LVV786462:LVW786463 MFR786462:MFS786463 MPN786462:MPO786463 MZJ786462:MZK786463 NJF786462:NJG786463 NTB786462:NTC786463 OCX786462:OCY786463 OMT786462:OMU786463 OWP786462:OWQ786463 PGL786462:PGM786463 PQH786462:PQI786463 QAD786462:QAE786463 QJZ786462:QKA786463 QTV786462:QTW786463 RDR786462:RDS786463 RNN786462:RNO786463 RXJ786462:RXK786463 SHF786462:SHG786463 SRB786462:SRC786463 TAX786462:TAY786463 TKT786462:TKU786463 TUP786462:TUQ786463 UEL786462:UEM786463 UOH786462:UOI786463 UYD786462:UYE786463 VHZ786462:VIA786463 VRV786462:VRW786463 WBR786462:WBS786463 WLN786462:WLO786463 WVJ786462:WVK786463 D851998:E851999 IX851998:IY851999 ST851998:SU851999 ACP851998:ACQ851999 AML851998:AMM851999 AWH851998:AWI851999 BGD851998:BGE851999 BPZ851998:BQA851999 BZV851998:BZW851999 CJR851998:CJS851999 CTN851998:CTO851999 DDJ851998:DDK851999 DNF851998:DNG851999 DXB851998:DXC851999 EGX851998:EGY851999 EQT851998:EQU851999 FAP851998:FAQ851999 FKL851998:FKM851999 FUH851998:FUI851999 GED851998:GEE851999 GNZ851998:GOA851999 GXV851998:GXW851999 HHR851998:HHS851999 HRN851998:HRO851999 IBJ851998:IBK851999 ILF851998:ILG851999 IVB851998:IVC851999 JEX851998:JEY851999 JOT851998:JOU851999 JYP851998:JYQ851999 KIL851998:KIM851999 KSH851998:KSI851999 LCD851998:LCE851999 LLZ851998:LMA851999 LVV851998:LVW851999 MFR851998:MFS851999 MPN851998:MPO851999 MZJ851998:MZK851999 NJF851998:NJG851999 NTB851998:NTC851999 OCX851998:OCY851999 OMT851998:OMU851999 OWP851998:OWQ851999 PGL851998:PGM851999 PQH851998:PQI851999 QAD851998:QAE851999 QJZ851998:QKA851999 QTV851998:QTW851999 RDR851998:RDS851999 RNN851998:RNO851999 RXJ851998:RXK851999 SHF851998:SHG851999 SRB851998:SRC851999 TAX851998:TAY851999 TKT851998:TKU851999 TUP851998:TUQ851999 UEL851998:UEM851999 UOH851998:UOI851999 UYD851998:UYE851999 VHZ851998:VIA851999 VRV851998:VRW851999 WBR851998:WBS851999 WLN851998:WLO851999 WVJ851998:WVK851999 D917534:E917535 IX917534:IY917535 ST917534:SU917535 ACP917534:ACQ917535 AML917534:AMM917535 AWH917534:AWI917535 BGD917534:BGE917535 BPZ917534:BQA917535 BZV917534:BZW917535 CJR917534:CJS917535 CTN917534:CTO917535 DDJ917534:DDK917535 DNF917534:DNG917535 DXB917534:DXC917535 EGX917534:EGY917535 EQT917534:EQU917535 FAP917534:FAQ917535 FKL917534:FKM917535 FUH917534:FUI917535 GED917534:GEE917535 GNZ917534:GOA917535 GXV917534:GXW917535 HHR917534:HHS917535 HRN917534:HRO917535 IBJ917534:IBK917535 ILF917534:ILG917535 IVB917534:IVC917535 JEX917534:JEY917535 JOT917534:JOU917535 JYP917534:JYQ917535 KIL917534:KIM917535 KSH917534:KSI917535 LCD917534:LCE917535 LLZ917534:LMA917535 LVV917534:LVW917535 MFR917534:MFS917535 MPN917534:MPO917535 MZJ917534:MZK917535 NJF917534:NJG917535 NTB917534:NTC917535 OCX917534:OCY917535 OMT917534:OMU917535 OWP917534:OWQ917535 PGL917534:PGM917535 PQH917534:PQI917535 QAD917534:QAE917535 QJZ917534:QKA917535 QTV917534:QTW917535 RDR917534:RDS917535 RNN917534:RNO917535 RXJ917534:RXK917535 SHF917534:SHG917535 SRB917534:SRC917535 TAX917534:TAY917535 TKT917534:TKU917535 TUP917534:TUQ917535 UEL917534:UEM917535 UOH917534:UOI917535 UYD917534:UYE917535 VHZ917534:VIA917535 VRV917534:VRW917535 WBR917534:WBS917535 WLN917534:WLO917535 WVJ917534:WVK917535 D983070:E983071 IX983070:IY983071 ST983070:SU983071 ACP983070:ACQ983071 AML983070:AMM983071 AWH983070:AWI983071 BGD983070:BGE983071 BPZ983070:BQA983071 BZV983070:BZW983071 CJR983070:CJS983071 CTN983070:CTO983071 DDJ983070:DDK983071 DNF983070:DNG983071 DXB983070:DXC983071 EGX983070:EGY983071 EQT983070:EQU983071 FAP983070:FAQ983071 FKL983070:FKM983071 FUH983070:FUI983071 GED983070:GEE983071 GNZ983070:GOA983071 GXV983070:GXW983071 HHR983070:HHS983071 HRN983070:HRO983071 IBJ983070:IBK983071 ILF983070:ILG983071 IVB983070:IVC983071 JEX983070:JEY983071 JOT983070:JOU983071 JYP983070:JYQ983071 KIL983070:KIM983071 KSH983070:KSI983071 LCD983070:LCE983071 LLZ983070:LMA983071 LVV983070:LVW983071 MFR983070:MFS983071 MPN983070:MPO983071 MZJ983070:MZK983071 NJF983070:NJG983071 NTB983070:NTC983071 OCX983070:OCY983071 OMT983070:OMU983071 OWP983070:OWQ983071 PGL983070:PGM983071 PQH983070:PQI983071 QAD983070:QAE983071 QJZ983070:QKA983071 QTV983070:QTW983071 RDR983070:RDS983071 RNN983070:RNO983071 RXJ983070:RXK983071 SHF983070:SHG983071 SRB983070:SRC983071 TAX983070:TAY983071 TKT983070:TKU983071 TUP983070:TUQ983071 UEL983070:UEM983071 UOH983070:UOI983071 UYD983070:UYE983071 VHZ983070:VIA983071 VRV983070:VRW983071 WBR983070:WBS983071 WLN983070:WLO983071 WVJ983070:WVK983071 DNF109:DNG123 IX9:IY10 ST9:SU10 ACP9:ACQ10 AML9:AMM10 AWH9:AWI10 BGD9:BGE10 BPZ9:BQA10 BZV9:BZW10 CJR9:CJS10 CTN9:CTO10 DDJ9:DDK10 DNF9:DNG10 DXB9:DXC10 EGX9:EGY10 EQT9:EQU10 FAP9:FAQ10 FKL9:FKM10 FUH9:FUI10 GED9:GEE10 GNZ9:GOA10 GXV9:GXW10 HHR9:HHS10 HRN9:HRO10 IBJ9:IBK10 ILF9:ILG10 IVB9:IVC10 JEX9:JEY10 JOT9:JOU10 JYP9:JYQ10 KIL9:KIM10 KSH9:KSI10 LCD9:LCE10 LLZ9:LMA10 LVV9:LVW10 MFR9:MFS10 MPN9:MPO10 MZJ9:MZK10 NJF9:NJG10 NTB9:NTC10 OCX9:OCY10 OMT9:OMU10 OWP9:OWQ10 PGL9:PGM10 PQH9:PQI10 QAD9:QAE10 QJZ9:QKA10 QTV9:QTW10 RDR9:RDS10 RNN9:RNO10 RXJ9:RXK10 SHF9:SHG10 SRB9:SRC10 TAX9:TAY10 TKT9:TKU10 TUP9:TUQ10 UEL9:UEM10 UOH9:UOI10 UYD9:UYE10 VHZ9:VIA10 VRV9:VRW10 WBR9:WBS10 WLN9:WLO10 WVJ9:WVK10 D65563:E65564 IX65563:IY65564 ST65563:SU65564 ACP65563:ACQ65564 AML65563:AMM65564 AWH65563:AWI65564 BGD65563:BGE65564 BPZ65563:BQA65564 BZV65563:BZW65564 CJR65563:CJS65564 CTN65563:CTO65564 DDJ65563:DDK65564 DNF65563:DNG65564 DXB65563:DXC65564 EGX65563:EGY65564 EQT65563:EQU65564 FAP65563:FAQ65564 FKL65563:FKM65564 FUH65563:FUI65564 GED65563:GEE65564 GNZ65563:GOA65564 GXV65563:GXW65564 HHR65563:HHS65564 HRN65563:HRO65564 IBJ65563:IBK65564 ILF65563:ILG65564 IVB65563:IVC65564 JEX65563:JEY65564 JOT65563:JOU65564 JYP65563:JYQ65564 KIL65563:KIM65564 KSH65563:KSI65564 LCD65563:LCE65564 LLZ65563:LMA65564 LVV65563:LVW65564 MFR65563:MFS65564 MPN65563:MPO65564 MZJ65563:MZK65564 NJF65563:NJG65564 NTB65563:NTC65564 OCX65563:OCY65564 OMT65563:OMU65564 OWP65563:OWQ65564 PGL65563:PGM65564 PQH65563:PQI65564 QAD65563:QAE65564 QJZ65563:QKA65564 QTV65563:QTW65564 RDR65563:RDS65564 RNN65563:RNO65564 RXJ65563:RXK65564 SHF65563:SHG65564 SRB65563:SRC65564 TAX65563:TAY65564 TKT65563:TKU65564 TUP65563:TUQ65564 UEL65563:UEM65564 UOH65563:UOI65564 UYD65563:UYE65564 VHZ65563:VIA65564 VRV65563:VRW65564 WBR65563:WBS65564 WLN65563:WLO65564 WVJ65563:WVK65564 D131099:E131100 IX131099:IY131100 ST131099:SU131100 ACP131099:ACQ131100 AML131099:AMM131100 AWH131099:AWI131100 BGD131099:BGE131100 BPZ131099:BQA131100 BZV131099:BZW131100 CJR131099:CJS131100 CTN131099:CTO131100 DDJ131099:DDK131100 DNF131099:DNG131100 DXB131099:DXC131100 EGX131099:EGY131100 EQT131099:EQU131100 FAP131099:FAQ131100 FKL131099:FKM131100 FUH131099:FUI131100 GED131099:GEE131100 GNZ131099:GOA131100 GXV131099:GXW131100 HHR131099:HHS131100 HRN131099:HRO131100 IBJ131099:IBK131100 ILF131099:ILG131100 IVB131099:IVC131100 JEX131099:JEY131100 JOT131099:JOU131100 JYP131099:JYQ131100 KIL131099:KIM131100 KSH131099:KSI131100 LCD131099:LCE131100 LLZ131099:LMA131100 LVV131099:LVW131100 MFR131099:MFS131100 MPN131099:MPO131100 MZJ131099:MZK131100 NJF131099:NJG131100 NTB131099:NTC131100 OCX131099:OCY131100 OMT131099:OMU131100 OWP131099:OWQ131100 PGL131099:PGM131100 PQH131099:PQI131100 QAD131099:QAE131100 QJZ131099:QKA131100 QTV131099:QTW131100 RDR131099:RDS131100 RNN131099:RNO131100 RXJ131099:RXK131100 SHF131099:SHG131100 SRB131099:SRC131100 TAX131099:TAY131100 TKT131099:TKU131100 TUP131099:TUQ131100 UEL131099:UEM131100 UOH131099:UOI131100 UYD131099:UYE131100 VHZ131099:VIA131100 VRV131099:VRW131100 WBR131099:WBS131100 WLN131099:WLO131100 WVJ131099:WVK131100 D196635:E196636 IX196635:IY196636 ST196635:SU196636 ACP196635:ACQ196636 AML196635:AMM196636 AWH196635:AWI196636 BGD196635:BGE196636 BPZ196635:BQA196636 BZV196635:BZW196636 CJR196635:CJS196636 CTN196635:CTO196636 DDJ196635:DDK196636 DNF196635:DNG196636 DXB196635:DXC196636 EGX196635:EGY196636 EQT196635:EQU196636 FAP196635:FAQ196636 FKL196635:FKM196636 FUH196635:FUI196636 GED196635:GEE196636 GNZ196635:GOA196636 GXV196635:GXW196636 HHR196635:HHS196636 HRN196635:HRO196636 IBJ196635:IBK196636 ILF196635:ILG196636 IVB196635:IVC196636 JEX196635:JEY196636 JOT196635:JOU196636 JYP196635:JYQ196636 KIL196635:KIM196636 KSH196635:KSI196636 LCD196635:LCE196636 LLZ196635:LMA196636 LVV196635:LVW196636 MFR196635:MFS196636 MPN196635:MPO196636 MZJ196635:MZK196636 NJF196635:NJG196636 NTB196635:NTC196636 OCX196635:OCY196636 OMT196635:OMU196636 OWP196635:OWQ196636 PGL196635:PGM196636 PQH196635:PQI196636 QAD196635:QAE196636 QJZ196635:QKA196636 QTV196635:QTW196636 RDR196635:RDS196636 RNN196635:RNO196636 RXJ196635:RXK196636 SHF196635:SHG196636 SRB196635:SRC196636 TAX196635:TAY196636 TKT196635:TKU196636 TUP196635:TUQ196636 UEL196635:UEM196636 UOH196635:UOI196636 UYD196635:UYE196636 VHZ196635:VIA196636 VRV196635:VRW196636 WBR196635:WBS196636 WLN196635:WLO196636 WVJ196635:WVK196636 D262171:E262172 IX262171:IY262172 ST262171:SU262172 ACP262171:ACQ262172 AML262171:AMM262172 AWH262171:AWI262172 BGD262171:BGE262172 BPZ262171:BQA262172 BZV262171:BZW262172 CJR262171:CJS262172 CTN262171:CTO262172 DDJ262171:DDK262172 DNF262171:DNG262172 DXB262171:DXC262172 EGX262171:EGY262172 EQT262171:EQU262172 FAP262171:FAQ262172 FKL262171:FKM262172 FUH262171:FUI262172 GED262171:GEE262172 GNZ262171:GOA262172 GXV262171:GXW262172 HHR262171:HHS262172 HRN262171:HRO262172 IBJ262171:IBK262172 ILF262171:ILG262172 IVB262171:IVC262172 JEX262171:JEY262172 JOT262171:JOU262172 JYP262171:JYQ262172 KIL262171:KIM262172 KSH262171:KSI262172 LCD262171:LCE262172 LLZ262171:LMA262172 LVV262171:LVW262172 MFR262171:MFS262172 MPN262171:MPO262172 MZJ262171:MZK262172 NJF262171:NJG262172 NTB262171:NTC262172 OCX262171:OCY262172 OMT262171:OMU262172 OWP262171:OWQ262172 PGL262171:PGM262172 PQH262171:PQI262172 QAD262171:QAE262172 QJZ262171:QKA262172 QTV262171:QTW262172 RDR262171:RDS262172 RNN262171:RNO262172 RXJ262171:RXK262172 SHF262171:SHG262172 SRB262171:SRC262172 TAX262171:TAY262172 TKT262171:TKU262172 TUP262171:TUQ262172 UEL262171:UEM262172 UOH262171:UOI262172 UYD262171:UYE262172 VHZ262171:VIA262172 VRV262171:VRW262172 WBR262171:WBS262172 WLN262171:WLO262172 WVJ262171:WVK262172 D327707:E327708 IX327707:IY327708 ST327707:SU327708 ACP327707:ACQ327708 AML327707:AMM327708 AWH327707:AWI327708 BGD327707:BGE327708 BPZ327707:BQA327708 BZV327707:BZW327708 CJR327707:CJS327708 CTN327707:CTO327708 DDJ327707:DDK327708 DNF327707:DNG327708 DXB327707:DXC327708 EGX327707:EGY327708 EQT327707:EQU327708 FAP327707:FAQ327708 FKL327707:FKM327708 FUH327707:FUI327708 GED327707:GEE327708 GNZ327707:GOA327708 GXV327707:GXW327708 HHR327707:HHS327708 HRN327707:HRO327708 IBJ327707:IBK327708 ILF327707:ILG327708 IVB327707:IVC327708 JEX327707:JEY327708 JOT327707:JOU327708 JYP327707:JYQ327708 KIL327707:KIM327708 KSH327707:KSI327708 LCD327707:LCE327708 LLZ327707:LMA327708 LVV327707:LVW327708 MFR327707:MFS327708 MPN327707:MPO327708 MZJ327707:MZK327708 NJF327707:NJG327708 NTB327707:NTC327708 OCX327707:OCY327708 OMT327707:OMU327708 OWP327707:OWQ327708 PGL327707:PGM327708 PQH327707:PQI327708 QAD327707:QAE327708 QJZ327707:QKA327708 QTV327707:QTW327708 RDR327707:RDS327708 RNN327707:RNO327708 RXJ327707:RXK327708 SHF327707:SHG327708 SRB327707:SRC327708 TAX327707:TAY327708 TKT327707:TKU327708 TUP327707:TUQ327708 UEL327707:UEM327708 UOH327707:UOI327708 UYD327707:UYE327708 VHZ327707:VIA327708 VRV327707:VRW327708 WBR327707:WBS327708 WLN327707:WLO327708 WVJ327707:WVK327708 D393243:E393244 IX393243:IY393244 ST393243:SU393244 ACP393243:ACQ393244 AML393243:AMM393244 AWH393243:AWI393244 BGD393243:BGE393244 BPZ393243:BQA393244 BZV393243:BZW393244 CJR393243:CJS393244 CTN393243:CTO393244 DDJ393243:DDK393244 DNF393243:DNG393244 DXB393243:DXC393244 EGX393243:EGY393244 EQT393243:EQU393244 FAP393243:FAQ393244 FKL393243:FKM393244 FUH393243:FUI393244 GED393243:GEE393244 GNZ393243:GOA393244 GXV393243:GXW393244 HHR393243:HHS393244 HRN393243:HRO393244 IBJ393243:IBK393244 ILF393243:ILG393244 IVB393243:IVC393244 JEX393243:JEY393244 JOT393243:JOU393244 JYP393243:JYQ393244 KIL393243:KIM393244 KSH393243:KSI393244 LCD393243:LCE393244 LLZ393243:LMA393244 LVV393243:LVW393244 MFR393243:MFS393244 MPN393243:MPO393244 MZJ393243:MZK393244 NJF393243:NJG393244 NTB393243:NTC393244 OCX393243:OCY393244 OMT393243:OMU393244 OWP393243:OWQ393244 PGL393243:PGM393244 PQH393243:PQI393244 QAD393243:QAE393244 QJZ393243:QKA393244 QTV393243:QTW393244 RDR393243:RDS393244 RNN393243:RNO393244 RXJ393243:RXK393244 SHF393243:SHG393244 SRB393243:SRC393244 TAX393243:TAY393244 TKT393243:TKU393244 TUP393243:TUQ393244 UEL393243:UEM393244 UOH393243:UOI393244 UYD393243:UYE393244 VHZ393243:VIA393244 VRV393243:VRW393244 WBR393243:WBS393244 WLN393243:WLO393244 WVJ393243:WVK393244 D458779:E458780 IX458779:IY458780 ST458779:SU458780 ACP458779:ACQ458780 AML458779:AMM458780 AWH458779:AWI458780 BGD458779:BGE458780 BPZ458779:BQA458780 BZV458779:BZW458780 CJR458779:CJS458780 CTN458779:CTO458780 DDJ458779:DDK458780 DNF458779:DNG458780 DXB458779:DXC458780 EGX458779:EGY458780 EQT458779:EQU458780 FAP458779:FAQ458780 FKL458779:FKM458780 FUH458779:FUI458780 GED458779:GEE458780 GNZ458779:GOA458780 GXV458779:GXW458780 HHR458779:HHS458780 HRN458779:HRO458780 IBJ458779:IBK458780 ILF458779:ILG458780 IVB458779:IVC458780 JEX458779:JEY458780 JOT458779:JOU458780 JYP458779:JYQ458780 KIL458779:KIM458780 KSH458779:KSI458780 LCD458779:LCE458780 LLZ458779:LMA458780 LVV458779:LVW458780 MFR458779:MFS458780 MPN458779:MPO458780 MZJ458779:MZK458780 NJF458779:NJG458780 NTB458779:NTC458780 OCX458779:OCY458780 OMT458779:OMU458780 OWP458779:OWQ458780 PGL458779:PGM458780 PQH458779:PQI458780 QAD458779:QAE458780 QJZ458779:QKA458780 QTV458779:QTW458780 RDR458779:RDS458780 RNN458779:RNO458780 RXJ458779:RXK458780 SHF458779:SHG458780 SRB458779:SRC458780 TAX458779:TAY458780 TKT458779:TKU458780 TUP458779:TUQ458780 UEL458779:UEM458780 UOH458779:UOI458780 UYD458779:UYE458780 VHZ458779:VIA458780 VRV458779:VRW458780 WBR458779:WBS458780 WLN458779:WLO458780 WVJ458779:WVK458780 D524315:E524316 IX524315:IY524316 ST524315:SU524316 ACP524315:ACQ524316 AML524315:AMM524316 AWH524315:AWI524316 BGD524315:BGE524316 BPZ524315:BQA524316 BZV524315:BZW524316 CJR524315:CJS524316 CTN524315:CTO524316 DDJ524315:DDK524316 DNF524315:DNG524316 DXB524315:DXC524316 EGX524315:EGY524316 EQT524315:EQU524316 FAP524315:FAQ524316 FKL524315:FKM524316 FUH524315:FUI524316 GED524315:GEE524316 GNZ524315:GOA524316 GXV524315:GXW524316 HHR524315:HHS524316 HRN524315:HRO524316 IBJ524315:IBK524316 ILF524315:ILG524316 IVB524315:IVC524316 JEX524315:JEY524316 JOT524315:JOU524316 JYP524315:JYQ524316 KIL524315:KIM524316 KSH524315:KSI524316 LCD524315:LCE524316 LLZ524315:LMA524316 LVV524315:LVW524316 MFR524315:MFS524316 MPN524315:MPO524316 MZJ524315:MZK524316 NJF524315:NJG524316 NTB524315:NTC524316 OCX524315:OCY524316 OMT524315:OMU524316 OWP524315:OWQ524316 PGL524315:PGM524316 PQH524315:PQI524316 QAD524315:QAE524316 QJZ524315:QKA524316 QTV524315:QTW524316 RDR524315:RDS524316 RNN524315:RNO524316 RXJ524315:RXK524316 SHF524315:SHG524316 SRB524315:SRC524316 TAX524315:TAY524316 TKT524315:TKU524316 TUP524315:TUQ524316 UEL524315:UEM524316 UOH524315:UOI524316 UYD524315:UYE524316 VHZ524315:VIA524316 VRV524315:VRW524316 WBR524315:WBS524316 WLN524315:WLO524316 WVJ524315:WVK524316 D589851:E589852 IX589851:IY589852 ST589851:SU589852 ACP589851:ACQ589852 AML589851:AMM589852 AWH589851:AWI589852 BGD589851:BGE589852 BPZ589851:BQA589852 BZV589851:BZW589852 CJR589851:CJS589852 CTN589851:CTO589852 DDJ589851:DDK589852 DNF589851:DNG589852 DXB589851:DXC589852 EGX589851:EGY589852 EQT589851:EQU589852 FAP589851:FAQ589852 FKL589851:FKM589852 FUH589851:FUI589852 GED589851:GEE589852 GNZ589851:GOA589852 GXV589851:GXW589852 HHR589851:HHS589852 HRN589851:HRO589852 IBJ589851:IBK589852 ILF589851:ILG589852 IVB589851:IVC589852 JEX589851:JEY589852 JOT589851:JOU589852 JYP589851:JYQ589852 KIL589851:KIM589852 KSH589851:KSI589852 LCD589851:LCE589852 LLZ589851:LMA589852 LVV589851:LVW589852 MFR589851:MFS589852 MPN589851:MPO589852 MZJ589851:MZK589852 NJF589851:NJG589852 NTB589851:NTC589852 OCX589851:OCY589852 OMT589851:OMU589852 OWP589851:OWQ589852 PGL589851:PGM589852 PQH589851:PQI589852 QAD589851:QAE589852 QJZ589851:QKA589852 QTV589851:QTW589852 RDR589851:RDS589852 RNN589851:RNO589852 RXJ589851:RXK589852 SHF589851:SHG589852 SRB589851:SRC589852 TAX589851:TAY589852 TKT589851:TKU589852 TUP589851:TUQ589852 UEL589851:UEM589852 UOH589851:UOI589852 UYD589851:UYE589852 VHZ589851:VIA589852 VRV589851:VRW589852 WBR589851:WBS589852 WLN589851:WLO589852 WVJ589851:WVK589852 D655387:E655388 IX655387:IY655388 ST655387:SU655388 ACP655387:ACQ655388 AML655387:AMM655388 AWH655387:AWI655388 BGD655387:BGE655388 BPZ655387:BQA655388 BZV655387:BZW655388 CJR655387:CJS655388 CTN655387:CTO655388 DDJ655387:DDK655388 DNF655387:DNG655388 DXB655387:DXC655388 EGX655387:EGY655388 EQT655387:EQU655388 FAP655387:FAQ655388 FKL655387:FKM655388 FUH655387:FUI655388 GED655387:GEE655388 GNZ655387:GOA655388 GXV655387:GXW655388 HHR655387:HHS655388 HRN655387:HRO655388 IBJ655387:IBK655388 ILF655387:ILG655388 IVB655387:IVC655388 JEX655387:JEY655388 JOT655387:JOU655388 JYP655387:JYQ655388 KIL655387:KIM655388 KSH655387:KSI655388 LCD655387:LCE655388 LLZ655387:LMA655388 LVV655387:LVW655388 MFR655387:MFS655388 MPN655387:MPO655388 MZJ655387:MZK655388 NJF655387:NJG655388 NTB655387:NTC655388 OCX655387:OCY655388 OMT655387:OMU655388 OWP655387:OWQ655388 PGL655387:PGM655388 PQH655387:PQI655388 QAD655387:QAE655388 QJZ655387:QKA655388 QTV655387:QTW655388 RDR655387:RDS655388 RNN655387:RNO655388 RXJ655387:RXK655388 SHF655387:SHG655388 SRB655387:SRC655388 TAX655387:TAY655388 TKT655387:TKU655388 TUP655387:TUQ655388 UEL655387:UEM655388 UOH655387:UOI655388 UYD655387:UYE655388 VHZ655387:VIA655388 VRV655387:VRW655388 WBR655387:WBS655388 WLN655387:WLO655388 WVJ655387:WVK655388 D720923:E720924 IX720923:IY720924 ST720923:SU720924 ACP720923:ACQ720924 AML720923:AMM720924 AWH720923:AWI720924 BGD720923:BGE720924 BPZ720923:BQA720924 BZV720923:BZW720924 CJR720923:CJS720924 CTN720923:CTO720924 DDJ720923:DDK720924 DNF720923:DNG720924 DXB720923:DXC720924 EGX720923:EGY720924 EQT720923:EQU720924 FAP720923:FAQ720924 FKL720923:FKM720924 FUH720923:FUI720924 GED720923:GEE720924 GNZ720923:GOA720924 GXV720923:GXW720924 HHR720923:HHS720924 HRN720923:HRO720924 IBJ720923:IBK720924 ILF720923:ILG720924 IVB720923:IVC720924 JEX720923:JEY720924 JOT720923:JOU720924 JYP720923:JYQ720924 KIL720923:KIM720924 KSH720923:KSI720924 LCD720923:LCE720924 LLZ720923:LMA720924 LVV720923:LVW720924 MFR720923:MFS720924 MPN720923:MPO720924 MZJ720923:MZK720924 NJF720923:NJG720924 NTB720923:NTC720924 OCX720923:OCY720924 OMT720923:OMU720924 OWP720923:OWQ720924 PGL720923:PGM720924 PQH720923:PQI720924 QAD720923:QAE720924 QJZ720923:QKA720924 QTV720923:QTW720924 RDR720923:RDS720924 RNN720923:RNO720924 RXJ720923:RXK720924 SHF720923:SHG720924 SRB720923:SRC720924 TAX720923:TAY720924 TKT720923:TKU720924 TUP720923:TUQ720924 UEL720923:UEM720924 UOH720923:UOI720924 UYD720923:UYE720924 VHZ720923:VIA720924 VRV720923:VRW720924 WBR720923:WBS720924 WLN720923:WLO720924 WVJ720923:WVK720924 D786459:E786460 IX786459:IY786460 ST786459:SU786460 ACP786459:ACQ786460 AML786459:AMM786460 AWH786459:AWI786460 BGD786459:BGE786460 BPZ786459:BQA786460 BZV786459:BZW786460 CJR786459:CJS786460 CTN786459:CTO786460 DDJ786459:DDK786460 DNF786459:DNG786460 DXB786459:DXC786460 EGX786459:EGY786460 EQT786459:EQU786460 FAP786459:FAQ786460 FKL786459:FKM786460 FUH786459:FUI786460 GED786459:GEE786460 GNZ786459:GOA786460 GXV786459:GXW786460 HHR786459:HHS786460 HRN786459:HRO786460 IBJ786459:IBK786460 ILF786459:ILG786460 IVB786459:IVC786460 JEX786459:JEY786460 JOT786459:JOU786460 JYP786459:JYQ786460 KIL786459:KIM786460 KSH786459:KSI786460 LCD786459:LCE786460 LLZ786459:LMA786460 LVV786459:LVW786460 MFR786459:MFS786460 MPN786459:MPO786460 MZJ786459:MZK786460 NJF786459:NJG786460 NTB786459:NTC786460 OCX786459:OCY786460 OMT786459:OMU786460 OWP786459:OWQ786460 PGL786459:PGM786460 PQH786459:PQI786460 QAD786459:QAE786460 QJZ786459:QKA786460 QTV786459:QTW786460 RDR786459:RDS786460 RNN786459:RNO786460 RXJ786459:RXK786460 SHF786459:SHG786460 SRB786459:SRC786460 TAX786459:TAY786460 TKT786459:TKU786460 TUP786459:TUQ786460 UEL786459:UEM786460 UOH786459:UOI786460 UYD786459:UYE786460 VHZ786459:VIA786460 VRV786459:VRW786460 WBR786459:WBS786460 WLN786459:WLO786460 WVJ786459:WVK786460 D851995:E851996 IX851995:IY851996 ST851995:SU851996 ACP851995:ACQ851996 AML851995:AMM851996 AWH851995:AWI851996 BGD851995:BGE851996 BPZ851995:BQA851996 BZV851995:BZW851996 CJR851995:CJS851996 CTN851995:CTO851996 DDJ851995:DDK851996 DNF851995:DNG851996 DXB851995:DXC851996 EGX851995:EGY851996 EQT851995:EQU851996 FAP851995:FAQ851996 FKL851995:FKM851996 FUH851995:FUI851996 GED851995:GEE851996 GNZ851995:GOA851996 GXV851995:GXW851996 HHR851995:HHS851996 HRN851995:HRO851996 IBJ851995:IBK851996 ILF851995:ILG851996 IVB851995:IVC851996 JEX851995:JEY851996 JOT851995:JOU851996 JYP851995:JYQ851996 KIL851995:KIM851996 KSH851995:KSI851996 LCD851995:LCE851996 LLZ851995:LMA851996 LVV851995:LVW851996 MFR851995:MFS851996 MPN851995:MPO851996 MZJ851995:MZK851996 NJF851995:NJG851996 NTB851995:NTC851996 OCX851995:OCY851996 OMT851995:OMU851996 OWP851995:OWQ851996 PGL851995:PGM851996 PQH851995:PQI851996 QAD851995:QAE851996 QJZ851995:QKA851996 QTV851995:QTW851996 RDR851995:RDS851996 RNN851995:RNO851996 RXJ851995:RXK851996 SHF851995:SHG851996 SRB851995:SRC851996 TAX851995:TAY851996 TKT851995:TKU851996 TUP851995:TUQ851996 UEL851995:UEM851996 UOH851995:UOI851996 UYD851995:UYE851996 VHZ851995:VIA851996 VRV851995:VRW851996 WBR851995:WBS851996 WLN851995:WLO851996 WVJ851995:WVK851996 D917531:E917532 IX917531:IY917532 ST917531:SU917532 ACP917531:ACQ917532 AML917531:AMM917532 AWH917531:AWI917532 BGD917531:BGE917532 BPZ917531:BQA917532 BZV917531:BZW917532 CJR917531:CJS917532 CTN917531:CTO917532 DDJ917531:DDK917532 DNF917531:DNG917532 DXB917531:DXC917532 EGX917531:EGY917532 EQT917531:EQU917532 FAP917531:FAQ917532 FKL917531:FKM917532 FUH917531:FUI917532 GED917531:GEE917532 GNZ917531:GOA917532 GXV917531:GXW917532 HHR917531:HHS917532 HRN917531:HRO917532 IBJ917531:IBK917532 ILF917531:ILG917532 IVB917531:IVC917532 JEX917531:JEY917532 JOT917531:JOU917532 JYP917531:JYQ917532 KIL917531:KIM917532 KSH917531:KSI917532 LCD917531:LCE917532 LLZ917531:LMA917532 LVV917531:LVW917532 MFR917531:MFS917532 MPN917531:MPO917532 MZJ917531:MZK917532 NJF917531:NJG917532 NTB917531:NTC917532 OCX917531:OCY917532 OMT917531:OMU917532 OWP917531:OWQ917532 PGL917531:PGM917532 PQH917531:PQI917532 QAD917531:QAE917532 QJZ917531:QKA917532 QTV917531:QTW917532 RDR917531:RDS917532 RNN917531:RNO917532 RXJ917531:RXK917532 SHF917531:SHG917532 SRB917531:SRC917532 TAX917531:TAY917532 TKT917531:TKU917532 TUP917531:TUQ917532 UEL917531:UEM917532 UOH917531:UOI917532 UYD917531:UYE917532 VHZ917531:VIA917532 VRV917531:VRW917532 WBR917531:WBS917532 WLN917531:WLO917532 WVJ917531:WVK917532 D983067:E983068 IX983067:IY983068 ST983067:SU983068 ACP983067:ACQ983068 AML983067:AMM983068 AWH983067:AWI983068 BGD983067:BGE983068 BPZ983067:BQA983068 BZV983067:BZW983068 CJR983067:CJS983068 CTN983067:CTO983068 DDJ983067:DDK983068 DNF983067:DNG983068 DXB983067:DXC983068 EGX983067:EGY983068 EQT983067:EQU983068 FAP983067:FAQ983068 FKL983067:FKM983068 FUH983067:FUI983068 GED983067:GEE983068 GNZ983067:GOA983068 GXV983067:GXW983068 HHR983067:HHS983068 HRN983067:HRO983068 IBJ983067:IBK983068 ILF983067:ILG983068 IVB983067:IVC983068 JEX983067:JEY983068 JOT983067:JOU983068 JYP983067:JYQ983068 KIL983067:KIM983068 KSH983067:KSI983068 LCD983067:LCE983068 LLZ983067:LMA983068 LVV983067:LVW983068 MFR983067:MFS983068 MPN983067:MPO983068 MZJ983067:MZK983068 NJF983067:NJG983068 NTB983067:NTC983068 OCX983067:OCY983068 OMT983067:OMU983068 OWP983067:OWQ983068 PGL983067:PGM983068 PQH983067:PQI983068 QAD983067:QAE983068 QJZ983067:QKA983068 QTV983067:QTW983068 RDR983067:RDS983068 RNN983067:RNO983068 RXJ983067:RXK983068 SHF983067:SHG983068 SRB983067:SRC983068 TAX983067:TAY983068 TKT983067:TKU983068 TUP983067:TUQ983068 UEL983067:UEM983068 UOH983067:UOI983068 UYD983067:UYE983068 VHZ983067:VIA983068 VRV983067:VRW983068 WBR983067:WBS983068 WLN983067:WLO983068 WVJ983067:WVK983068 D65590:E65598 IX65590:IY65598 ST65590:SU65598 ACP65590:ACQ65598 AML65590:AMM65598 AWH65590:AWI65598 BGD65590:BGE65598 BPZ65590:BQA65598 BZV65590:BZW65598 CJR65590:CJS65598 CTN65590:CTO65598 DDJ65590:DDK65598 DNF65590:DNG65598 DXB65590:DXC65598 EGX65590:EGY65598 EQT65590:EQU65598 FAP65590:FAQ65598 FKL65590:FKM65598 FUH65590:FUI65598 GED65590:GEE65598 GNZ65590:GOA65598 GXV65590:GXW65598 HHR65590:HHS65598 HRN65590:HRO65598 IBJ65590:IBK65598 ILF65590:ILG65598 IVB65590:IVC65598 JEX65590:JEY65598 JOT65590:JOU65598 JYP65590:JYQ65598 KIL65590:KIM65598 KSH65590:KSI65598 LCD65590:LCE65598 LLZ65590:LMA65598 LVV65590:LVW65598 MFR65590:MFS65598 MPN65590:MPO65598 MZJ65590:MZK65598 NJF65590:NJG65598 NTB65590:NTC65598 OCX65590:OCY65598 OMT65590:OMU65598 OWP65590:OWQ65598 PGL65590:PGM65598 PQH65590:PQI65598 QAD65590:QAE65598 QJZ65590:QKA65598 QTV65590:QTW65598 RDR65590:RDS65598 RNN65590:RNO65598 RXJ65590:RXK65598 SHF65590:SHG65598 SRB65590:SRC65598 TAX65590:TAY65598 TKT65590:TKU65598 TUP65590:TUQ65598 UEL65590:UEM65598 UOH65590:UOI65598 UYD65590:UYE65598 VHZ65590:VIA65598 VRV65590:VRW65598 WBR65590:WBS65598 WLN65590:WLO65598 WVJ65590:WVK65598 D131126:E131134 IX131126:IY131134 ST131126:SU131134 ACP131126:ACQ131134 AML131126:AMM131134 AWH131126:AWI131134 BGD131126:BGE131134 BPZ131126:BQA131134 BZV131126:BZW131134 CJR131126:CJS131134 CTN131126:CTO131134 DDJ131126:DDK131134 DNF131126:DNG131134 DXB131126:DXC131134 EGX131126:EGY131134 EQT131126:EQU131134 FAP131126:FAQ131134 FKL131126:FKM131134 FUH131126:FUI131134 GED131126:GEE131134 GNZ131126:GOA131134 GXV131126:GXW131134 HHR131126:HHS131134 HRN131126:HRO131134 IBJ131126:IBK131134 ILF131126:ILG131134 IVB131126:IVC131134 JEX131126:JEY131134 JOT131126:JOU131134 JYP131126:JYQ131134 KIL131126:KIM131134 KSH131126:KSI131134 LCD131126:LCE131134 LLZ131126:LMA131134 LVV131126:LVW131134 MFR131126:MFS131134 MPN131126:MPO131134 MZJ131126:MZK131134 NJF131126:NJG131134 NTB131126:NTC131134 OCX131126:OCY131134 OMT131126:OMU131134 OWP131126:OWQ131134 PGL131126:PGM131134 PQH131126:PQI131134 QAD131126:QAE131134 QJZ131126:QKA131134 QTV131126:QTW131134 RDR131126:RDS131134 RNN131126:RNO131134 RXJ131126:RXK131134 SHF131126:SHG131134 SRB131126:SRC131134 TAX131126:TAY131134 TKT131126:TKU131134 TUP131126:TUQ131134 UEL131126:UEM131134 UOH131126:UOI131134 UYD131126:UYE131134 VHZ131126:VIA131134 VRV131126:VRW131134 WBR131126:WBS131134 WLN131126:WLO131134 WVJ131126:WVK131134 D196662:E196670 IX196662:IY196670 ST196662:SU196670 ACP196662:ACQ196670 AML196662:AMM196670 AWH196662:AWI196670 BGD196662:BGE196670 BPZ196662:BQA196670 BZV196662:BZW196670 CJR196662:CJS196670 CTN196662:CTO196670 DDJ196662:DDK196670 DNF196662:DNG196670 DXB196662:DXC196670 EGX196662:EGY196670 EQT196662:EQU196670 FAP196662:FAQ196670 FKL196662:FKM196670 FUH196662:FUI196670 GED196662:GEE196670 GNZ196662:GOA196670 GXV196662:GXW196670 HHR196662:HHS196670 HRN196662:HRO196670 IBJ196662:IBK196670 ILF196662:ILG196670 IVB196662:IVC196670 JEX196662:JEY196670 JOT196662:JOU196670 JYP196662:JYQ196670 KIL196662:KIM196670 KSH196662:KSI196670 LCD196662:LCE196670 LLZ196662:LMA196670 LVV196662:LVW196670 MFR196662:MFS196670 MPN196662:MPO196670 MZJ196662:MZK196670 NJF196662:NJG196670 NTB196662:NTC196670 OCX196662:OCY196670 OMT196662:OMU196670 OWP196662:OWQ196670 PGL196662:PGM196670 PQH196662:PQI196670 QAD196662:QAE196670 QJZ196662:QKA196670 QTV196662:QTW196670 RDR196662:RDS196670 RNN196662:RNO196670 RXJ196662:RXK196670 SHF196662:SHG196670 SRB196662:SRC196670 TAX196662:TAY196670 TKT196662:TKU196670 TUP196662:TUQ196670 UEL196662:UEM196670 UOH196662:UOI196670 UYD196662:UYE196670 VHZ196662:VIA196670 VRV196662:VRW196670 WBR196662:WBS196670 WLN196662:WLO196670 WVJ196662:WVK196670 D262198:E262206 IX262198:IY262206 ST262198:SU262206 ACP262198:ACQ262206 AML262198:AMM262206 AWH262198:AWI262206 BGD262198:BGE262206 BPZ262198:BQA262206 BZV262198:BZW262206 CJR262198:CJS262206 CTN262198:CTO262206 DDJ262198:DDK262206 DNF262198:DNG262206 DXB262198:DXC262206 EGX262198:EGY262206 EQT262198:EQU262206 FAP262198:FAQ262206 FKL262198:FKM262206 FUH262198:FUI262206 GED262198:GEE262206 GNZ262198:GOA262206 GXV262198:GXW262206 HHR262198:HHS262206 HRN262198:HRO262206 IBJ262198:IBK262206 ILF262198:ILG262206 IVB262198:IVC262206 JEX262198:JEY262206 JOT262198:JOU262206 JYP262198:JYQ262206 KIL262198:KIM262206 KSH262198:KSI262206 LCD262198:LCE262206 LLZ262198:LMA262206 LVV262198:LVW262206 MFR262198:MFS262206 MPN262198:MPO262206 MZJ262198:MZK262206 NJF262198:NJG262206 NTB262198:NTC262206 OCX262198:OCY262206 OMT262198:OMU262206 OWP262198:OWQ262206 PGL262198:PGM262206 PQH262198:PQI262206 QAD262198:QAE262206 QJZ262198:QKA262206 QTV262198:QTW262206 RDR262198:RDS262206 RNN262198:RNO262206 RXJ262198:RXK262206 SHF262198:SHG262206 SRB262198:SRC262206 TAX262198:TAY262206 TKT262198:TKU262206 TUP262198:TUQ262206 UEL262198:UEM262206 UOH262198:UOI262206 UYD262198:UYE262206 VHZ262198:VIA262206 VRV262198:VRW262206 WBR262198:WBS262206 WLN262198:WLO262206 WVJ262198:WVK262206 D327734:E327742 IX327734:IY327742 ST327734:SU327742 ACP327734:ACQ327742 AML327734:AMM327742 AWH327734:AWI327742 BGD327734:BGE327742 BPZ327734:BQA327742 BZV327734:BZW327742 CJR327734:CJS327742 CTN327734:CTO327742 DDJ327734:DDK327742 DNF327734:DNG327742 DXB327734:DXC327742 EGX327734:EGY327742 EQT327734:EQU327742 FAP327734:FAQ327742 FKL327734:FKM327742 FUH327734:FUI327742 GED327734:GEE327742 GNZ327734:GOA327742 GXV327734:GXW327742 HHR327734:HHS327742 HRN327734:HRO327742 IBJ327734:IBK327742 ILF327734:ILG327742 IVB327734:IVC327742 JEX327734:JEY327742 JOT327734:JOU327742 JYP327734:JYQ327742 KIL327734:KIM327742 KSH327734:KSI327742 LCD327734:LCE327742 LLZ327734:LMA327742 LVV327734:LVW327742 MFR327734:MFS327742 MPN327734:MPO327742 MZJ327734:MZK327742 NJF327734:NJG327742 NTB327734:NTC327742 OCX327734:OCY327742 OMT327734:OMU327742 OWP327734:OWQ327742 PGL327734:PGM327742 PQH327734:PQI327742 QAD327734:QAE327742 QJZ327734:QKA327742 QTV327734:QTW327742 RDR327734:RDS327742 RNN327734:RNO327742 RXJ327734:RXK327742 SHF327734:SHG327742 SRB327734:SRC327742 TAX327734:TAY327742 TKT327734:TKU327742 TUP327734:TUQ327742 UEL327734:UEM327742 UOH327734:UOI327742 UYD327734:UYE327742 VHZ327734:VIA327742 VRV327734:VRW327742 WBR327734:WBS327742 WLN327734:WLO327742 WVJ327734:WVK327742 D393270:E393278 IX393270:IY393278 ST393270:SU393278 ACP393270:ACQ393278 AML393270:AMM393278 AWH393270:AWI393278 BGD393270:BGE393278 BPZ393270:BQA393278 BZV393270:BZW393278 CJR393270:CJS393278 CTN393270:CTO393278 DDJ393270:DDK393278 DNF393270:DNG393278 DXB393270:DXC393278 EGX393270:EGY393278 EQT393270:EQU393278 FAP393270:FAQ393278 FKL393270:FKM393278 FUH393270:FUI393278 GED393270:GEE393278 GNZ393270:GOA393278 GXV393270:GXW393278 HHR393270:HHS393278 HRN393270:HRO393278 IBJ393270:IBK393278 ILF393270:ILG393278 IVB393270:IVC393278 JEX393270:JEY393278 JOT393270:JOU393278 JYP393270:JYQ393278 KIL393270:KIM393278 KSH393270:KSI393278 LCD393270:LCE393278 LLZ393270:LMA393278 LVV393270:LVW393278 MFR393270:MFS393278 MPN393270:MPO393278 MZJ393270:MZK393278 NJF393270:NJG393278 NTB393270:NTC393278 OCX393270:OCY393278 OMT393270:OMU393278 OWP393270:OWQ393278 PGL393270:PGM393278 PQH393270:PQI393278 QAD393270:QAE393278 QJZ393270:QKA393278 QTV393270:QTW393278 RDR393270:RDS393278 RNN393270:RNO393278 RXJ393270:RXK393278 SHF393270:SHG393278 SRB393270:SRC393278 TAX393270:TAY393278 TKT393270:TKU393278 TUP393270:TUQ393278 UEL393270:UEM393278 UOH393270:UOI393278 UYD393270:UYE393278 VHZ393270:VIA393278 VRV393270:VRW393278 WBR393270:WBS393278 WLN393270:WLO393278 WVJ393270:WVK393278 D458806:E458814 IX458806:IY458814 ST458806:SU458814 ACP458806:ACQ458814 AML458806:AMM458814 AWH458806:AWI458814 BGD458806:BGE458814 BPZ458806:BQA458814 BZV458806:BZW458814 CJR458806:CJS458814 CTN458806:CTO458814 DDJ458806:DDK458814 DNF458806:DNG458814 DXB458806:DXC458814 EGX458806:EGY458814 EQT458806:EQU458814 FAP458806:FAQ458814 FKL458806:FKM458814 FUH458806:FUI458814 GED458806:GEE458814 GNZ458806:GOA458814 GXV458806:GXW458814 HHR458806:HHS458814 HRN458806:HRO458814 IBJ458806:IBK458814 ILF458806:ILG458814 IVB458806:IVC458814 JEX458806:JEY458814 JOT458806:JOU458814 JYP458806:JYQ458814 KIL458806:KIM458814 KSH458806:KSI458814 LCD458806:LCE458814 LLZ458806:LMA458814 LVV458806:LVW458814 MFR458806:MFS458814 MPN458806:MPO458814 MZJ458806:MZK458814 NJF458806:NJG458814 NTB458806:NTC458814 OCX458806:OCY458814 OMT458806:OMU458814 OWP458806:OWQ458814 PGL458806:PGM458814 PQH458806:PQI458814 QAD458806:QAE458814 QJZ458806:QKA458814 QTV458806:QTW458814 RDR458806:RDS458814 RNN458806:RNO458814 RXJ458806:RXK458814 SHF458806:SHG458814 SRB458806:SRC458814 TAX458806:TAY458814 TKT458806:TKU458814 TUP458806:TUQ458814 UEL458806:UEM458814 UOH458806:UOI458814 UYD458806:UYE458814 VHZ458806:VIA458814 VRV458806:VRW458814 WBR458806:WBS458814 WLN458806:WLO458814 WVJ458806:WVK458814 D524342:E524350 IX524342:IY524350 ST524342:SU524350 ACP524342:ACQ524350 AML524342:AMM524350 AWH524342:AWI524350 BGD524342:BGE524350 BPZ524342:BQA524350 BZV524342:BZW524350 CJR524342:CJS524350 CTN524342:CTO524350 DDJ524342:DDK524350 DNF524342:DNG524350 DXB524342:DXC524350 EGX524342:EGY524350 EQT524342:EQU524350 FAP524342:FAQ524350 FKL524342:FKM524350 FUH524342:FUI524350 GED524342:GEE524350 GNZ524342:GOA524350 GXV524342:GXW524350 HHR524342:HHS524350 HRN524342:HRO524350 IBJ524342:IBK524350 ILF524342:ILG524350 IVB524342:IVC524350 JEX524342:JEY524350 JOT524342:JOU524350 JYP524342:JYQ524350 KIL524342:KIM524350 KSH524342:KSI524350 LCD524342:LCE524350 LLZ524342:LMA524350 LVV524342:LVW524350 MFR524342:MFS524350 MPN524342:MPO524350 MZJ524342:MZK524350 NJF524342:NJG524350 NTB524342:NTC524350 OCX524342:OCY524350 OMT524342:OMU524350 OWP524342:OWQ524350 PGL524342:PGM524350 PQH524342:PQI524350 QAD524342:QAE524350 QJZ524342:QKA524350 QTV524342:QTW524350 RDR524342:RDS524350 RNN524342:RNO524350 RXJ524342:RXK524350 SHF524342:SHG524350 SRB524342:SRC524350 TAX524342:TAY524350 TKT524342:TKU524350 TUP524342:TUQ524350 UEL524342:UEM524350 UOH524342:UOI524350 UYD524342:UYE524350 VHZ524342:VIA524350 VRV524342:VRW524350 WBR524342:WBS524350 WLN524342:WLO524350 WVJ524342:WVK524350 D589878:E589886 IX589878:IY589886 ST589878:SU589886 ACP589878:ACQ589886 AML589878:AMM589886 AWH589878:AWI589886 BGD589878:BGE589886 BPZ589878:BQA589886 BZV589878:BZW589886 CJR589878:CJS589886 CTN589878:CTO589886 DDJ589878:DDK589886 DNF589878:DNG589886 DXB589878:DXC589886 EGX589878:EGY589886 EQT589878:EQU589886 FAP589878:FAQ589886 FKL589878:FKM589886 FUH589878:FUI589886 GED589878:GEE589886 GNZ589878:GOA589886 GXV589878:GXW589886 HHR589878:HHS589886 HRN589878:HRO589886 IBJ589878:IBK589886 ILF589878:ILG589886 IVB589878:IVC589886 JEX589878:JEY589886 JOT589878:JOU589886 JYP589878:JYQ589886 KIL589878:KIM589886 KSH589878:KSI589886 LCD589878:LCE589886 LLZ589878:LMA589886 LVV589878:LVW589886 MFR589878:MFS589886 MPN589878:MPO589886 MZJ589878:MZK589886 NJF589878:NJG589886 NTB589878:NTC589886 OCX589878:OCY589886 OMT589878:OMU589886 OWP589878:OWQ589886 PGL589878:PGM589886 PQH589878:PQI589886 QAD589878:QAE589886 QJZ589878:QKA589886 QTV589878:QTW589886 RDR589878:RDS589886 RNN589878:RNO589886 RXJ589878:RXK589886 SHF589878:SHG589886 SRB589878:SRC589886 TAX589878:TAY589886 TKT589878:TKU589886 TUP589878:TUQ589886 UEL589878:UEM589886 UOH589878:UOI589886 UYD589878:UYE589886 VHZ589878:VIA589886 VRV589878:VRW589886 WBR589878:WBS589886 WLN589878:WLO589886 WVJ589878:WVK589886 D655414:E655422 IX655414:IY655422 ST655414:SU655422 ACP655414:ACQ655422 AML655414:AMM655422 AWH655414:AWI655422 BGD655414:BGE655422 BPZ655414:BQA655422 BZV655414:BZW655422 CJR655414:CJS655422 CTN655414:CTO655422 DDJ655414:DDK655422 DNF655414:DNG655422 DXB655414:DXC655422 EGX655414:EGY655422 EQT655414:EQU655422 FAP655414:FAQ655422 FKL655414:FKM655422 FUH655414:FUI655422 GED655414:GEE655422 GNZ655414:GOA655422 GXV655414:GXW655422 HHR655414:HHS655422 HRN655414:HRO655422 IBJ655414:IBK655422 ILF655414:ILG655422 IVB655414:IVC655422 JEX655414:JEY655422 JOT655414:JOU655422 JYP655414:JYQ655422 KIL655414:KIM655422 KSH655414:KSI655422 LCD655414:LCE655422 LLZ655414:LMA655422 LVV655414:LVW655422 MFR655414:MFS655422 MPN655414:MPO655422 MZJ655414:MZK655422 NJF655414:NJG655422 NTB655414:NTC655422 OCX655414:OCY655422 OMT655414:OMU655422 OWP655414:OWQ655422 PGL655414:PGM655422 PQH655414:PQI655422 QAD655414:QAE655422 QJZ655414:QKA655422 QTV655414:QTW655422 RDR655414:RDS655422 RNN655414:RNO655422 RXJ655414:RXK655422 SHF655414:SHG655422 SRB655414:SRC655422 TAX655414:TAY655422 TKT655414:TKU655422 TUP655414:TUQ655422 UEL655414:UEM655422 UOH655414:UOI655422 UYD655414:UYE655422 VHZ655414:VIA655422 VRV655414:VRW655422 WBR655414:WBS655422 WLN655414:WLO655422 WVJ655414:WVK655422 D720950:E720958 IX720950:IY720958 ST720950:SU720958 ACP720950:ACQ720958 AML720950:AMM720958 AWH720950:AWI720958 BGD720950:BGE720958 BPZ720950:BQA720958 BZV720950:BZW720958 CJR720950:CJS720958 CTN720950:CTO720958 DDJ720950:DDK720958 DNF720950:DNG720958 DXB720950:DXC720958 EGX720950:EGY720958 EQT720950:EQU720958 FAP720950:FAQ720958 FKL720950:FKM720958 FUH720950:FUI720958 GED720950:GEE720958 GNZ720950:GOA720958 GXV720950:GXW720958 HHR720950:HHS720958 HRN720950:HRO720958 IBJ720950:IBK720958 ILF720950:ILG720958 IVB720950:IVC720958 JEX720950:JEY720958 JOT720950:JOU720958 JYP720950:JYQ720958 KIL720950:KIM720958 KSH720950:KSI720958 LCD720950:LCE720958 LLZ720950:LMA720958 LVV720950:LVW720958 MFR720950:MFS720958 MPN720950:MPO720958 MZJ720950:MZK720958 NJF720950:NJG720958 NTB720950:NTC720958 OCX720950:OCY720958 OMT720950:OMU720958 OWP720950:OWQ720958 PGL720950:PGM720958 PQH720950:PQI720958 QAD720950:QAE720958 QJZ720950:QKA720958 QTV720950:QTW720958 RDR720950:RDS720958 RNN720950:RNO720958 RXJ720950:RXK720958 SHF720950:SHG720958 SRB720950:SRC720958 TAX720950:TAY720958 TKT720950:TKU720958 TUP720950:TUQ720958 UEL720950:UEM720958 UOH720950:UOI720958 UYD720950:UYE720958 VHZ720950:VIA720958 VRV720950:VRW720958 WBR720950:WBS720958 WLN720950:WLO720958 WVJ720950:WVK720958 D786486:E786494 IX786486:IY786494 ST786486:SU786494 ACP786486:ACQ786494 AML786486:AMM786494 AWH786486:AWI786494 BGD786486:BGE786494 BPZ786486:BQA786494 BZV786486:BZW786494 CJR786486:CJS786494 CTN786486:CTO786494 DDJ786486:DDK786494 DNF786486:DNG786494 DXB786486:DXC786494 EGX786486:EGY786494 EQT786486:EQU786494 FAP786486:FAQ786494 FKL786486:FKM786494 FUH786486:FUI786494 GED786486:GEE786494 GNZ786486:GOA786494 GXV786486:GXW786494 HHR786486:HHS786494 HRN786486:HRO786494 IBJ786486:IBK786494 ILF786486:ILG786494 IVB786486:IVC786494 JEX786486:JEY786494 JOT786486:JOU786494 JYP786486:JYQ786494 KIL786486:KIM786494 KSH786486:KSI786494 LCD786486:LCE786494 LLZ786486:LMA786494 LVV786486:LVW786494 MFR786486:MFS786494 MPN786486:MPO786494 MZJ786486:MZK786494 NJF786486:NJG786494 NTB786486:NTC786494 OCX786486:OCY786494 OMT786486:OMU786494 OWP786486:OWQ786494 PGL786486:PGM786494 PQH786486:PQI786494 QAD786486:QAE786494 QJZ786486:QKA786494 QTV786486:QTW786494 RDR786486:RDS786494 RNN786486:RNO786494 RXJ786486:RXK786494 SHF786486:SHG786494 SRB786486:SRC786494 TAX786486:TAY786494 TKT786486:TKU786494 TUP786486:TUQ786494 UEL786486:UEM786494 UOH786486:UOI786494 UYD786486:UYE786494 VHZ786486:VIA786494 VRV786486:VRW786494 WBR786486:WBS786494 WLN786486:WLO786494 WVJ786486:WVK786494 D852022:E852030 IX852022:IY852030 ST852022:SU852030 ACP852022:ACQ852030 AML852022:AMM852030 AWH852022:AWI852030 BGD852022:BGE852030 BPZ852022:BQA852030 BZV852022:BZW852030 CJR852022:CJS852030 CTN852022:CTO852030 DDJ852022:DDK852030 DNF852022:DNG852030 DXB852022:DXC852030 EGX852022:EGY852030 EQT852022:EQU852030 FAP852022:FAQ852030 FKL852022:FKM852030 FUH852022:FUI852030 GED852022:GEE852030 GNZ852022:GOA852030 GXV852022:GXW852030 HHR852022:HHS852030 HRN852022:HRO852030 IBJ852022:IBK852030 ILF852022:ILG852030 IVB852022:IVC852030 JEX852022:JEY852030 JOT852022:JOU852030 JYP852022:JYQ852030 KIL852022:KIM852030 KSH852022:KSI852030 LCD852022:LCE852030 LLZ852022:LMA852030 LVV852022:LVW852030 MFR852022:MFS852030 MPN852022:MPO852030 MZJ852022:MZK852030 NJF852022:NJG852030 NTB852022:NTC852030 OCX852022:OCY852030 OMT852022:OMU852030 OWP852022:OWQ852030 PGL852022:PGM852030 PQH852022:PQI852030 QAD852022:QAE852030 QJZ852022:QKA852030 QTV852022:QTW852030 RDR852022:RDS852030 RNN852022:RNO852030 RXJ852022:RXK852030 SHF852022:SHG852030 SRB852022:SRC852030 TAX852022:TAY852030 TKT852022:TKU852030 TUP852022:TUQ852030 UEL852022:UEM852030 UOH852022:UOI852030 UYD852022:UYE852030 VHZ852022:VIA852030 VRV852022:VRW852030 WBR852022:WBS852030 WLN852022:WLO852030 WVJ852022:WVK852030 D917558:E917566 IX917558:IY917566 ST917558:SU917566 ACP917558:ACQ917566 AML917558:AMM917566 AWH917558:AWI917566 BGD917558:BGE917566 BPZ917558:BQA917566 BZV917558:BZW917566 CJR917558:CJS917566 CTN917558:CTO917566 DDJ917558:DDK917566 DNF917558:DNG917566 DXB917558:DXC917566 EGX917558:EGY917566 EQT917558:EQU917566 FAP917558:FAQ917566 FKL917558:FKM917566 FUH917558:FUI917566 GED917558:GEE917566 GNZ917558:GOA917566 GXV917558:GXW917566 HHR917558:HHS917566 HRN917558:HRO917566 IBJ917558:IBK917566 ILF917558:ILG917566 IVB917558:IVC917566 JEX917558:JEY917566 JOT917558:JOU917566 JYP917558:JYQ917566 KIL917558:KIM917566 KSH917558:KSI917566 LCD917558:LCE917566 LLZ917558:LMA917566 LVV917558:LVW917566 MFR917558:MFS917566 MPN917558:MPO917566 MZJ917558:MZK917566 NJF917558:NJG917566 NTB917558:NTC917566 OCX917558:OCY917566 OMT917558:OMU917566 OWP917558:OWQ917566 PGL917558:PGM917566 PQH917558:PQI917566 QAD917558:QAE917566 QJZ917558:QKA917566 QTV917558:QTW917566 RDR917558:RDS917566 RNN917558:RNO917566 RXJ917558:RXK917566 SHF917558:SHG917566 SRB917558:SRC917566 TAX917558:TAY917566 TKT917558:TKU917566 TUP917558:TUQ917566 UEL917558:UEM917566 UOH917558:UOI917566 UYD917558:UYE917566 VHZ917558:VIA917566 VRV917558:VRW917566 WBR917558:WBS917566 WLN917558:WLO917566 WVJ917558:WVK917566 D983094:E983102 IX983094:IY983102 ST983094:SU983102 ACP983094:ACQ983102 AML983094:AMM983102 AWH983094:AWI983102 BGD983094:BGE983102 BPZ983094:BQA983102 BZV983094:BZW983102 CJR983094:CJS983102 CTN983094:CTO983102 DDJ983094:DDK983102 DNF983094:DNG983102 DXB983094:DXC983102 EGX983094:EGY983102 EQT983094:EQU983102 FAP983094:FAQ983102 FKL983094:FKM983102 FUH983094:FUI983102 GED983094:GEE983102 GNZ983094:GOA983102 GXV983094:GXW983102 HHR983094:HHS983102 HRN983094:HRO983102 IBJ983094:IBK983102 ILF983094:ILG983102 IVB983094:IVC983102 JEX983094:JEY983102 JOT983094:JOU983102 JYP983094:JYQ983102 KIL983094:KIM983102 KSH983094:KSI983102 LCD983094:LCE983102 LLZ983094:LMA983102 LVV983094:LVW983102 MFR983094:MFS983102 MPN983094:MPO983102 MZJ983094:MZK983102 NJF983094:NJG983102 NTB983094:NTC983102 OCX983094:OCY983102 OMT983094:OMU983102 OWP983094:OWQ983102 PGL983094:PGM983102 PQH983094:PQI983102 QAD983094:QAE983102 QJZ983094:QKA983102 QTV983094:QTW983102 RDR983094:RDS983102 RNN983094:RNO983102 RXJ983094:RXK983102 SHF983094:SHG983102 SRB983094:SRC983102 TAX983094:TAY983102 TKT983094:TKU983102 TUP983094:TUQ983102 UEL983094:UEM983102 UOH983094:UOI983102 UYD983094:UYE983102 VHZ983094:VIA983102 VRV983094:VRW983102 WBR983094:WBS983102 WLN983094:WLO983102 WVJ983094:WVK983102 D65586:E65586 IX65586:IY65586 ST65586:SU65586 ACP65586:ACQ65586 AML65586:AMM65586 AWH65586:AWI65586 BGD65586:BGE65586 BPZ65586:BQA65586 BZV65586:BZW65586 CJR65586:CJS65586 CTN65586:CTO65586 DDJ65586:DDK65586 DNF65586:DNG65586 DXB65586:DXC65586 EGX65586:EGY65586 EQT65586:EQU65586 FAP65586:FAQ65586 FKL65586:FKM65586 FUH65586:FUI65586 GED65586:GEE65586 GNZ65586:GOA65586 GXV65586:GXW65586 HHR65586:HHS65586 HRN65586:HRO65586 IBJ65586:IBK65586 ILF65586:ILG65586 IVB65586:IVC65586 JEX65586:JEY65586 JOT65586:JOU65586 JYP65586:JYQ65586 KIL65586:KIM65586 KSH65586:KSI65586 LCD65586:LCE65586 LLZ65586:LMA65586 LVV65586:LVW65586 MFR65586:MFS65586 MPN65586:MPO65586 MZJ65586:MZK65586 NJF65586:NJG65586 NTB65586:NTC65586 OCX65586:OCY65586 OMT65586:OMU65586 OWP65586:OWQ65586 PGL65586:PGM65586 PQH65586:PQI65586 QAD65586:QAE65586 QJZ65586:QKA65586 QTV65586:QTW65586 RDR65586:RDS65586 RNN65586:RNO65586 RXJ65586:RXK65586 SHF65586:SHG65586 SRB65586:SRC65586 TAX65586:TAY65586 TKT65586:TKU65586 TUP65586:TUQ65586 UEL65586:UEM65586 UOH65586:UOI65586 UYD65586:UYE65586 VHZ65586:VIA65586 VRV65586:VRW65586 WBR65586:WBS65586 WLN65586:WLO65586 WVJ65586:WVK65586 D131122:E131122 IX131122:IY131122 ST131122:SU131122 ACP131122:ACQ131122 AML131122:AMM131122 AWH131122:AWI131122 BGD131122:BGE131122 BPZ131122:BQA131122 BZV131122:BZW131122 CJR131122:CJS131122 CTN131122:CTO131122 DDJ131122:DDK131122 DNF131122:DNG131122 DXB131122:DXC131122 EGX131122:EGY131122 EQT131122:EQU131122 FAP131122:FAQ131122 FKL131122:FKM131122 FUH131122:FUI131122 GED131122:GEE131122 GNZ131122:GOA131122 GXV131122:GXW131122 HHR131122:HHS131122 HRN131122:HRO131122 IBJ131122:IBK131122 ILF131122:ILG131122 IVB131122:IVC131122 JEX131122:JEY131122 JOT131122:JOU131122 JYP131122:JYQ131122 KIL131122:KIM131122 KSH131122:KSI131122 LCD131122:LCE131122 LLZ131122:LMA131122 LVV131122:LVW131122 MFR131122:MFS131122 MPN131122:MPO131122 MZJ131122:MZK131122 NJF131122:NJG131122 NTB131122:NTC131122 OCX131122:OCY131122 OMT131122:OMU131122 OWP131122:OWQ131122 PGL131122:PGM131122 PQH131122:PQI131122 QAD131122:QAE131122 QJZ131122:QKA131122 QTV131122:QTW131122 RDR131122:RDS131122 RNN131122:RNO131122 RXJ131122:RXK131122 SHF131122:SHG131122 SRB131122:SRC131122 TAX131122:TAY131122 TKT131122:TKU131122 TUP131122:TUQ131122 UEL131122:UEM131122 UOH131122:UOI131122 UYD131122:UYE131122 VHZ131122:VIA131122 VRV131122:VRW131122 WBR131122:WBS131122 WLN131122:WLO131122 WVJ131122:WVK131122 D196658:E196658 IX196658:IY196658 ST196658:SU196658 ACP196658:ACQ196658 AML196658:AMM196658 AWH196658:AWI196658 BGD196658:BGE196658 BPZ196658:BQA196658 BZV196658:BZW196658 CJR196658:CJS196658 CTN196658:CTO196658 DDJ196658:DDK196658 DNF196658:DNG196658 DXB196658:DXC196658 EGX196658:EGY196658 EQT196658:EQU196658 FAP196658:FAQ196658 FKL196658:FKM196658 FUH196658:FUI196658 GED196658:GEE196658 GNZ196658:GOA196658 GXV196658:GXW196658 HHR196658:HHS196658 HRN196658:HRO196658 IBJ196658:IBK196658 ILF196658:ILG196658 IVB196658:IVC196658 JEX196658:JEY196658 JOT196658:JOU196658 JYP196658:JYQ196658 KIL196658:KIM196658 KSH196658:KSI196658 LCD196658:LCE196658 LLZ196658:LMA196658 LVV196658:LVW196658 MFR196658:MFS196658 MPN196658:MPO196658 MZJ196658:MZK196658 NJF196658:NJG196658 NTB196658:NTC196658 OCX196658:OCY196658 OMT196658:OMU196658 OWP196658:OWQ196658 PGL196658:PGM196658 PQH196658:PQI196658 QAD196658:QAE196658 QJZ196658:QKA196658 QTV196658:QTW196658 RDR196658:RDS196658 RNN196658:RNO196658 RXJ196658:RXK196658 SHF196658:SHG196658 SRB196658:SRC196658 TAX196658:TAY196658 TKT196658:TKU196658 TUP196658:TUQ196658 UEL196658:UEM196658 UOH196658:UOI196658 UYD196658:UYE196658 VHZ196658:VIA196658 VRV196658:VRW196658 WBR196658:WBS196658 WLN196658:WLO196658 WVJ196658:WVK196658 D262194:E262194 IX262194:IY262194 ST262194:SU262194 ACP262194:ACQ262194 AML262194:AMM262194 AWH262194:AWI262194 BGD262194:BGE262194 BPZ262194:BQA262194 BZV262194:BZW262194 CJR262194:CJS262194 CTN262194:CTO262194 DDJ262194:DDK262194 DNF262194:DNG262194 DXB262194:DXC262194 EGX262194:EGY262194 EQT262194:EQU262194 FAP262194:FAQ262194 FKL262194:FKM262194 FUH262194:FUI262194 GED262194:GEE262194 GNZ262194:GOA262194 GXV262194:GXW262194 HHR262194:HHS262194 HRN262194:HRO262194 IBJ262194:IBK262194 ILF262194:ILG262194 IVB262194:IVC262194 JEX262194:JEY262194 JOT262194:JOU262194 JYP262194:JYQ262194 KIL262194:KIM262194 KSH262194:KSI262194 LCD262194:LCE262194 LLZ262194:LMA262194 LVV262194:LVW262194 MFR262194:MFS262194 MPN262194:MPO262194 MZJ262194:MZK262194 NJF262194:NJG262194 NTB262194:NTC262194 OCX262194:OCY262194 OMT262194:OMU262194 OWP262194:OWQ262194 PGL262194:PGM262194 PQH262194:PQI262194 QAD262194:QAE262194 QJZ262194:QKA262194 QTV262194:QTW262194 RDR262194:RDS262194 RNN262194:RNO262194 RXJ262194:RXK262194 SHF262194:SHG262194 SRB262194:SRC262194 TAX262194:TAY262194 TKT262194:TKU262194 TUP262194:TUQ262194 UEL262194:UEM262194 UOH262194:UOI262194 UYD262194:UYE262194 VHZ262194:VIA262194 VRV262194:VRW262194 WBR262194:WBS262194 WLN262194:WLO262194 WVJ262194:WVK262194 D327730:E327730 IX327730:IY327730 ST327730:SU327730 ACP327730:ACQ327730 AML327730:AMM327730 AWH327730:AWI327730 BGD327730:BGE327730 BPZ327730:BQA327730 BZV327730:BZW327730 CJR327730:CJS327730 CTN327730:CTO327730 DDJ327730:DDK327730 DNF327730:DNG327730 DXB327730:DXC327730 EGX327730:EGY327730 EQT327730:EQU327730 FAP327730:FAQ327730 FKL327730:FKM327730 FUH327730:FUI327730 GED327730:GEE327730 GNZ327730:GOA327730 GXV327730:GXW327730 HHR327730:HHS327730 HRN327730:HRO327730 IBJ327730:IBK327730 ILF327730:ILG327730 IVB327730:IVC327730 JEX327730:JEY327730 JOT327730:JOU327730 JYP327730:JYQ327730 KIL327730:KIM327730 KSH327730:KSI327730 LCD327730:LCE327730 LLZ327730:LMA327730 LVV327730:LVW327730 MFR327730:MFS327730 MPN327730:MPO327730 MZJ327730:MZK327730 NJF327730:NJG327730 NTB327730:NTC327730 OCX327730:OCY327730 OMT327730:OMU327730 OWP327730:OWQ327730 PGL327730:PGM327730 PQH327730:PQI327730 QAD327730:QAE327730 QJZ327730:QKA327730 QTV327730:QTW327730 RDR327730:RDS327730 RNN327730:RNO327730 RXJ327730:RXK327730 SHF327730:SHG327730 SRB327730:SRC327730 TAX327730:TAY327730 TKT327730:TKU327730 TUP327730:TUQ327730 UEL327730:UEM327730 UOH327730:UOI327730 UYD327730:UYE327730 VHZ327730:VIA327730 VRV327730:VRW327730 WBR327730:WBS327730 WLN327730:WLO327730 WVJ327730:WVK327730 D393266:E393266 IX393266:IY393266 ST393266:SU393266 ACP393266:ACQ393266 AML393266:AMM393266 AWH393266:AWI393266 BGD393266:BGE393266 BPZ393266:BQA393266 BZV393266:BZW393266 CJR393266:CJS393266 CTN393266:CTO393266 DDJ393266:DDK393266 DNF393266:DNG393266 DXB393266:DXC393266 EGX393266:EGY393266 EQT393266:EQU393266 FAP393266:FAQ393266 FKL393266:FKM393266 FUH393266:FUI393266 GED393266:GEE393266 GNZ393266:GOA393266 GXV393266:GXW393266 HHR393266:HHS393266 HRN393266:HRO393266 IBJ393266:IBK393266 ILF393266:ILG393266 IVB393266:IVC393266 JEX393266:JEY393266 JOT393266:JOU393266 JYP393266:JYQ393266 KIL393266:KIM393266 KSH393266:KSI393266 LCD393266:LCE393266 LLZ393266:LMA393266 LVV393266:LVW393266 MFR393266:MFS393266 MPN393266:MPO393266 MZJ393266:MZK393266 NJF393266:NJG393266 NTB393266:NTC393266 OCX393266:OCY393266 OMT393266:OMU393266 OWP393266:OWQ393266 PGL393266:PGM393266 PQH393266:PQI393266 QAD393266:QAE393266 QJZ393266:QKA393266 QTV393266:QTW393266 RDR393266:RDS393266 RNN393266:RNO393266 RXJ393266:RXK393266 SHF393266:SHG393266 SRB393266:SRC393266 TAX393266:TAY393266 TKT393266:TKU393266 TUP393266:TUQ393266 UEL393266:UEM393266 UOH393266:UOI393266 UYD393266:UYE393266 VHZ393266:VIA393266 VRV393266:VRW393266 WBR393266:WBS393266 WLN393266:WLO393266 WVJ393266:WVK393266 D458802:E458802 IX458802:IY458802 ST458802:SU458802 ACP458802:ACQ458802 AML458802:AMM458802 AWH458802:AWI458802 BGD458802:BGE458802 BPZ458802:BQA458802 BZV458802:BZW458802 CJR458802:CJS458802 CTN458802:CTO458802 DDJ458802:DDK458802 DNF458802:DNG458802 DXB458802:DXC458802 EGX458802:EGY458802 EQT458802:EQU458802 FAP458802:FAQ458802 FKL458802:FKM458802 FUH458802:FUI458802 GED458802:GEE458802 GNZ458802:GOA458802 GXV458802:GXW458802 HHR458802:HHS458802 HRN458802:HRO458802 IBJ458802:IBK458802 ILF458802:ILG458802 IVB458802:IVC458802 JEX458802:JEY458802 JOT458802:JOU458802 JYP458802:JYQ458802 KIL458802:KIM458802 KSH458802:KSI458802 LCD458802:LCE458802 LLZ458802:LMA458802 LVV458802:LVW458802 MFR458802:MFS458802 MPN458802:MPO458802 MZJ458802:MZK458802 NJF458802:NJG458802 NTB458802:NTC458802 OCX458802:OCY458802 OMT458802:OMU458802 OWP458802:OWQ458802 PGL458802:PGM458802 PQH458802:PQI458802 QAD458802:QAE458802 QJZ458802:QKA458802 QTV458802:QTW458802 RDR458802:RDS458802 RNN458802:RNO458802 RXJ458802:RXK458802 SHF458802:SHG458802 SRB458802:SRC458802 TAX458802:TAY458802 TKT458802:TKU458802 TUP458802:TUQ458802 UEL458802:UEM458802 UOH458802:UOI458802 UYD458802:UYE458802 VHZ458802:VIA458802 VRV458802:VRW458802 WBR458802:WBS458802 WLN458802:WLO458802 WVJ458802:WVK458802 D524338:E524338 IX524338:IY524338 ST524338:SU524338 ACP524338:ACQ524338 AML524338:AMM524338 AWH524338:AWI524338 BGD524338:BGE524338 BPZ524338:BQA524338 BZV524338:BZW524338 CJR524338:CJS524338 CTN524338:CTO524338 DDJ524338:DDK524338 DNF524338:DNG524338 DXB524338:DXC524338 EGX524338:EGY524338 EQT524338:EQU524338 FAP524338:FAQ524338 FKL524338:FKM524338 FUH524338:FUI524338 GED524338:GEE524338 GNZ524338:GOA524338 GXV524338:GXW524338 HHR524338:HHS524338 HRN524338:HRO524338 IBJ524338:IBK524338 ILF524338:ILG524338 IVB524338:IVC524338 JEX524338:JEY524338 JOT524338:JOU524338 JYP524338:JYQ524338 KIL524338:KIM524338 KSH524338:KSI524338 LCD524338:LCE524338 LLZ524338:LMA524338 LVV524338:LVW524338 MFR524338:MFS524338 MPN524338:MPO524338 MZJ524338:MZK524338 NJF524338:NJG524338 NTB524338:NTC524338 OCX524338:OCY524338 OMT524338:OMU524338 OWP524338:OWQ524338 PGL524338:PGM524338 PQH524338:PQI524338 QAD524338:QAE524338 QJZ524338:QKA524338 QTV524338:QTW524338 RDR524338:RDS524338 RNN524338:RNO524338 RXJ524338:RXK524338 SHF524338:SHG524338 SRB524338:SRC524338 TAX524338:TAY524338 TKT524338:TKU524338 TUP524338:TUQ524338 UEL524338:UEM524338 UOH524338:UOI524338 UYD524338:UYE524338 VHZ524338:VIA524338 VRV524338:VRW524338 WBR524338:WBS524338 WLN524338:WLO524338 WVJ524338:WVK524338 D589874:E589874 IX589874:IY589874 ST589874:SU589874 ACP589874:ACQ589874 AML589874:AMM589874 AWH589874:AWI589874 BGD589874:BGE589874 BPZ589874:BQA589874 BZV589874:BZW589874 CJR589874:CJS589874 CTN589874:CTO589874 DDJ589874:DDK589874 DNF589874:DNG589874 DXB589874:DXC589874 EGX589874:EGY589874 EQT589874:EQU589874 FAP589874:FAQ589874 FKL589874:FKM589874 FUH589874:FUI589874 GED589874:GEE589874 GNZ589874:GOA589874 GXV589874:GXW589874 HHR589874:HHS589874 HRN589874:HRO589874 IBJ589874:IBK589874 ILF589874:ILG589874 IVB589874:IVC589874 JEX589874:JEY589874 JOT589874:JOU589874 JYP589874:JYQ589874 KIL589874:KIM589874 KSH589874:KSI589874 LCD589874:LCE589874 LLZ589874:LMA589874 LVV589874:LVW589874 MFR589874:MFS589874 MPN589874:MPO589874 MZJ589874:MZK589874 NJF589874:NJG589874 NTB589874:NTC589874 OCX589874:OCY589874 OMT589874:OMU589874 OWP589874:OWQ589874 PGL589874:PGM589874 PQH589874:PQI589874 QAD589874:QAE589874 QJZ589874:QKA589874 QTV589874:QTW589874 RDR589874:RDS589874 RNN589874:RNO589874 RXJ589874:RXK589874 SHF589874:SHG589874 SRB589874:SRC589874 TAX589874:TAY589874 TKT589874:TKU589874 TUP589874:TUQ589874 UEL589874:UEM589874 UOH589874:UOI589874 UYD589874:UYE589874 VHZ589874:VIA589874 VRV589874:VRW589874 WBR589874:WBS589874 WLN589874:WLO589874 WVJ589874:WVK589874 D655410:E655410 IX655410:IY655410 ST655410:SU655410 ACP655410:ACQ655410 AML655410:AMM655410 AWH655410:AWI655410 BGD655410:BGE655410 BPZ655410:BQA655410 BZV655410:BZW655410 CJR655410:CJS655410 CTN655410:CTO655410 DDJ655410:DDK655410 DNF655410:DNG655410 DXB655410:DXC655410 EGX655410:EGY655410 EQT655410:EQU655410 FAP655410:FAQ655410 FKL655410:FKM655410 FUH655410:FUI655410 GED655410:GEE655410 GNZ655410:GOA655410 GXV655410:GXW655410 HHR655410:HHS655410 HRN655410:HRO655410 IBJ655410:IBK655410 ILF655410:ILG655410 IVB655410:IVC655410 JEX655410:JEY655410 JOT655410:JOU655410 JYP655410:JYQ655410 KIL655410:KIM655410 KSH655410:KSI655410 LCD655410:LCE655410 LLZ655410:LMA655410 LVV655410:LVW655410 MFR655410:MFS655410 MPN655410:MPO655410 MZJ655410:MZK655410 NJF655410:NJG655410 NTB655410:NTC655410 OCX655410:OCY655410 OMT655410:OMU655410 OWP655410:OWQ655410 PGL655410:PGM655410 PQH655410:PQI655410 QAD655410:QAE655410 QJZ655410:QKA655410 QTV655410:QTW655410 RDR655410:RDS655410 RNN655410:RNO655410 RXJ655410:RXK655410 SHF655410:SHG655410 SRB655410:SRC655410 TAX655410:TAY655410 TKT655410:TKU655410 TUP655410:TUQ655410 UEL655410:UEM655410 UOH655410:UOI655410 UYD655410:UYE655410 VHZ655410:VIA655410 VRV655410:VRW655410 WBR655410:WBS655410 WLN655410:WLO655410 WVJ655410:WVK655410 D720946:E720946 IX720946:IY720946 ST720946:SU720946 ACP720946:ACQ720946 AML720946:AMM720946 AWH720946:AWI720946 BGD720946:BGE720946 BPZ720946:BQA720946 BZV720946:BZW720946 CJR720946:CJS720946 CTN720946:CTO720946 DDJ720946:DDK720946 DNF720946:DNG720946 DXB720946:DXC720946 EGX720946:EGY720946 EQT720946:EQU720946 FAP720946:FAQ720946 FKL720946:FKM720946 FUH720946:FUI720946 GED720946:GEE720946 GNZ720946:GOA720946 GXV720946:GXW720946 HHR720946:HHS720946 HRN720946:HRO720946 IBJ720946:IBK720946 ILF720946:ILG720946 IVB720946:IVC720946 JEX720946:JEY720946 JOT720946:JOU720946 JYP720946:JYQ720946 KIL720946:KIM720946 KSH720946:KSI720946 LCD720946:LCE720946 LLZ720946:LMA720946 LVV720946:LVW720946 MFR720946:MFS720946 MPN720946:MPO720946 MZJ720946:MZK720946 NJF720946:NJG720946 NTB720946:NTC720946 OCX720946:OCY720946 OMT720946:OMU720946 OWP720946:OWQ720946 PGL720946:PGM720946 PQH720946:PQI720946 QAD720946:QAE720946 QJZ720946:QKA720946 QTV720946:QTW720946 RDR720946:RDS720946 RNN720946:RNO720946 RXJ720946:RXK720946 SHF720946:SHG720946 SRB720946:SRC720946 TAX720946:TAY720946 TKT720946:TKU720946 TUP720946:TUQ720946 UEL720946:UEM720946 UOH720946:UOI720946 UYD720946:UYE720946 VHZ720946:VIA720946 VRV720946:VRW720946 WBR720946:WBS720946 WLN720946:WLO720946 WVJ720946:WVK720946 D786482:E786482 IX786482:IY786482 ST786482:SU786482 ACP786482:ACQ786482 AML786482:AMM786482 AWH786482:AWI786482 BGD786482:BGE786482 BPZ786482:BQA786482 BZV786482:BZW786482 CJR786482:CJS786482 CTN786482:CTO786482 DDJ786482:DDK786482 DNF786482:DNG786482 DXB786482:DXC786482 EGX786482:EGY786482 EQT786482:EQU786482 FAP786482:FAQ786482 FKL786482:FKM786482 FUH786482:FUI786482 GED786482:GEE786482 GNZ786482:GOA786482 GXV786482:GXW786482 HHR786482:HHS786482 HRN786482:HRO786482 IBJ786482:IBK786482 ILF786482:ILG786482 IVB786482:IVC786482 JEX786482:JEY786482 JOT786482:JOU786482 JYP786482:JYQ786482 KIL786482:KIM786482 KSH786482:KSI786482 LCD786482:LCE786482 LLZ786482:LMA786482 LVV786482:LVW786482 MFR786482:MFS786482 MPN786482:MPO786482 MZJ786482:MZK786482 NJF786482:NJG786482 NTB786482:NTC786482 OCX786482:OCY786482 OMT786482:OMU786482 OWP786482:OWQ786482 PGL786482:PGM786482 PQH786482:PQI786482 QAD786482:QAE786482 QJZ786482:QKA786482 QTV786482:QTW786482 RDR786482:RDS786482 RNN786482:RNO786482 RXJ786482:RXK786482 SHF786482:SHG786482 SRB786482:SRC786482 TAX786482:TAY786482 TKT786482:TKU786482 TUP786482:TUQ786482 UEL786482:UEM786482 UOH786482:UOI786482 UYD786482:UYE786482 VHZ786482:VIA786482 VRV786482:VRW786482 WBR786482:WBS786482 WLN786482:WLO786482 WVJ786482:WVK786482 D852018:E852018 IX852018:IY852018 ST852018:SU852018 ACP852018:ACQ852018 AML852018:AMM852018 AWH852018:AWI852018 BGD852018:BGE852018 BPZ852018:BQA852018 BZV852018:BZW852018 CJR852018:CJS852018 CTN852018:CTO852018 DDJ852018:DDK852018 DNF852018:DNG852018 DXB852018:DXC852018 EGX852018:EGY852018 EQT852018:EQU852018 FAP852018:FAQ852018 FKL852018:FKM852018 FUH852018:FUI852018 GED852018:GEE852018 GNZ852018:GOA852018 GXV852018:GXW852018 HHR852018:HHS852018 HRN852018:HRO852018 IBJ852018:IBK852018 ILF852018:ILG852018 IVB852018:IVC852018 JEX852018:JEY852018 JOT852018:JOU852018 JYP852018:JYQ852018 KIL852018:KIM852018 KSH852018:KSI852018 LCD852018:LCE852018 LLZ852018:LMA852018 LVV852018:LVW852018 MFR852018:MFS852018 MPN852018:MPO852018 MZJ852018:MZK852018 NJF852018:NJG852018 NTB852018:NTC852018 OCX852018:OCY852018 OMT852018:OMU852018 OWP852018:OWQ852018 PGL852018:PGM852018 PQH852018:PQI852018 QAD852018:QAE852018 QJZ852018:QKA852018 QTV852018:QTW852018 RDR852018:RDS852018 RNN852018:RNO852018 RXJ852018:RXK852018 SHF852018:SHG852018 SRB852018:SRC852018 TAX852018:TAY852018 TKT852018:TKU852018 TUP852018:TUQ852018 UEL852018:UEM852018 UOH852018:UOI852018 UYD852018:UYE852018 VHZ852018:VIA852018 VRV852018:VRW852018 WBR852018:WBS852018 WLN852018:WLO852018 WVJ852018:WVK852018 D917554:E917554 IX917554:IY917554 ST917554:SU917554 ACP917554:ACQ917554 AML917554:AMM917554 AWH917554:AWI917554 BGD917554:BGE917554 BPZ917554:BQA917554 BZV917554:BZW917554 CJR917554:CJS917554 CTN917554:CTO917554 DDJ917554:DDK917554 DNF917554:DNG917554 DXB917554:DXC917554 EGX917554:EGY917554 EQT917554:EQU917554 FAP917554:FAQ917554 FKL917554:FKM917554 FUH917554:FUI917554 GED917554:GEE917554 GNZ917554:GOA917554 GXV917554:GXW917554 HHR917554:HHS917554 HRN917554:HRO917554 IBJ917554:IBK917554 ILF917554:ILG917554 IVB917554:IVC917554 JEX917554:JEY917554 JOT917554:JOU917554 JYP917554:JYQ917554 KIL917554:KIM917554 KSH917554:KSI917554 LCD917554:LCE917554 LLZ917554:LMA917554 LVV917554:LVW917554 MFR917554:MFS917554 MPN917554:MPO917554 MZJ917554:MZK917554 NJF917554:NJG917554 NTB917554:NTC917554 OCX917554:OCY917554 OMT917554:OMU917554 OWP917554:OWQ917554 PGL917554:PGM917554 PQH917554:PQI917554 QAD917554:QAE917554 QJZ917554:QKA917554 QTV917554:QTW917554 RDR917554:RDS917554 RNN917554:RNO917554 RXJ917554:RXK917554 SHF917554:SHG917554 SRB917554:SRC917554 TAX917554:TAY917554 TKT917554:TKU917554 TUP917554:TUQ917554 UEL917554:UEM917554 UOH917554:UOI917554 UYD917554:UYE917554 VHZ917554:VIA917554 VRV917554:VRW917554 WBR917554:WBS917554 WLN917554:WLO917554 WVJ917554:WVK917554 D983090:E983090 IX983090:IY983090 ST983090:SU983090 ACP983090:ACQ983090 AML983090:AMM983090 AWH983090:AWI983090 BGD983090:BGE983090 BPZ983090:BQA983090 BZV983090:BZW983090 CJR983090:CJS983090 CTN983090:CTO983090 DDJ983090:DDK983090 DNF983090:DNG983090 DXB983090:DXC983090 EGX983090:EGY983090 EQT983090:EQU983090 FAP983090:FAQ983090 FKL983090:FKM983090 FUH983090:FUI983090 GED983090:GEE983090 GNZ983090:GOA983090 GXV983090:GXW983090 HHR983090:HHS983090 HRN983090:HRO983090 IBJ983090:IBK983090 ILF983090:ILG983090 IVB983090:IVC983090 JEX983090:JEY983090 JOT983090:JOU983090 JYP983090:JYQ983090 KIL983090:KIM983090 KSH983090:KSI983090 LCD983090:LCE983090 LLZ983090:LMA983090 LVV983090:LVW983090 MFR983090:MFS983090 MPN983090:MPO983090 MZJ983090:MZK983090 NJF983090:NJG983090 NTB983090:NTC983090 OCX983090:OCY983090 OMT983090:OMU983090 OWP983090:OWQ983090 PGL983090:PGM983090 PQH983090:PQI983090 QAD983090:QAE983090 QJZ983090:QKA983090 QTV983090:QTW983090 RDR983090:RDS983090 RNN983090:RNO983090 RXJ983090:RXK983090 SHF983090:SHG983090 SRB983090:SRC983090 TAX983090:TAY983090 TKT983090:TKU983090 TUP983090:TUQ983090 UEL983090:UEM983090 UOH983090:UOI983090 UYD983090:UYE983090 VHZ983090:VIA983090 VRV983090:VRW983090 WBR983090:WBS983090 WLN983090:WLO983090 WVJ983090:WVK983090 DDJ109:DDK123 IX38:IY40 ST38:SU40 ACP38:ACQ40 AML38:AMM40 AWH38:AWI40 BGD38:BGE40 BPZ38:BQA40 BZV38:BZW40 CJR38:CJS40 CTN38:CTO40 DDJ38:DDK40 DNF38:DNG40 DXB38:DXC40 EGX38:EGY40 EQT38:EQU40 FAP38:FAQ40 FKL38:FKM40 FUH38:FUI40 GED38:GEE40 GNZ38:GOA40 GXV38:GXW40 HHR38:HHS40 HRN38:HRO40 IBJ38:IBK40 ILF38:ILG40 IVB38:IVC40 JEX38:JEY40 JOT38:JOU40 JYP38:JYQ40 KIL38:KIM40 KSH38:KSI40 LCD38:LCE40 LLZ38:LMA40 LVV38:LVW40 MFR38:MFS40 MPN38:MPO40 MZJ38:MZK40 NJF38:NJG40 NTB38:NTC40 OCX38:OCY40 OMT38:OMU40 OWP38:OWQ40 PGL38:PGM40 PQH38:PQI40 QAD38:QAE40 QJZ38:QKA40 QTV38:QTW40 RDR38:RDS40 RNN38:RNO40 RXJ38:RXK40 SHF38:SHG40 SRB38:SRC40 TAX38:TAY40 TKT38:TKU40 TUP38:TUQ40 UEL38:UEM40 UOH38:UOI40 UYD38:UYE40 VHZ38:VIA40 VRV38:VRW40 WBR38:WBS40 WLN38:WLO40 WVJ38:WVK40 D65600:E65603 IX65600:IY65603 ST65600:SU65603 ACP65600:ACQ65603 AML65600:AMM65603 AWH65600:AWI65603 BGD65600:BGE65603 BPZ65600:BQA65603 BZV65600:BZW65603 CJR65600:CJS65603 CTN65600:CTO65603 DDJ65600:DDK65603 DNF65600:DNG65603 DXB65600:DXC65603 EGX65600:EGY65603 EQT65600:EQU65603 FAP65600:FAQ65603 FKL65600:FKM65603 FUH65600:FUI65603 GED65600:GEE65603 GNZ65600:GOA65603 GXV65600:GXW65603 HHR65600:HHS65603 HRN65600:HRO65603 IBJ65600:IBK65603 ILF65600:ILG65603 IVB65600:IVC65603 JEX65600:JEY65603 JOT65600:JOU65603 JYP65600:JYQ65603 KIL65600:KIM65603 KSH65600:KSI65603 LCD65600:LCE65603 LLZ65600:LMA65603 LVV65600:LVW65603 MFR65600:MFS65603 MPN65600:MPO65603 MZJ65600:MZK65603 NJF65600:NJG65603 NTB65600:NTC65603 OCX65600:OCY65603 OMT65600:OMU65603 OWP65600:OWQ65603 PGL65600:PGM65603 PQH65600:PQI65603 QAD65600:QAE65603 QJZ65600:QKA65603 QTV65600:QTW65603 RDR65600:RDS65603 RNN65600:RNO65603 RXJ65600:RXK65603 SHF65600:SHG65603 SRB65600:SRC65603 TAX65600:TAY65603 TKT65600:TKU65603 TUP65600:TUQ65603 UEL65600:UEM65603 UOH65600:UOI65603 UYD65600:UYE65603 VHZ65600:VIA65603 VRV65600:VRW65603 WBR65600:WBS65603 WLN65600:WLO65603 WVJ65600:WVK65603 D131136:E131139 IX131136:IY131139 ST131136:SU131139 ACP131136:ACQ131139 AML131136:AMM131139 AWH131136:AWI131139 BGD131136:BGE131139 BPZ131136:BQA131139 BZV131136:BZW131139 CJR131136:CJS131139 CTN131136:CTO131139 DDJ131136:DDK131139 DNF131136:DNG131139 DXB131136:DXC131139 EGX131136:EGY131139 EQT131136:EQU131139 FAP131136:FAQ131139 FKL131136:FKM131139 FUH131136:FUI131139 GED131136:GEE131139 GNZ131136:GOA131139 GXV131136:GXW131139 HHR131136:HHS131139 HRN131136:HRO131139 IBJ131136:IBK131139 ILF131136:ILG131139 IVB131136:IVC131139 JEX131136:JEY131139 JOT131136:JOU131139 JYP131136:JYQ131139 KIL131136:KIM131139 KSH131136:KSI131139 LCD131136:LCE131139 LLZ131136:LMA131139 LVV131136:LVW131139 MFR131136:MFS131139 MPN131136:MPO131139 MZJ131136:MZK131139 NJF131136:NJG131139 NTB131136:NTC131139 OCX131136:OCY131139 OMT131136:OMU131139 OWP131136:OWQ131139 PGL131136:PGM131139 PQH131136:PQI131139 QAD131136:QAE131139 QJZ131136:QKA131139 QTV131136:QTW131139 RDR131136:RDS131139 RNN131136:RNO131139 RXJ131136:RXK131139 SHF131136:SHG131139 SRB131136:SRC131139 TAX131136:TAY131139 TKT131136:TKU131139 TUP131136:TUQ131139 UEL131136:UEM131139 UOH131136:UOI131139 UYD131136:UYE131139 VHZ131136:VIA131139 VRV131136:VRW131139 WBR131136:WBS131139 WLN131136:WLO131139 WVJ131136:WVK131139 D196672:E196675 IX196672:IY196675 ST196672:SU196675 ACP196672:ACQ196675 AML196672:AMM196675 AWH196672:AWI196675 BGD196672:BGE196675 BPZ196672:BQA196675 BZV196672:BZW196675 CJR196672:CJS196675 CTN196672:CTO196675 DDJ196672:DDK196675 DNF196672:DNG196675 DXB196672:DXC196675 EGX196672:EGY196675 EQT196672:EQU196675 FAP196672:FAQ196675 FKL196672:FKM196675 FUH196672:FUI196675 GED196672:GEE196675 GNZ196672:GOA196675 GXV196672:GXW196675 HHR196672:HHS196675 HRN196672:HRO196675 IBJ196672:IBK196675 ILF196672:ILG196675 IVB196672:IVC196675 JEX196672:JEY196675 JOT196672:JOU196675 JYP196672:JYQ196675 KIL196672:KIM196675 KSH196672:KSI196675 LCD196672:LCE196675 LLZ196672:LMA196675 LVV196672:LVW196675 MFR196672:MFS196675 MPN196672:MPO196675 MZJ196672:MZK196675 NJF196672:NJG196675 NTB196672:NTC196675 OCX196672:OCY196675 OMT196672:OMU196675 OWP196672:OWQ196675 PGL196672:PGM196675 PQH196672:PQI196675 QAD196672:QAE196675 QJZ196672:QKA196675 QTV196672:QTW196675 RDR196672:RDS196675 RNN196672:RNO196675 RXJ196672:RXK196675 SHF196672:SHG196675 SRB196672:SRC196675 TAX196672:TAY196675 TKT196672:TKU196675 TUP196672:TUQ196675 UEL196672:UEM196675 UOH196672:UOI196675 UYD196672:UYE196675 VHZ196672:VIA196675 VRV196672:VRW196675 WBR196672:WBS196675 WLN196672:WLO196675 WVJ196672:WVK196675 D262208:E262211 IX262208:IY262211 ST262208:SU262211 ACP262208:ACQ262211 AML262208:AMM262211 AWH262208:AWI262211 BGD262208:BGE262211 BPZ262208:BQA262211 BZV262208:BZW262211 CJR262208:CJS262211 CTN262208:CTO262211 DDJ262208:DDK262211 DNF262208:DNG262211 DXB262208:DXC262211 EGX262208:EGY262211 EQT262208:EQU262211 FAP262208:FAQ262211 FKL262208:FKM262211 FUH262208:FUI262211 GED262208:GEE262211 GNZ262208:GOA262211 GXV262208:GXW262211 HHR262208:HHS262211 HRN262208:HRO262211 IBJ262208:IBK262211 ILF262208:ILG262211 IVB262208:IVC262211 JEX262208:JEY262211 JOT262208:JOU262211 JYP262208:JYQ262211 KIL262208:KIM262211 KSH262208:KSI262211 LCD262208:LCE262211 LLZ262208:LMA262211 LVV262208:LVW262211 MFR262208:MFS262211 MPN262208:MPO262211 MZJ262208:MZK262211 NJF262208:NJG262211 NTB262208:NTC262211 OCX262208:OCY262211 OMT262208:OMU262211 OWP262208:OWQ262211 PGL262208:PGM262211 PQH262208:PQI262211 QAD262208:QAE262211 QJZ262208:QKA262211 QTV262208:QTW262211 RDR262208:RDS262211 RNN262208:RNO262211 RXJ262208:RXK262211 SHF262208:SHG262211 SRB262208:SRC262211 TAX262208:TAY262211 TKT262208:TKU262211 TUP262208:TUQ262211 UEL262208:UEM262211 UOH262208:UOI262211 UYD262208:UYE262211 VHZ262208:VIA262211 VRV262208:VRW262211 WBR262208:WBS262211 WLN262208:WLO262211 WVJ262208:WVK262211 D327744:E327747 IX327744:IY327747 ST327744:SU327747 ACP327744:ACQ327747 AML327744:AMM327747 AWH327744:AWI327747 BGD327744:BGE327747 BPZ327744:BQA327747 BZV327744:BZW327747 CJR327744:CJS327747 CTN327744:CTO327747 DDJ327744:DDK327747 DNF327744:DNG327747 DXB327744:DXC327747 EGX327744:EGY327747 EQT327744:EQU327747 FAP327744:FAQ327747 FKL327744:FKM327747 FUH327744:FUI327747 GED327744:GEE327747 GNZ327744:GOA327747 GXV327744:GXW327747 HHR327744:HHS327747 HRN327744:HRO327747 IBJ327744:IBK327747 ILF327744:ILG327747 IVB327744:IVC327747 JEX327744:JEY327747 JOT327744:JOU327747 JYP327744:JYQ327747 KIL327744:KIM327747 KSH327744:KSI327747 LCD327744:LCE327747 LLZ327744:LMA327747 LVV327744:LVW327747 MFR327744:MFS327747 MPN327744:MPO327747 MZJ327744:MZK327747 NJF327744:NJG327747 NTB327744:NTC327747 OCX327744:OCY327747 OMT327744:OMU327747 OWP327744:OWQ327747 PGL327744:PGM327747 PQH327744:PQI327747 QAD327744:QAE327747 QJZ327744:QKA327747 QTV327744:QTW327747 RDR327744:RDS327747 RNN327744:RNO327747 RXJ327744:RXK327747 SHF327744:SHG327747 SRB327744:SRC327747 TAX327744:TAY327747 TKT327744:TKU327747 TUP327744:TUQ327747 UEL327744:UEM327747 UOH327744:UOI327747 UYD327744:UYE327747 VHZ327744:VIA327747 VRV327744:VRW327747 WBR327744:WBS327747 WLN327744:WLO327747 WVJ327744:WVK327747 D393280:E393283 IX393280:IY393283 ST393280:SU393283 ACP393280:ACQ393283 AML393280:AMM393283 AWH393280:AWI393283 BGD393280:BGE393283 BPZ393280:BQA393283 BZV393280:BZW393283 CJR393280:CJS393283 CTN393280:CTO393283 DDJ393280:DDK393283 DNF393280:DNG393283 DXB393280:DXC393283 EGX393280:EGY393283 EQT393280:EQU393283 FAP393280:FAQ393283 FKL393280:FKM393283 FUH393280:FUI393283 GED393280:GEE393283 GNZ393280:GOA393283 GXV393280:GXW393283 HHR393280:HHS393283 HRN393280:HRO393283 IBJ393280:IBK393283 ILF393280:ILG393283 IVB393280:IVC393283 JEX393280:JEY393283 JOT393280:JOU393283 JYP393280:JYQ393283 KIL393280:KIM393283 KSH393280:KSI393283 LCD393280:LCE393283 LLZ393280:LMA393283 LVV393280:LVW393283 MFR393280:MFS393283 MPN393280:MPO393283 MZJ393280:MZK393283 NJF393280:NJG393283 NTB393280:NTC393283 OCX393280:OCY393283 OMT393280:OMU393283 OWP393280:OWQ393283 PGL393280:PGM393283 PQH393280:PQI393283 QAD393280:QAE393283 QJZ393280:QKA393283 QTV393280:QTW393283 RDR393280:RDS393283 RNN393280:RNO393283 RXJ393280:RXK393283 SHF393280:SHG393283 SRB393280:SRC393283 TAX393280:TAY393283 TKT393280:TKU393283 TUP393280:TUQ393283 UEL393280:UEM393283 UOH393280:UOI393283 UYD393280:UYE393283 VHZ393280:VIA393283 VRV393280:VRW393283 WBR393280:WBS393283 WLN393280:WLO393283 WVJ393280:WVK393283 D458816:E458819 IX458816:IY458819 ST458816:SU458819 ACP458816:ACQ458819 AML458816:AMM458819 AWH458816:AWI458819 BGD458816:BGE458819 BPZ458816:BQA458819 BZV458816:BZW458819 CJR458816:CJS458819 CTN458816:CTO458819 DDJ458816:DDK458819 DNF458816:DNG458819 DXB458816:DXC458819 EGX458816:EGY458819 EQT458816:EQU458819 FAP458816:FAQ458819 FKL458816:FKM458819 FUH458816:FUI458819 GED458816:GEE458819 GNZ458816:GOA458819 GXV458816:GXW458819 HHR458816:HHS458819 HRN458816:HRO458819 IBJ458816:IBK458819 ILF458816:ILG458819 IVB458816:IVC458819 JEX458816:JEY458819 JOT458816:JOU458819 JYP458816:JYQ458819 KIL458816:KIM458819 KSH458816:KSI458819 LCD458816:LCE458819 LLZ458816:LMA458819 LVV458816:LVW458819 MFR458816:MFS458819 MPN458816:MPO458819 MZJ458816:MZK458819 NJF458816:NJG458819 NTB458816:NTC458819 OCX458816:OCY458819 OMT458816:OMU458819 OWP458816:OWQ458819 PGL458816:PGM458819 PQH458816:PQI458819 QAD458816:QAE458819 QJZ458816:QKA458819 QTV458816:QTW458819 RDR458816:RDS458819 RNN458816:RNO458819 RXJ458816:RXK458819 SHF458816:SHG458819 SRB458816:SRC458819 TAX458816:TAY458819 TKT458816:TKU458819 TUP458816:TUQ458819 UEL458816:UEM458819 UOH458816:UOI458819 UYD458816:UYE458819 VHZ458816:VIA458819 VRV458816:VRW458819 WBR458816:WBS458819 WLN458816:WLO458819 WVJ458816:WVK458819 D524352:E524355 IX524352:IY524355 ST524352:SU524355 ACP524352:ACQ524355 AML524352:AMM524355 AWH524352:AWI524355 BGD524352:BGE524355 BPZ524352:BQA524355 BZV524352:BZW524355 CJR524352:CJS524355 CTN524352:CTO524355 DDJ524352:DDK524355 DNF524352:DNG524355 DXB524352:DXC524355 EGX524352:EGY524355 EQT524352:EQU524355 FAP524352:FAQ524355 FKL524352:FKM524355 FUH524352:FUI524355 GED524352:GEE524355 GNZ524352:GOA524355 GXV524352:GXW524355 HHR524352:HHS524355 HRN524352:HRO524355 IBJ524352:IBK524355 ILF524352:ILG524355 IVB524352:IVC524355 JEX524352:JEY524355 JOT524352:JOU524355 JYP524352:JYQ524355 KIL524352:KIM524355 KSH524352:KSI524355 LCD524352:LCE524355 LLZ524352:LMA524355 LVV524352:LVW524355 MFR524352:MFS524355 MPN524352:MPO524355 MZJ524352:MZK524355 NJF524352:NJG524355 NTB524352:NTC524355 OCX524352:OCY524355 OMT524352:OMU524355 OWP524352:OWQ524355 PGL524352:PGM524355 PQH524352:PQI524355 QAD524352:QAE524355 QJZ524352:QKA524355 QTV524352:QTW524355 RDR524352:RDS524355 RNN524352:RNO524355 RXJ524352:RXK524355 SHF524352:SHG524355 SRB524352:SRC524355 TAX524352:TAY524355 TKT524352:TKU524355 TUP524352:TUQ524355 UEL524352:UEM524355 UOH524352:UOI524355 UYD524352:UYE524355 VHZ524352:VIA524355 VRV524352:VRW524355 WBR524352:WBS524355 WLN524352:WLO524355 WVJ524352:WVK524355 D589888:E589891 IX589888:IY589891 ST589888:SU589891 ACP589888:ACQ589891 AML589888:AMM589891 AWH589888:AWI589891 BGD589888:BGE589891 BPZ589888:BQA589891 BZV589888:BZW589891 CJR589888:CJS589891 CTN589888:CTO589891 DDJ589888:DDK589891 DNF589888:DNG589891 DXB589888:DXC589891 EGX589888:EGY589891 EQT589888:EQU589891 FAP589888:FAQ589891 FKL589888:FKM589891 FUH589888:FUI589891 GED589888:GEE589891 GNZ589888:GOA589891 GXV589888:GXW589891 HHR589888:HHS589891 HRN589888:HRO589891 IBJ589888:IBK589891 ILF589888:ILG589891 IVB589888:IVC589891 JEX589888:JEY589891 JOT589888:JOU589891 JYP589888:JYQ589891 KIL589888:KIM589891 KSH589888:KSI589891 LCD589888:LCE589891 LLZ589888:LMA589891 LVV589888:LVW589891 MFR589888:MFS589891 MPN589888:MPO589891 MZJ589888:MZK589891 NJF589888:NJG589891 NTB589888:NTC589891 OCX589888:OCY589891 OMT589888:OMU589891 OWP589888:OWQ589891 PGL589888:PGM589891 PQH589888:PQI589891 QAD589888:QAE589891 QJZ589888:QKA589891 QTV589888:QTW589891 RDR589888:RDS589891 RNN589888:RNO589891 RXJ589888:RXK589891 SHF589888:SHG589891 SRB589888:SRC589891 TAX589888:TAY589891 TKT589888:TKU589891 TUP589888:TUQ589891 UEL589888:UEM589891 UOH589888:UOI589891 UYD589888:UYE589891 VHZ589888:VIA589891 VRV589888:VRW589891 WBR589888:WBS589891 WLN589888:WLO589891 WVJ589888:WVK589891 D655424:E655427 IX655424:IY655427 ST655424:SU655427 ACP655424:ACQ655427 AML655424:AMM655427 AWH655424:AWI655427 BGD655424:BGE655427 BPZ655424:BQA655427 BZV655424:BZW655427 CJR655424:CJS655427 CTN655424:CTO655427 DDJ655424:DDK655427 DNF655424:DNG655427 DXB655424:DXC655427 EGX655424:EGY655427 EQT655424:EQU655427 FAP655424:FAQ655427 FKL655424:FKM655427 FUH655424:FUI655427 GED655424:GEE655427 GNZ655424:GOA655427 GXV655424:GXW655427 HHR655424:HHS655427 HRN655424:HRO655427 IBJ655424:IBK655427 ILF655424:ILG655427 IVB655424:IVC655427 JEX655424:JEY655427 JOT655424:JOU655427 JYP655424:JYQ655427 KIL655424:KIM655427 KSH655424:KSI655427 LCD655424:LCE655427 LLZ655424:LMA655427 LVV655424:LVW655427 MFR655424:MFS655427 MPN655424:MPO655427 MZJ655424:MZK655427 NJF655424:NJG655427 NTB655424:NTC655427 OCX655424:OCY655427 OMT655424:OMU655427 OWP655424:OWQ655427 PGL655424:PGM655427 PQH655424:PQI655427 QAD655424:QAE655427 QJZ655424:QKA655427 QTV655424:QTW655427 RDR655424:RDS655427 RNN655424:RNO655427 RXJ655424:RXK655427 SHF655424:SHG655427 SRB655424:SRC655427 TAX655424:TAY655427 TKT655424:TKU655427 TUP655424:TUQ655427 UEL655424:UEM655427 UOH655424:UOI655427 UYD655424:UYE655427 VHZ655424:VIA655427 VRV655424:VRW655427 WBR655424:WBS655427 WLN655424:WLO655427 WVJ655424:WVK655427 D720960:E720963 IX720960:IY720963 ST720960:SU720963 ACP720960:ACQ720963 AML720960:AMM720963 AWH720960:AWI720963 BGD720960:BGE720963 BPZ720960:BQA720963 BZV720960:BZW720963 CJR720960:CJS720963 CTN720960:CTO720963 DDJ720960:DDK720963 DNF720960:DNG720963 DXB720960:DXC720963 EGX720960:EGY720963 EQT720960:EQU720963 FAP720960:FAQ720963 FKL720960:FKM720963 FUH720960:FUI720963 GED720960:GEE720963 GNZ720960:GOA720963 GXV720960:GXW720963 HHR720960:HHS720963 HRN720960:HRO720963 IBJ720960:IBK720963 ILF720960:ILG720963 IVB720960:IVC720963 JEX720960:JEY720963 JOT720960:JOU720963 JYP720960:JYQ720963 KIL720960:KIM720963 KSH720960:KSI720963 LCD720960:LCE720963 LLZ720960:LMA720963 LVV720960:LVW720963 MFR720960:MFS720963 MPN720960:MPO720963 MZJ720960:MZK720963 NJF720960:NJG720963 NTB720960:NTC720963 OCX720960:OCY720963 OMT720960:OMU720963 OWP720960:OWQ720963 PGL720960:PGM720963 PQH720960:PQI720963 QAD720960:QAE720963 QJZ720960:QKA720963 QTV720960:QTW720963 RDR720960:RDS720963 RNN720960:RNO720963 RXJ720960:RXK720963 SHF720960:SHG720963 SRB720960:SRC720963 TAX720960:TAY720963 TKT720960:TKU720963 TUP720960:TUQ720963 UEL720960:UEM720963 UOH720960:UOI720963 UYD720960:UYE720963 VHZ720960:VIA720963 VRV720960:VRW720963 WBR720960:WBS720963 WLN720960:WLO720963 WVJ720960:WVK720963 D786496:E786499 IX786496:IY786499 ST786496:SU786499 ACP786496:ACQ786499 AML786496:AMM786499 AWH786496:AWI786499 BGD786496:BGE786499 BPZ786496:BQA786499 BZV786496:BZW786499 CJR786496:CJS786499 CTN786496:CTO786499 DDJ786496:DDK786499 DNF786496:DNG786499 DXB786496:DXC786499 EGX786496:EGY786499 EQT786496:EQU786499 FAP786496:FAQ786499 FKL786496:FKM786499 FUH786496:FUI786499 GED786496:GEE786499 GNZ786496:GOA786499 GXV786496:GXW786499 HHR786496:HHS786499 HRN786496:HRO786499 IBJ786496:IBK786499 ILF786496:ILG786499 IVB786496:IVC786499 JEX786496:JEY786499 JOT786496:JOU786499 JYP786496:JYQ786499 KIL786496:KIM786499 KSH786496:KSI786499 LCD786496:LCE786499 LLZ786496:LMA786499 LVV786496:LVW786499 MFR786496:MFS786499 MPN786496:MPO786499 MZJ786496:MZK786499 NJF786496:NJG786499 NTB786496:NTC786499 OCX786496:OCY786499 OMT786496:OMU786499 OWP786496:OWQ786499 PGL786496:PGM786499 PQH786496:PQI786499 QAD786496:QAE786499 QJZ786496:QKA786499 QTV786496:QTW786499 RDR786496:RDS786499 RNN786496:RNO786499 RXJ786496:RXK786499 SHF786496:SHG786499 SRB786496:SRC786499 TAX786496:TAY786499 TKT786496:TKU786499 TUP786496:TUQ786499 UEL786496:UEM786499 UOH786496:UOI786499 UYD786496:UYE786499 VHZ786496:VIA786499 VRV786496:VRW786499 WBR786496:WBS786499 WLN786496:WLO786499 WVJ786496:WVK786499 D852032:E852035 IX852032:IY852035 ST852032:SU852035 ACP852032:ACQ852035 AML852032:AMM852035 AWH852032:AWI852035 BGD852032:BGE852035 BPZ852032:BQA852035 BZV852032:BZW852035 CJR852032:CJS852035 CTN852032:CTO852035 DDJ852032:DDK852035 DNF852032:DNG852035 DXB852032:DXC852035 EGX852032:EGY852035 EQT852032:EQU852035 FAP852032:FAQ852035 FKL852032:FKM852035 FUH852032:FUI852035 GED852032:GEE852035 GNZ852032:GOA852035 GXV852032:GXW852035 HHR852032:HHS852035 HRN852032:HRO852035 IBJ852032:IBK852035 ILF852032:ILG852035 IVB852032:IVC852035 JEX852032:JEY852035 JOT852032:JOU852035 JYP852032:JYQ852035 KIL852032:KIM852035 KSH852032:KSI852035 LCD852032:LCE852035 LLZ852032:LMA852035 LVV852032:LVW852035 MFR852032:MFS852035 MPN852032:MPO852035 MZJ852032:MZK852035 NJF852032:NJG852035 NTB852032:NTC852035 OCX852032:OCY852035 OMT852032:OMU852035 OWP852032:OWQ852035 PGL852032:PGM852035 PQH852032:PQI852035 QAD852032:QAE852035 QJZ852032:QKA852035 QTV852032:QTW852035 RDR852032:RDS852035 RNN852032:RNO852035 RXJ852032:RXK852035 SHF852032:SHG852035 SRB852032:SRC852035 TAX852032:TAY852035 TKT852032:TKU852035 TUP852032:TUQ852035 UEL852032:UEM852035 UOH852032:UOI852035 UYD852032:UYE852035 VHZ852032:VIA852035 VRV852032:VRW852035 WBR852032:WBS852035 WLN852032:WLO852035 WVJ852032:WVK852035 D917568:E917571 IX917568:IY917571 ST917568:SU917571 ACP917568:ACQ917571 AML917568:AMM917571 AWH917568:AWI917571 BGD917568:BGE917571 BPZ917568:BQA917571 BZV917568:BZW917571 CJR917568:CJS917571 CTN917568:CTO917571 DDJ917568:DDK917571 DNF917568:DNG917571 DXB917568:DXC917571 EGX917568:EGY917571 EQT917568:EQU917571 FAP917568:FAQ917571 FKL917568:FKM917571 FUH917568:FUI917571 GED917568:GEE917571 GNZ917568:GOA917571 GXV917568:GXW917571 HHR917568:HHS917571 HRN917568:HRO917571 IBJ917568:IBK917571 ILF917568:ILG917571 IVB917568:IVC917571 JEX917568:JEY917571 JOT917568:JOU917571 JYP917568:JYQ917571 KIL917568:KIM917571 KSH917568:KSI917571 LCD917568:LCE917571 LLZ917568:LMA917571 LVV917568:LVW917571 MFR917568:MFS917571 MPN917568:MPO917571 MZJ917568:MZK917571 NJF917568:NJG917571 NTB917568:NTC917571 OCX917568:OCY917571 OMT917568:OMU917571 OWP917568:OWQ917571 PGL917568:PGM917571 PQH917568:PQI917571 QAD917568:QAE917571 QJZ917568:QKA917571 QTV917568:QTW917571 RDR917568:RDS917571 RNN917568:RNO917571 RXJ917568:RXK917571 SHF917568:SHG917571 SRB917568:SRC917571 TAX917568:TAY917571 TKT917568:TKU917571 TUP917568:TUQ917571 UEL917568:UEM917571 UOH917568:UOI917571 UYD917568:UYE917571 VHZ917568:VIA917571 VRV917568:VRW917571 WBR917568:WBS917571 WLN917568:WLO917571 WVJ917568:WVK917571 D983104:E983107 IX983104:IY983107 ST983104:SU983107 ACP983104:ACQ983107 AML983104:AMM983107 AWH983104:AWI983107 BGD983104:BGE983107 BPZ983104:BQA983107 BZV983104:BZW983107 CJR983104:CJS983107 CTN983104:CTO983107 DDJ983104:DDK983107 DNF983104:DNG983107 DXB983104:DXC983107 EGX983104:EGY983107 EQT983104:EQU983107 FAP983104:FAQ983107 FKL983104:FKM983107 FUH983104:FUI983107 GED983104:GEE983107 GNZ983104:GOA983107 GXV983104:GXW983107 HHR983104:HHS983107 HRN983104:HRO983107 IBJ983104:IBK983107 ILF983104:ILG983107 IVB983104:IVC983107 JEX983104:JEY983107 JOT983104:JOU983107 JYP983104:JYQ983107 KIL983104:KIM983107 KSH983104:KSI983107 LCD983104:LCE983107 LLZ983104:LMA983107 LVV983104:LVW983107 MFR983104:MFS983107 MPN983104:MPO983107 MZJ983104:MZK983107 NJF983104:NJG983107 NTB983104:NTC983107 OCX983104:OCY983107 OMT983104:OMU983107 OWP983104:OWQ983107 PGL983104:PGM983107 PQH983104:PQI983107 QAD983104:QAE983107 QJZ983104:QKA983107 QTV983104:QTW983107 RDR983104:RDS983107 RNN983104:RNO983107 RXJ983104:RXK983107 SHF983104:SHG983107 SRB983104:SRC983107 TAX983104:TAY983107 TKT983104:TKU983107 TUP983104:TUQ983107 UEL983104:UEM983107 UOH983104:UOI983107 UYD983104:UYE983107 VHZ983104:VIA983107 VRV983104:VRW983107 WBR983104:WBS983107 WLN983104:WLO983107 WVJ983104:WVK983107 CTN109:CTO123 IX53:IY54 ST53:SU54 ACP53:ACQ54 AML53:AMM54 AWH53:AWI54 BGD53:BGE54 BPZ53:BQA54 BZV53:BZW54 CJR53:CJS54 CTN53:CTO54 DDJ53:DDK54 DNF53:DNG54 DXB53:DXC54 EGX53:EGY54 EQT53:EQU54 FAP53:FAQ54 FKL53:FKM54 FUH53:FUI54 GED53:GEE54 GNZ53:GOA54 GXV53:GXW54 HHR53:HHS54 HRN53:HRO54 IBJ53:IBK54 ILF53:ILG54 IVB53:IVC54 JEX53:JEY54 JOT53:JOU54 JYP53:JYQ54 KIL53:KIM54 KSH53:KSI54 LCD53:LCE54 LLZ53:LMA54 LVV53:LVW54 MFR53:MFS54 MPN53:MPO54 MZJ53:MZK54 NJF53:NJG54 NTB53:NTC54 OCX53:OCY54 OMT53:OMU54 OWP53:OWQ54 PGL53:PGM54 PQH53:PQI54 QAD53:QAE54 QJZ53:QKA54 QTV53:QTW54 RDR53:RDS54 RNN53:RNO54 RXJ53:RXK54 SHF53:SHG54 SRB53:SRC54 TAX53:TAY54 TKT53:TKU54 TUP53:TUQ54 UEL53:UEM54 UOH53:UOI54 UYD53:UYE54 VHZ53:VIA54 VRV53:VRW54 WBR53:WBS54 WLN53:WLO54 WVJ53:WVK54 D65614:E65615 IX65614:IY65615 ST65614:SU65615 ACP65614:ACQ65615 AML65614:AMM65615 AWH65614:AWI65615 BGD65614:BGE65615 BPZ65614:BQA65615 BZV65614:BZW65615 CJR65614:CJS65615 CTN65614:CTO65615 DDJ65614:DDK65615 DNF65614:DNG65615 DXB65614:DXC65615 EGX65614:EGY65615 EQT65614:EQU65615 FAP65614:FAQ65615 FKL65614:FKM65615 FUH65614:FUI65615 GED65614:GEE65615 GNZ65614:GOA65615 GXV65614:GXW65615 HHR65614:HHS65615 HRN65614:HRO65615 IBJ65614:IBK65615 ILF65614:ILG65615 IVB65614:IVC65615 JEX65614:JEY65615 JOT65614:JOU65615 JYP65614:JYQ65615 KIL65614:KIM65615 KSH65614:KSI65615 LCD65614:LCE65615 LLZ65614:LMA65615 LVV65614:LVW65615 MFR65614:MFS65615 MPN65614:MPO65615 MZJ65614:MZK65615 NJF65614:NJG65615 NTB65614:NTC65615 OCX65614:OCY65615 OMT65614:OMU65615 OWP65614:OWQ65615 PGL65614:PGM65615 PQH65614:PQI65615 QAD65614:QAE65615 QJZ65614:QKA65615 QTV65614:QTW65615 RDR65614:RDS65615 RNN65614:RNO65615 RXJ65614:RXK65615 SHF65614:SHG65615 SRB65614:SRC65615 TAX65614:TAY65615 TKT65614:TKU65615 TUP65614:TUQ65615 UEL65614:UEM65615 UOH65614:UOI65615 UYD65614:UYE65615 VHZ65614:VIA65615 VRV65614:VRW65615 WBR65614:WBS65615 WLN65614:WLO65615 WVJ65614:WVK65615 D131150:E131151 IX131150:IY131151 ST131150:SU131151 ACP131150:ACQ131151 AML131150:AMM131151 AWH131150:AWI131151 BGD131150:BGE131151 BPZ131150:BQA131151 BZV131150:BZW131151 CJR131150:CJS131151 CTN131150:CTO131151 DDJ131150:DDK131151 DNF131150:DNG131151 DXB131150:DXC131151 EGX131150:EGY131151 EQT131150:EQU131151 FAP131150:FAQ131151 FKL131150:FKM131151 FUH131150:FUI131151 GED131150:GEE131151 GNZ131150:GOA131151 GXV131150:GXW131151 HHR131150:HHS131151 HRN131150:HRO131151 IBJ131150:IBK131151 ILF131150:ILG131151 IVB131150:IVC131151 JEX131150:JEY131151 JOT131150:JOU131151 JYP131150:JYQ131151 KIL131150:KIM131151 KSH131150:KSI131151 LCD131150:LCE131151 LLZ131150:LMA131151 LVV131150:LVW131151 MFR131150:MFS131151 MPN131150:MPO131151 MZJ131150:MZK131151 NJF131150:NJG131151 NTB131150:NTC131151 OCX131150:OCY131151 OMT131150:OMU131151 OWP131150:OWQ131151 PGL131150:PGM131151 PQH131150:PQI131151 QAD131150:QAE131151 QJZ131150:QKA131151 QTV131150:QTW131151 RDR131150:RDS131151 RNN131150:RNO131151 RXJ131150:RXK131151 SHF131150:SHG131151 SRB131150:SRC131151 TAX131150:TAY131151 TKT131150:TKU131151 TUP131150:TUQ131151 UEL131150:UEM131151 UOH131150:UOI131151 UYD131150:UYE131151 VHZ131150:VIA131151 VRV131150:VRW131151 WBR131150:WBS131151 WLN131150:WLO131151 WVJ131150:WVK131151 D196686:E196687 IX196686:IY196687 ST196686:SU196687 ACP196686:ACQ196687 AML196686:AMM196687 AWH196686:AWI196687 BGD196686:BGE196687 BPZ196686:BQA196687 BZV196686:BZW196687 CJR196686:CJS196687 CTN196686:CTO196687 DDJ196686:DDK196687 DNF196686:DNG196687 DXB196686:DXC196687 EGX196686:EGY196687 EQT196686:EQU196687 FAP196686:FAQ196687 FKL196686:FKM196687 FUH196686:FUI196687 GED196686:GEE196687 GNZ196686:GOA196687 GXV196686:GXW196687 HHR196686:HHS196687 HRN196686:HRO196687 IBJ196686:IBK196687 ILF196686:ILG196687 IVB196686:IVC196687 JEX196686:JEY196687 JOT196686:JOU196687 JYP196686:JYQ196687 KIL196686:KIM196687 KSH196686:KSI196687 LCD196686:LCE196687 LLZ196686:LMA196687 LVV196686:LVW196687 MFR196686:MFS196687 MPN196686:MPO196687 MZJ196686:MZK196687 NJF196686:NJG196687 NTB196686:NTC196687 OCX196686:OCY196687 OMT196686:OMU196687 OWP196686:OWQ196687 PGL196686:PGM196687 PQH196686:PQI196687 QAD196686:QAE196687 QJZ196686:QKA196687 QTV196686:QTW196687 RDR196686:RDS196687 RNN196686:RNO196687 RXJ196686:RXK196687 SHF196686:SHG196687 SRB196686:SRC196687 TAX196686:TAY196687 TKT196686:TKU196687 TUP196686:TUQ196687 UEL196686:UEM196687 UOH196686:UOI196687 UYD196686:UYE196687 VHZ196686:VIA196687 VRV196686:VRW196687 WBR196686:WBS196687 WLN196686:WLO196687 WVJ196686:WVK196687 D262222:E262223 IX262222:IY262223 ST262222:SU262223 ACP262222:ACQ262223 AML262222:AMM262223 AWH262222:AWI262223 BGD262222:BGE262223 BPZ262222:BQA262223 BZV262222:BZW262223 CJR262222:CJS262223 CTN262222:CTO262223 DDJ262222:DDK262223 DNF262222:DNG262223 DXB262222:DXC262223 EGX262222:EGY262223 EQT262222:EQU262223 FAP262222:FAQ262223 FKL262222:FKM262223 FUH262222:FUI262223 GED262222:GEE262223 GNZ262222:GOA262223 GXV262222:GXW262223 HHR262222:HHS262223 HRN262222:HRO262223 IBJ262222:IBK262223 ILF262222:ILG262223 IVB262222:IVC262223 JEX262222:JEY262223 JOT262222:JOU262223 JYP262222:JYQ262223 KIL262222:KIM262223 KSH262222:KSI262223 LCD262222:LCE262223 LLZ262222:LMA262223 LVV262222:LVW262223 MFR262222:MFS262223 MPN262222:MPO262223 MZJ262222:MZK262223 NJF262222:NJG262223 NTB262222:NTC262223 OCX262222:OCY262223 OMT262222:OMU262223 OWP262222:OWQ262223 PGL262222:PGM262223 PQH262222:PQI262223 QAD262222:QAE262223 QJZ262222:QKA262223 QTV262222:QTW262223 RDR262222:RDS262223 RNN262222:RNO262223 RXJ262222:RXK262223 SHF262222:SHG262223 SRB262222:SRC262223 TAX262222:TAY262223 TKT262222:TKU262223 TUP262222:TUQ262223 UEL262222:UEM262223 UOH262222:UOI262223 UYD262222:UYE262223 VHZ262222:VIA262223 VRV262222:VRW262223 WBR262222:WBS262223 WLN262222:WLO262223 WVJ262222:WVK262223 D327758:E327759 IX327758:IY327759 ST327758:SU327759 ACP327758:ACQ327759 AML327758:AMM327759 AWH327758:AWI327759 BGD327758:BGE327759 BPZ327758:BQA327759 BZV327758:BZW327759 CJR327758:CJS327759 CTN327758:CTO327759 DDJ327758:DDK327759 DNF327758:DNG327759 DXB327758:DXC327759 EGX327758:EGY327759 EQT327758:EQU327759 FAP327758:FAQ327759 FKL327758:FKM327759 FUH327758:FUI327759 GED327758:GEE327759 GNZ327758:GOA327759 GXV327758:GXW327759 HHR327758:HHS327759 HRN327758:HRO327759 IBJ327758:IBK327759 ILF327758:ILG327759 IVB327758:IVC327759 JEX327758:JEY327759 JOT327758:JOU327759 JYP327758:JYQ327759 KIL327758:KIM327759 KSH327758:KSI327759 LCD327758:LCE327759 LLZ327758:LMA327759 LVV327758:LVW327759 MFR327758:MFS327759 MPN327758:MPO327759 MZJ327758:MZK327759 NJF327758:NJG327759 NTB327758:NTC327759 OCX327758:OCY327759 OMT327758:OMU327759 OWP327758:OWQ327759 PGL327758:PGM327759 PQH327758:PQI327759 QAD327758:QAE327759 QJZ327758:QKA327759 QTV327758:QTW327759 RDR327758:RDS327759 RNN327758:RNO327759 RXJ327758:RXK327759 SHF327758:SHG327759 SRB327758:SRC327759 TAX327758:TAY327759 TKT327758:TKU327759 TUP327758:TUQ327759 UEL327758:UEM327759 UOH327758:UOI327759 UYD327758:UYE327759 VHZ327758:VIA327759 VRV327758:VRW327759 WBR327758:WBS327759 WLN327758:WLO327759 WVJ327758:WVK327759 D393294:E393295 IX393294:IY393295 ST393294:SU393295 ACP393294:ACQ393295 AML393294:AMM393295 AWH393294:AWI393295 BGD393294:BGE393295 BPZ393294:BQA393295 BZV393294:BZW393295 CJR393294:CJS393295 CTN393294:CTO393295 DDJ393294:DDK393295 DNF393294:DNG393295 DXB393294:DXC393295 EGX393294:EGY393295 EQT393294:EQU393295 FAP393294:FAQ393295 FKL393294:FKM393295 FUH393294:FUI393295 GED393294:GEE393295 GNZ393294:GOA393295 GXV393294:GXW393295 HHR393294:HHS393295 HRN393294:HRO393295 IBJ393294:IBK393295 ILF393294:ILG393295 IVB393294:IVC393295 JEX393294:JEY393295 JOT393294:JOU393295 JYP393294:JYQ393295 KIL393294:KIM393295 KSH393294:KSI393295 LCD393294:LCE393295 LLZ393294:LMA393295 LVV393294:LVW393295 MFR393294:MFS393295 MPN393294:MPO393295 MZJ393294:MZK393295 NJF393294:NJG393295 NTB393294:NTC393295 OCX393294:OCY393295 OMT393294:OMU393295 OWP393294:OWQ393295 PGL393294:PGM393295 PQH393294:PQI393295 QAD393294:QAE393295 QJZ393294:QKA393295 QTV393294:QTW393295 RDR393294:RDS393295 RNN393294:RNO393295 RXJ393294:RXK393295 SHF393294:SHG393295 SRB393294:SRC393295 TAX393294:TAY393295 TKT393294:TKU393295 TUP393294:TUQ393295 UEL393294:UEM393295 UOH393294:UOI393295 UYD393294:UYE393295 VHZ393294:VIA393295 VRV393294:VRW393295 WBR393294:WBS393295 WLN393294:WLO393295 WVJ393294:WVK393295 D458830:E458831 IX458830:IY458831 ST458830:SU458831 ACP458830:ACQ458831 AML458830:AMM458831 AWH458830:AWI458831 BGD458830:BGE458831 BPZ458830:BQA458831 BZV458830:BZW458831 CJR458830:CJS458831 CTN458830:CTO458831 DDJ458830:DDK458831 DNF458830:DNG458831 DXB458830:DXC458831 EGX458830:EGY458831 EQT458830:EQU458831 FAP458830:FAQ458831 FKL458830:FKM458831 FUH458830:FUI458831 GED458830:GEE458831 GNZ458830:GOA458831 GXV458830:GXW458831 HHR458830:HHS458831 HRN458830:HRO458831 IBJ458830:IBK458831 ILF458830:ILG458831 IVB458830:IVC458831 JEX458830:JEY458831 JOT458830:JOU458831 JYP458830:JYQ458831 KIL458830:KIM458831 KSH458830:KSI458831 LCD458830:LCE458831 LLZ458830:LMA458831 LVV458830:LVW458831 MFR458830:MFS458831 MPN458830:MPO458831 MZJ458830:MZK458831 NJF458830:NJG458831 NTB458830:NTC458831 OCX458830:OCY458831 OMT458830:OMU458831 OWP458830:OWQ458831 PGL458830:PGM458831 PQH458830:PQI458831 QAD458830:QAE458831 QJZ458830:QKA458831 QTV458830:QTW458831 RDR458830:RDS458831 RNN458830:RNO458831 RXJ458830:RXK458831 SHF458830:SHG458831 SRB458830:SRC458831 TAX458830:TAY458831 TKT458830:TKU458831 TUP458830:TUQ458831 UEL458830:UEM458831 UOH458830:UOI458831 UYD458830:UYE458831 VHZ458830:VIA458831 VRV458830:VRW458831 WBR458830:WBS458831 WLN458830:WLO458831 WVJ458830:WVK458831 D524366:E524367 IX524366:IY524367 ST524366:SU524367 ACP524366:ACQ524367 AML524366:AMM524367 AWH524366:AWI524367 BGD524366:BGE524367 BPZ524366:BQA524367 BZV524366:BZW524367 CJR524366:CJS524367 CTN524366:CTO524367 DDJ524366:DDK524367 DNF524366:DNG524367 DXB524366:DXC524367 EGX524366:EGY524367 EQT524366:EQU524367 FAP524366:FAQ524367 FKL524366:FKM524367 FUH524366:FUI524367 GED524366:GEE524367 GNZ524366:GOA524367 GXV524366:GXW524367 HHR524366:HHS524367 HRN524366:HRO524367 IBJ524366:IBK524367 ILF524366:ILG524367 IVB524366:IVC524367 JEX524366:JEY524367 JOT524366:JOU524367 JYP524366:JYQ524367 KIL524366:KIM524367 KSH524366:KSI524367 LCD524366:LCE524367 LLZ524366:LMA524367 LVV524366:LVW524367 MFR524366:MFS524367 MPN524366:MPO524367 MZJ524366:MZK524367 NJF524366:NJG524367 NTB524366:NTC524367 OCX524366:OCY524367 OMT524366:OMU524367 OWP524366:OWQ524367 PGL524366:PGM524367 PQH524366:PQI524367 QAD524366:QAE524367 QJZ524366:QKA524367 QTV524366:QTW524367 RDR524366:RDS524367 RNN524366:RNO524367 RXJ524366:RXK524367 SHF524366:SHG524367 SRB524366:SRC524367 TAX524366:TAY524367 TKT524366:TKU524367 TUP524366:TUQ524367 UEL524366:UEM524367 UOH524366:UOI524367 UYD524366:UYE524367 VHZ524366:VIA524367 VRV524366:VRW524367 WBR524366:WBS524367 WLN524366:WLO524367 WVJ524366:WVK524367 D589902:E589903 IX589902:IY589903 ST589902:SU589903 ACP589902:ACQ589903 AML589902:AMM589903 AWH589902:AWI589903 BGD589902:BGE589903 BPZ589902:BQA589903 BZV589902:BZW589903 CJR589902:CJS589903 CTN589902:CTO589903 DDJ589902:DDK589903 DNF589902:DNG589903 DXB589902:DXC589903 EGX589902:EGY589903 EQT589902:EQU589903 FAP589902:FAQ589903 FKL589902:FKM589903 FUH589902:FUI589903 GED589902:GEE589903 GNZ589902:GOA589903 GXV589902:GXW589903 HHR589902:HHS589903 HRN589902:HRO589903 IBJ589902:IBK589903 ILF589902:ILG589903 IVB589902:IVC589903 JEX589902:JEY589903 JOT589902:JOU589903 JYP589902:JYQ589903 KIL589902:KIM589903 KSH589902:KSI589903 LCD589902:LCE589903 LLZ589902:LMA589903 LVV589902:LVW589903 MFR589902:MFS589903 MPN589902:MPO589903 MZJ589902:MZK589903 NJF589902:NJG589903 NTB589902:NTC589903 OCX589902:OCY589903 OMT589902:OMU589903 OWP589902:OWQ589903 PGL589902:PGM589903 PQH589902:PQI589903 QAD589902:QAE589903 QJZ589902:QKA589903 QTV589902:QTW589903 RDR589902:RDS589903 RNN589902:RNO589903 RXJ589902:RXK589903 SHF589902:SHG589903 SRB589902:SRC589903 TAX589902:TAY589903 TKT589902:TKU589903 TUP589902:TUQ589903 UEL589902:UEM589903 UOH589902:UOI589903 UYD589902:UYE589903 VHZ589902:VIA589903 VRV589902:VRW589903 WBR589902:WBS589903 WLN589902:WLO589903 WVJ589902:WVK589903 D655438:E655439 IX655438:IY655439 ST655438:SU655439 ACP655438:ACQ655439 AML655438:AMM655439 AWH655438:AWI655439 BGD655438:BGE655439 BPZ655438:BQA655439 BZV655438:BZW655439 CJR655438:CJS655439 CTN655438:CTO655439 DDJ655438:DDK655439 DNF655438:DNG655439 DXB655438:DXC655439 EGX655438:EGY655439 EQT655438:EQU655439 FAP655438:FAQ655439 FKL655438:FKM655439 FUH655438:FUI655439 GED655438:GEE655439 GNZ655438:GOA655439 GXV655438:GXW655439 HHR655438:HHS655439 HRN655438:HRO655439 IBJ655438:IBK655439 ILF655438:ILG655439 IVB655438:IVC655439 JEX655438:JEY655439 JOT655438:JOU655439 JYP655438:JYQ655439 KIL655438:KIM655439 KSH655438:KSI655439 LCD655438:LCE655439 LLZ655438:LMA655439 LVV655438:LVW655439 MFR655438:MFS655439 MPN655438:MPO655439 MZJ655438:MZK655439 NJF655438:NJG655439 NTB655438:NTC655439 OCX655438:OCY655439 OMT655438:OMU655439 OWP655438:OWQ655439 PGL655438:PGM655439 PQH655438:PQI655439 QAD655438:QAE655439 QJZ655438:QKA655439 QTV655438:QTW655439 RDR655438:RDS655439 RNN655438:RNO655439 RXJ655438:RXK655439 SHF655438:SHG655439 SRB655438:SRC655439 TAX655438:TAY655439 TKT655438:TKU655439 TUP655438:TUQ655439 UEL655438:UEM655439 UOH655438:UOI655439 UYD655438:UYE655439 VHZ655438:VIA655439 VRV655438:VRW655439 WBR655438:WBS655439 WLN655438:WLO655439 WVJ655438:WVK655439 D720974:E720975 IX720974:IY720975 ST720974:SU720975 ACP720974:ACQ720975 AML720974:AMM720975 AWH720974:AWI720975 BGD720974:BGE720975 BPZ720974:BQA720975 BZV720974:BZW720975 CJR720974:CJS720975 CTN720974:CTO720975 DDJ720974:DDK720975 DNF720974:DNG720975 DXB720974:DXC720975 EGX720974:EGY720975 EQT720974:EQU720975 FAP720974:FAQ720975 FKL720974:FKM720975 FUH720974:FUI720975 GED720974:GEE720975 GNZ720974:GOA720975 GXV720974:GXW720975 HHR720974:HHS720975 HRN720974:HRO720975 IBJ720974:IBK720975 ILF720974:ILG720975 IVB720974:IVC720975 JEX720974:JEY720975 JOT720974:JOU720975 JYP720974:JYQ720975 KIL720974:KIM720975 KSH720974:KSI720975 LCD720974:LCE720975 LLZ720974:LMA720975 LVV720974:LVW720975 MFR720974:MFS720975 MPN720974:MPO720975 MZJ720974:MZK720975 NJF720974:NJG720975 NTB720974:NTC720975 OCX720974:OCY720975 OMT720974:OMU720975 OWP720974:OWQ720975 PGL720974:PGM720975 PQH720974:PQI720975 QAD720974:QAE720975 QJZ720974:QKA720975 QTV720974:QTW720975 RDR720974:RDS720975 RNN720974:RNO720975 RXJ720974:RXK720975 SHF720974:SHG720975 SRB720974:SRC720975 TAX720974:TAY720975 TKT720974:TKU720975 TUP720974:TUQ720975 UEL720974:UEM720975 UOH720974:UOI720975 UYD720974:UYE720975 VHZ720974:VIA720975 VRV720974:VRW720975 WBR720974:WBS720975 WLN720974:WLO720975 WVJ720974:WVK720975 D786510:E786511 IX786510:IY786511 ST786510:SU786511 ACP786510:ACQ786511 AML786510:AMM786511 AWH786510:AWI786511 BGD786510:BGE786511 BPZ786510:BQA786511 BZV786510:BZW786511 CJR786510:CJS786511 CTN786510:CTO786511 DDJ786510:DDK786511 DNF786510:DNG786511 DXB786510:DXC786511 EGX786510:EGY786511 EQT786510:EQU786511 FAP786510:FAQ786511 FKL786510:FKM786511 FUH786510:FUI786511 GED786510:GEE786511 GNZ786510:GOA786511 GXV786510:GXW786511 HHR786510:HHS786511 HRN786510:HRO786511 IBJ786510:IBK786511 ILF786510:ILG786511 IVB786510:IVC786511 JEX786510:JEY786511 JOT786510:JOU786511 JYP786510:JYQ786511 KIL786510:KIM786511 KSH786510:KSI786511 LCD786510:LCE786511 LLZ786510:LMA786511 LVV786510:LVW786511 MFR786510:MFS786511 MPN786510:MPO786511 MZJ786510:MZK786511 NJF786510:NJG786511 NTB786510:NTC786511 OCX786510:OCY786511 OMT786510:OMU786511 OWP786510:OWQ786511 PGL786510:PGM786511 PQH786510:PQI786511 QAD786510:QAE786511 QJZ786510:QKA786511 QTV786510:QTW786511 RDR786510:RDS786511 RNN786510:RNO786511 RXJ786510:RXK786511 SHF786510:SHG786511 SRB786510:SRC786511 TAX786510:TAY786511 TKT786510:TKU786511 TUP786510:TUQ786511 UEL786510:UEM786511 UOH786510:UOI786511 UYD786510:UYE786511 VHZ786510:VIA786511 VRV786510:VRW786511 WBR786510:WBS786511 WLN786510:WLO786511 WVJ786510:WVK786511 D852046:E852047 IX852046:IY852047 ST852046:SU852047 ACP852046:ACQ852047 AML852046:AMM852047 AWH852046:AWI852047 BGD852046:BGE852047 BPZ852046:BQA852047 BZV852046:BZW852047 CJR852046:CJS852047 CTN852046:CTO852047 DDJ852046:DDK852047 DNF852046:DNG852047 DXB852046:DXC852047 EGX852046:EGY852047 EQT852046:EQU852047 FAP852046:FAQ852047 FKL852046:FKM852047 FUH852046:FUI852047 GED852046:GEE852047 GNZ852046:GOA852047 GXV852046:GXW852047 HHR852046:HHS852047 HRN852046:HRO852047 IBJ852046:IBK852047 ILF852046:ILG852047 IVB852046:IVC852047 JEX852046:JEY852047 JOT852046:JOU852047 JYP852046:JYQ852047 KIL852046:KIM852047 KSH852046:KSI852047 LCD852046:LCE852047 LLZ852046:LMA852047 LVV852046:LVW852047 MFR852046:MFS852047 MPN852046:MPO852047 MZJ852046:MZK852047 NJF852046:NJG852047 NTB852046:NTC852047 OCX852046:OCY852047 OMT852046:OMU852047 OWP852046:OWQ852047 PGL852046:PGM852047 PQH852046:PQI852047 QAD852046:QAE852047 QJZ852046:QKA852047 QTV852046:QTW852047 RDR852046:RDS852047 RNN852046:RNO852047 RXJ852046:RXK852047 SHF852046:SHG852047 SRB852046:SRC852047 TAX852046:TAY852047 TKT852046:TKU852047 TUP852046:TUQ852047 UEL852046:UEM852047 UOH852046:UOI852047 UYD852046:UYE852047 VHZ852046:VIA852047 VRV852046:VRW852047 WBR852046:WBS852047 WLN852046:WLO852047 WVJ852046:WVK852047 D917582:E917583 IX917582:IY917583 ST917582:SU917583 ACP917582:ACQ917583 AML917582:AMM917583 AWH917582:AWI917583 BGD917582:BGE917583 BPZ917582:BQA917583 BZV917582:BZW917583 CJR917582:CJS917583 CTN917582:CTO917583 DDJ917582:DDK917583 DNF917582:DNG917583 DXB917582:DXC917583 EGX917582:EGY917583 EQT917582:EQU917583 FAP917582:FAQ917583 FKL917582:FKM917583 FUH917582:FUI917583 GED917582:GEE917583 GNZ917582:GOA917583 GXV917582:GXW917583 HHR917582:HHS917583 HRN917582:HRO917583 IBJ917582:IBK917583 ILF917582:ILG917583 IVB917582:IVC917583 JEX917582:JEY917583 JOT917582:JOU917583 JYP917582:JYQ917583 KIL917582:KIM917583 KSH917582:KSI917583 LCD917582:LCE917583 LLZ917582:LMA917583 LVV917582:LVW917583 MFR917582:MFS917583 MPN917582:MPO917583 MZJ917582:MZK917583 NJF917582:NJG917583 NTB917582:NTC917583 OCX917582:OCY917583 OMT917582:OMU917583 OWP917582:OWQ917583 PGL917582:PGM917583 PQH917582:PQI917583 QAD917582:QAE917583 QJZ917582:QKA917583 QTV917582:QTW917583 RDR917582:RDS917583 RNN917582:RNO917583 RXJ917582:RXK917583 SHF917582:SHG917583 SRB917582:SRC917583 TAX917582:TAY917583 TKT917582:TKU917583 TUP917582:TUQ917583 UEL917582:UEM917583 UOH917582:UOI917583 UYD917582:UYE917583 VHZ917582:VIA917583 VRV917582:VRW917583 WBR917582:WBS917583 WLN917582:WLO917583 WVJ917582:WVK917583 D983118:E983119 IX983118:IY983119 ST983118:SU983119 ACP983118:ACQ983119 AML983118:AMM983119 AWH983118:AWI983119 BGD983118:BGE983119 BPZ983118:BQA983119 BZV983118:BZW983119 CJR983118:CJS983119 CTN983118:CTO983119 DDJ983118:DDK983119 DNF983118:DNG983119 DXB983118:DXC983119 EGX983118:EGY983119 EQT983118:EQU983119 FAP983118:FAQ983119 FKL983118:FKM983119 FUH983118:FUI983119 GED983118:GEE983119 GNZ983118:GOA983119 GXV983118:GXW983119 HHR983118:HHS983119 HRN983118:HRO983119 IBJ983118:IBK983119 ILF983118:ILG983119 IVB983118:IVC983119 JEX983118:JEY983119 JOT983118:JOU983119 JYP983118:JYQ983119 KIL983118:KIM983119 KSH983118:KSI983119 LCD983118:LCE983119 LLZ983118:LMA983119 LVV983118:LVW983119 MFR983118:MFS983119 MPN983118:MPO983119 MZJ983118:MZK983119 NJF983118:NJG983119 NTB983118:NTC983119 OCX983118:OCY983119 OMT983118:OMU983119 OWP983118:OWQ983119 PGL983118:PGM983119 PQH983118:PQI983119 QAD983118:QAE983119 QJZ983118:QKA983119 QTV983118:QTW983119 RDR983118:RDS983119 RNN983118:RNO983119 RXJ983118:RXK983119 SHF983118:SHG983119 SRB983118:SRC983119 TAX983118:TAY983119 TKT983118:TKU983119 TUP983118:TUQ983119 UEL983118:UEM983119 UOH983118:UOI983119 UYD983118:UYE983119 VHZ983118:VIA983119 VRV983118:VRW983119 WBR983118:WBS983119 WLN983118:WLO983119 WVJ983118:WVK983119 CJR109:CJS123 EQT109:EQU123 D65618:E65627 IX65618:IY65627 ST65618:SU65627 ACP65618:ACQ65627 AML65618:AMM65627 AWH65618:AWI65627 BGD65618:BGE65627 BPZ65618:BQA65627 BZV65618:BZW65627 CJR65618:CJS65627 CTN65618:CTO65627 DDJ65618:DDK65627 DNF65618:DNG65627 DXB65618:DXC65627 EGX65618:EGY65627 EQT65618:EQU65627 FAP65618:FAQ65627 FKL65618:FKM65627 FUH65618:FUI65627 GED65618:GEE65627 GNZ65618:GOA65627 GXV65618:GXW65627 HHR65618:HHS65627 HRN65618:HRO65627 IBJ65618:IBK65627 ILF65618:ILG65627 IVB65618:IVC65627 JEX65618:JEY65627 JOT65618:JOU65627 JYP65618:JYQ65627 KIL65618:KIM65627 KSH65618:KSI65627 LCD65618:LCE65627 LLZ65618:LMA65627 LVV65618:LVW65627 MFR65618:MFS65627 MPN65618:MPO65627 MZJ65618:MZK65627 NJF65618:NJG65627 NTB65618:NTC65627 OCX65618:OCY65627 OMT65618:OMU65627 OWP65618:OWQ65627 PGL65618:PGM65627 PQH65618:PQI65627 QAD65618:QAE65627 QJZ65618:QKA65627 QTV65618:QTW65627 RDR65618:RDS65627 RNN65618:RNO65627 RXJ65618:RXK65627 SHF65618:SHG65627 SRB65618:SRC65627 TAX65618:TAY65627 TKT65618:TKU65627 TUP65618:TUQ65627 UEL65618:UEM65627 UOH65618:UOI65627 UYD65618:UYE65627 VHZ65618:VIA65627 VRV65618:VRW65627 WBR65618:WBS65627 WLN65618:WLO65627 WVJ65618:WVK65627 D131154:E131163 IX131154:IY131163 ST131154:SU131163 ACP131154:ACQ131163 AML131154:AMM131163 AWH131154:AWI131163 BGD131154:BGE131163 BPZ131154:BQA131163 BZV131154:BZW131163 CJR131154:CJS131163 CTN131154:CTO131163 DDJ131154:DDK131163 DNF131154:DNG131163 DXB131154:DXC131163 EGX131154:EGY131163 EQT131154:EQU131163 FAP131154:FAQ131163 FKL131154:FKM131163 FUH131154:FUI131163 GED131154:GEE131163 GNZ131154:GOA131163 GXV131154:GXW131163 HHR131154:HHS131163 HRN131154:HRO131163 IBJ131154:IBK131163 ILF131154:ILG131163 IVB131154:IVC131163 JEX131154:JEY131163 JOT131154:JOU131163 JYP131154:JYQ131163 KIL131154:KIM131163 KSH131154:KSI131163 LCD131154:LCE131163 LLZ131154:LMA131163 LVV131154:LVW131163 MFR131154:MFS131163 MPN131154:MPO131163 MZJ131154:MZK131163 NJF131154:NJG131163 NTB131154:NTC131163 OCX131154:OCY131163 OMT131154:OMU131163 OWP131154:OWQ131163 PGL131154:PGM131163 PQH131154:PQI131163 QAD131154:QAE131163 QJZ131154:QKA131163 QTV131154:QTW131163 RDR131154:RDS131163 RNN131154:RNO131163 RXJ131154:RXK131163 SHF131154:SHG131163 SRB131154:SRC131163 TAX131154:TAY131163 TKT131154:TKU131163 TUP131154:TUQ131163 UEL131154:UEM131163 UOH131154:UOI131163 UYD131154:UYE131163 VHZ131154:VIA131163 VRV131154:VRW131163 WBR131154:WBS131163 WLN131154:WLO131163 WVJ131154:WVK131163 D196690:E196699 IX196690:IY196699 ST196690:SU196699 ACP196690:ACQ196699 AML196690:AMM196699 AWH196690:AWI196699 BGD196690:BGE196699 BPZ196690:BQA196699 BZV196690:BZW196699 CJR196690:CJS196699 CTN196690:CTO196699 DDJ196690:DDK196699 DNF196690:DNG196699 DXB196690:DXC196699 EGX196690:EGY196699 EQT196690:EQU196699 FAP196690:FAQ196699 FKL196690:FKM196699 FUH196690:FUI196699 GED196690:GEE196699 GNZ196690:GOA196699 GXV196690:GXW196699 HHR196690:HHS196699 HRN196690:HRO196699 IBJ196690:IBK196699 ILF196690:ILG196699 IVB196690:IVC196699 JEX196690:JEY196699 JOT196690:JOU196699 JYP196690:JYQ196699 KIL196690:KIM196699 KSH196690:KSI196699 LCD196690:LCE196699 LLZ196690:LMA196699 LVV196690:LVW196699 MFR196690:MFS196699 MPN196690:MPO196699 MZJ196690:MZK196699 NJF196690:NJG196699 NTB196690:NTC196699 OCX196690:OCY196699 OMT196690:OMU196699 OWP196690:OWQ196699 PGL196690:PGM196699 PQH196690:PQI196699 QAD196690:QAE196699 QJZ196690:QKA196699 QTV196690:QTW196699 RDR196690:RDS196699 RNN196690:RNO196699 RXJ196690:RXK196699 SHF196690:SHG196699 SRB196690:SRC196699 TAX196690:TAY196699 TKT196690:TKU196699 TUP196690:TUQ196699 UEL196690:UEM196699 UOH196690:UOI196699 UYD196690:UYE196699 VHZ196690:VIA196699 VRV196690:VRW196699 WBR196690:WBS196699 WLN196690:WLO196699 WVJ196690:WVK196699 D262226:E262235 IX262226:IY262235 ST262226:SU262235 ACP262226:ACQ262235 AML262226:AMM262235 AWH262226:AWI262235 BGD262226:BGE262235 BPZ262226:BQA262235 BZV262226:BZW262235 CJR262226:CJS262235 CTN262226:CTO262235 DDJ262226:DDK262235 DNF262226:DNG262235 DXB262226:DXC262235 EGX262226:EGY262235 EQT262226:EQU262235 FAP262226:FAQ262235 FKL262226:FKM262235 FUH262226:FUI262235 GED262226:GEE262235 GNZ262226:GOA262235 GXV262226:GXW262235 HHR262226:HHS262235 HRN262226:HRO262235 IBJ262226:IBK262235 ILF262226:ILG262235 IVB262226:IVC262235 JEX262226:JEY262235 JOT262226:JOU262235 JYP262226:JYQ262235 KIL262226:KIM262235 KSH262226:KSI262235 LCD262226:LCE262235 LLZ262226:LMA262235 LVV262226:LVW262235 MFR262226:MFS262235 MPN262226:MPO262235 MZJ262226:MZK262235 NJF262226:NJG262235 NTB262226:NTC262235 OCX262226:OCY262235 OMT262226:OMU262235 OWP262226:OWQ262235 PGL262226:PGM262235 PQH262226:PQI262235 QAD262226:QAE262235 QJZ262226:QKA262235 QTV262226:QTW262235 RDR262226:RDS262235 RNN262226:RNO262235 RXJ262226:RXK262235 SHF262226:SHG262235 SRB262226:SRC262235 TAX262226:TAY262235 TKT262226:TKU262235 TUP262226:TUQ262235 UEL262226:UEM262235 UOH262226:UOI262235 UYD262226:UYE262235 VHZ262226:VIA262235 VRV262226:VRW262235 WBR262226:WBS262235 WLN262226:WLO262235 WVJ262226:WVK262235 D327762:E327771 IX327762:IY327771 ST327762:SU327771 ACP327762:ACQ327771 AML327762:AMM327771 AWH327762:AWI327771 BGD327762:BGE327771 BPZ327762:BQA327771 BZV327762:BZW327771 CJR327762:CJS327771 CTN327762:CTO327771 DDJ327762:DDK327771 DNF327762:DNG327771 DXB327762:DXC327771 EGX327762:EGY327771 EQT327762:EQU327771 FAP327762:FAQ327771 FKL327762:FKM327771 FUH327762:FUI327771 GED327762:GEE327771 GNZ327762:GOA327771 GXV327762:GXW327771 HHR327762:HHS327771 HRN327762:HRO327771 IBJ327762:IBK327771 ILF327762:ILG327771 IVB327762:IVC327771 JEX327762:JEY327771 JOT327762:JOU327771 JYP327762:JYQ327771 KIL327762:KIM327771 KSH327762:KSI327771 LCD327762:LCE327771 LLZ327762:LMA327771 LVV327762:LVW327771 MFR327762:MFS327771 MPN327762:MPO327771 MZJ327762:MZK327771 NJF327762:NJG327771 NTB327762:NTC327771 OCX327762:OCY327771 OMT327762:OMU327771 OWP327762:OWQ327771 PGL327762:PGM327771 PQH327762:PQI327771 QAD327762:QAE327771 QJZ327762:QKA327771 QTV327762:QTW327771 RDR327762:RDS327771 RNN327762:RNO327771 RXJ327762:RXK327771 SHF327762:SHG327771 SRB327762:SRC327771 TAX327762:TAY327771 TKT327762:TKU327771 TUP327762:TUQ327771 UEL327762:UEM327771 UOH327762:UOI327771 UYD327762:UYE327771 VHZ327762:VIA327771 VRV327762:VRW327771 WBR327762:WBS327771 WLN327762:WLO327771 WVJ327762:WVK327771 D393298:E393307 IX393298:IY393307 ST393298:SU393307 ACP393298:ACQ393307 AML393298:AMM393307 AWH393298:AWI393307 BGD393298:BGE393307 BPZ393298:BQA393307 BZV393298:BZW393307 CJR393298:CJS393307 CTN393298:CTO393307 DDJ393298:DDK393307 DNF393298:DNG393307 DXB393298:DXC393307 EGX393298:EGY393307 EQT393298:EQU393307 FAP393298:FAQ393307 FKL393298:FKM393307 FUH393298:FUI393307 GED393298:GEE393307 GNZ393298:GOA393307 GXV393298:GXW393307 HHR393298:HHS393307 HRN393298:HRO393307 IBJ393298:IBK393307 ILF393298:ILG393307 IVB393298:IVC393307 JEX393298:JEY393307 JOT393298:JOU393307 JYP393298:JYQ393307 KIL393298:KIM393307 KSH393298:KSI393307 LCD393298:LCE393307 LLZ393298:LMA393307 LVV393298:LVW393307 MFR393298:MFS393307 MPN393298:MPO393307 MZJ393298:MZK393307 NJF393298:NJG393307 NTB393298:NTC393307 OCX393298:OCY393307 OMT393298:OMU393307 OWP393298:OWQ393307 PGL393298:PGM393307 PQH393298:PQI393307 QAD393298:QAE393307 QJZ393298:QKA393307 QTV393298:QTW393307 RDR393298:RDS393307 RNN393298:RNO393307 RXJ393298:RXK393307 SHF393298:SHG393307 SRB393298:SRC393307 TAX393298:TAY393307 TKT393298:TKU393307 TUP393298:TUQ393307 UEL393298:UEM393307 UOH393298:UOI393307 UYD393298:UYE393307 VHZ393298:VIA393307 VRV393298:VRW393307 WBR393298:WBS393307 WLN393298:WLO393307 WVJ393298:WVK393307 D458834:E458843 IX458834:IY458843 ST458834:SU458843 ACP458834:ACQ458843 AML458834:AMM458843 AWH458834:AWI458843 BGD458834:BGE458843 BPZ458834:BQA458843 BZV458834:BZW458843 CJR458834:CJS458843 CTN458834:CTO458843 DDJ458834:DDK458843 DNF458834:DNG458843 DXB458834:DXC458843 EGX458834:EGY458843 EQT458834:EQU458843 FAP458834:FAQ458843 FKL458834:FKM458843 FUH458834:FUI458843 GED458834:GEE458843 GNZ458834:GOA458843 GXV458834:GXW458843 HHR458834:HHS458843 HRN458834:HRO458843 IBJ458834:IBK458843 ILF458834:ILG458843 IVB458834:IVC458843 JEX458834:JEY458843 JOT458834:JOU458843 JYP458834:JYQ458843 KIL458834:KIM458843 KSH458834:KSI458843 LCD458834:LCE458843 LLZ458834:LMA458843 LVV458834:LVW458843 MFR458834:MFS458843 MPN458834:MPO458843 MZJ458834:MZK458843 NJF458834:NJG458843 NTB458834:NTC458843 OCX458834:OCY458843 OMT458834:OMU458843 OWP458834:OWQ458843 PGL458834:PGM458843 PQH458834:PQI458843 QAD458834:QAE458843 QJZ458834:QKA458843 QTV458834:QTW458843 RDR458834:RDS458843 RNN458834:RNO458843 RXJ458834:RXK458843 SHF458834:SHG458843 SRB458834:SRC458843 TAX458834:TAY458843 TKT458834:TKU458843 TUP458834:TUQ458843 UEL458834:UEM458843 UOH458834:UOI458843 UYD458834:UYE458843 VHZ458834:VIA458843 VRV458834:VRW458843 WBR458834:WBS458843 WLN458834:WLO458843 WVJ458834:WVK458843 D524370:E524379 IX524370:IY524379 ST524370:SU524379 ACP524370:ACQ524379 AML524370:AMM524379 AWH524370:AWI524379 BGD524370:BGE524379 BPZ524370:BQA524379 BZV524370:BZW524379 CJR524370:CJS524379 CTN524370:CTO524379 DDJ524370:DDK524379 DNF524370:DNG524379 DXB524370:DXC524379 EGX524370:EGY524379 EQT524370:EQU524379 FAP524370:FAQ524379 FKL524370:FKM524379 FUH524370:FUI524379 GED524370:GEE524379 GNZ524370:GOA524379 GXV524370:GXW524379 HHR524370:HHS524379 HRN524370:HRO524379 IBJ524370:IBK524379 ILF524370:ILG524379 IVB524370:IVC524379 JEX524370:JEY524379 JOT524370:JOU524379 JYP524370:JYQ524379 KIL524370:KIM524379 KSH524370:KSI524379 LCD524370:LCE524379 LLZ524370:LMA524379 LVV524370:LVW524379 MFR524370:MFS524379 MPN524370:MPO524379 MZJ524370:MZK524379 NJF524370:NJG524379 NTB524370:NTC524379 OCX524370:OCY524379 OMT524370:OMU524379 OWP524370:OWQ524379 PGL524370:PGM524379 PQH524370:PQI524379 QAD524370:QAE524379 QJZ524370:QKA524379 QTV524370:QTW524379 RDR524370:RDS524379 RNN524370:RNO524379 RXJ524370:RXK524379 SHF524370:SHG524379 SRB524370:SRC524379 TAX524370:TAY524379 TKT524370:TKU524379 TUP524370:TUQ524379 UEL524370:UEM524379 UOH524370:UOI524379 UYD524370:UYE524379 VHZ524370:VIA524379 VRV524370:VRW524379 WBR524370:WBS524379 WLN524370:WLO524379 WVJ524370:WVK524379 D589906:E589915 IX589906:IY589915 ST589906:SU589915 ACP589906:ACQ589915 AML589906:AMM589915 AWH589906:AWI589915 BGD589906:BGE589915 BPZ589906:BQA589915 BZV589906:BZW589915 CJR589906:CJS589915 CTN589906:CTO589915 DDJ589906:DDK589915 DNF589906:DNG589915 DXB589906:DXC589915 EGX589906:EGY589915 EQT589906:EQU589915 FAP589906:FAQ589915 FKL589906:FKM589915 FUH589906:FUI589915 GED589906:GEE589915 GNZ589906:GOA589915 GXV589906:GXW589915 HHR589906:HHS589915 HRN589906:HRO589915 IBJ589906:IBK589915 ILF589906:ILG589915 IVB589906:IVC589915 JEX589906:JEY589915 JOT589906:JOU589915 JYP589906:JYQ589915 KIL589906:KIM589915 KSH589906:KSI589915 LCD589906:LCE589915 LLZ589906:LMA589915 LVV589906:LVW589915 MFR589906:MFS589915 MPN589906:MPO589915 MZJ589906:MZK589915 NJF589906:NJG589915 NTB589906:NTC589915 OCX589906:OCY589915 OMT589906:OMU589915 OWP589906:OWQ589915 PGL589906:PGM589915 PQH589906:PQI589915 QAD589906:QAE589915 QJZ589906:QKA589915 QTV589906:QTW589915 RDR589906:RDS589915 RNN589906:RNO589915 RXJ589906:RXK589915 SHF589906:SHG589915 SRB589906:SRC589915 TAX589906:TAY589915 TKT589906:TKU589915 TUP589906:TUQ589915 UEL589906:UEM589915 UOH589906:UOI589915 UYD589906:UYE589915 VHZ589906:VIA589915 VRV589906:VRW589915 WBR589906:WBS589915 WLN589906:WLO589915 WVJ589906:WVK589915 D655442:E655451 IX655442:IY655451 ST655442:SU655451 ACP655442:ACQ655451 AML655442:AMM655451 AWH655442:AWI655451 BGD655442:BGE655451 BPZ655442:BQA655451 BZV655442:BZW655451 CJR655442:CJS655451 CTN655442:CTO655451 DDJ655442:DDK655451 DNF655442:DNG655451 DXB655442:DXC655451 EGX655442:EGY655451 EQT655442:EQU655451 FAP655442:FAQ655451 FKL655442:FKM655451 FUH655442:FUI655451 GED655442:GEE655451 GNZ655442:GOA655451 GXV655442:GXW655451 HHR655442:HHS655451 HRN655442:HRO655451 IBJ655442:IBK655451 ILF655442:ILG655451 IVB655442:IVC655451 JEX655442:JEY655451 JOT655442:JOU655451 JYP655442:JYQ655451 KIL655442:KIM655451 KSH655442:KSI655451 LCD655442:LCE655451 LLZ655442:LMA655451 LVV655442:LVW655451 MFR655442:MFS655451 MPN655442:MPO655451 MZJ655442:MZK655451 NJF655442:NJG655451 NTB655442:NTC655451 OCX655442:OCY655451 OMT655442:OMU655451 OWP655442:OWQ655451 PGL655442:PGM655451 PQH655442:PQI655451 QAD655442:QAE655451 QJZ655442:QKA655451 QTV655442:QTW655451 RDR655442:RDS655451 RNN655442:RNO655451 RXJ655442:RXK655451 SHF655442:SHG655451 SRB655442:SRC655451 TAX655442:TAY655451 TKT655442:TKU655451 TUP655442:TUQ655451 UEL655442:UEM655451 UOH655442:UOI655451 UYD655442:UYE655451 VHZ655442:VIA655451 VRV655442:VRW655451 WBR655442:WBS655451 WLN655442:WLO655451 WVJ655442:WVK655451 D720978:E720987 IX720978:IY720987 ST720978:SU720987 ACP720978:ACQ720987 AML720978:AMM720987 AWH720978:AWI720987 BGD720978:BGE720987 BPZ720978:BQA720987 BZV720978:BZW720987 CJR720978:CJS720987 CTN720978:CTO720987 DDJ720978:DDK720987 DNF720978:DNG720987 DXB720978:DXC720987 EGX720978:EGY720987 EQT720978:EQU720987 FAP720978:FAQ720987 FKL720978:FKM720987 FUH720978:FUI720987 GED720978:GEE720987 GNZ720978:GOA720987 GXV720978:GXW720987 HHR720978:HHS720987 HRN720978:HRO720987 IBJ720978:IBK720987 ILF720978:ILG720987 IVB720978:IVC720987 JEX720978:JEY720987 JOT720978:JOU720987 JYP720978:JYQ720987 KIL720978:KIM720987 KSH720978:KSI720987 LCD720978:LCE720987 LLZ720978:LMA720987 LVV720978:LVW720987 MFR720978:MFS720987 MPN720978:MPO720987 MZJ720978:MZK720987 NJF720978:NJG720987 NTB720978:NTC720987 OCX720978:OCY720987 OMT720978:OMU720987 OWP720978:OWQ720987 PGL720978:PGM720987 PQH720978:PQI720987 QAD720978:QAE720987 QJZ720978:QKA720987 QTV720978:QTW720987 RDR720978:RDS720987 RNN720978:RNO720987 RXJ720978:RXK720987 SHF720978:SHG720987 SRB720978:SRC720987 TAX720978:TAY720987 TKT720978:TKU720987 TUP720978:TUQ720987 UEL720978:UEM720987 UOH720978:UOI720987 UYD720978:UYE720987 VHZ720978:VIA720987 VRV720978:VRW720987 WBR720978:WBS720987 WLN720978:WLO720987 WVJ720978:WVK720987 D786514:E786523 IX786514:IY786523 ST786514:SU786523 ACP786514:ACQ786523 AML786514:AMM786523 AWH786514:AWI786523 BGD786514:BGE786523 BPZ786514:BQA786523 BZV786514:BZW786523 CJR786514:CJS786523 CTN786514:CTO786523 DDJ786514:DDK786523 DNF786514:DNG786523 DXB786514:DXC786523 EGX786514:EGY786523 EQT786514:EQU786523 FAP786514:FAQ786523 FKL786514:FKM786523 FUH786514:FUI786523 GED786514:GEE786523 GNZ786514:GOA786523 GXV786514:GXW786523 HHR786514:HHS786523 HRN786514:HRO786523 IBJ786514:IBK786523 ILF786514:ILG786523 IVB786514:IVC786523 JEX786514:JEY786523 JOT786514:JOU786523 JYP786514:JYQ786523 KIL786514:KIM786523 KSH786514:KSI786523 LCD786514:LCE786523 LLZ786514:LMA786523 LVV786514:LVW786523 MFR786514:MFS786523 MPN786514:MPO786523 MZJ786514:MZK786523 NJF786514:NJG786523 NTB786514:NTC786523 OCX786514:OCY786523 OMT786514:OMU786523 OWP786514:OWQ786523 PGL786514:PGM786523 PQH786514:PQI786523 QAD786514:QAE786523 QJZ786514:QKA786523 QTV786514:QTW786523 RDR786514:RDS786523 RNN786514:RNO786523 RXJ786514:RXK786523 SHF786514:SHG786523 SRB786514:SRC786523 TAX786514:TAY786523 TKT786514:TKU786523 TUP786514:TUQ786523 UEL786514:UEM786523 UOH786514:UOI786523 UYD786514:UYE786523 VHZ786514:VIA786523 VRV786514:VRW786523 WBR786514:WBS786523 WLN786514:WLO786523 WVJ786514:WVK786523 D852050:E852059 IX852050:IY852059 ST852050:SU852059 ACP852050:ACQ852059 AML852050:AMM852059 AWH852050:AWI852059 BGD852050:BGE852059 BPZ852050:BQA852059 BZV852050:BZW852059 CJR852050:CJS852059 CTN852050:CTO852059 DDJ852050:DDK852059 DNF852050:DNG852059 DXB852050:DXC852059 EGX852050:EGY852059 EQT852050:EQU852059 FAP852050:FAQ852059 FKL852050:FKM852059 FUH852050:FUI852059 GED852050:GEE852059 GNZ852050:GOA852059 GXV852050:GXW852059 HHR852050:HHS852059 HRN852050:HRO852059 IBJ852050:IBK852059 ILF852050:ILG852059 IVB852050:IVC852059 JEX852050:JEY852059 JOT852050:JOU852059 JYP852050:JYQ852059 KIL852050:KIM852059 KSH852050:KSI852059 LCD852050:LCE852059 LLZ852050:LMA852059 LVV852050:LVW852059 MFR852050:MFS852059 MPN852050:MPO852059 MZJ852050:MZK852059 NJF852050:NJG852059 NTB852050:NTC852059 OCX852050:OCY852059 OMT852050:OMU852059 OWP852050:OWQ852059 PGL852050:PGM852059 PQH852050:PQI852059 QAD852050:QAE852059 QJZ852050:QKA852059 QTV852050:QTW852059 RDR852050:RDS852059 RNN852050:RNO852059 RXJ852050:RXK852059 SHF852050:SHG852059 SRB852050:SRC852059 TAX852050:TAY852059 TKT852050:TKU852059 TUP852050:TUQ852059 UEL852050:UEM852059 UOH852050:UOI852059 UYD852050:UYE852059 VHZ852050:VIA852059 VRV852050:VRW852059 WBR852050:WBS852059 WLN852050:WLO852059 WVJ852050:WVK852059 D917586:E917595 IX917586:IY917595 ST917586:SU917595 ACP917586:ACQ917595 AML917586:AMM917595 AWH917586:AWI917595 BGD917586:BGE917595 BPZ917586:BQA917595 BZV917586:BZW917595 CJR917586:CJS917595 CTN917586:CTO917595 DDJ917586:DDK917595 DNF917586:DNG917595 DXB917586:DXC917595 EGX917586:EGY917595 EQT917586:EQU917595 FAP917586:FAQ917595 FKL917586:FKM917595 FUH917586:FUI917595 GED917586:GEE917595 GNZ917586:GOA917595 GXV917586:GXW917595 HHR917586:HHS917595 HRN917586:HRO917595 IBJ917586:IBK917595 ILF917586:ILG917595 IVB917586:IVC917595 JEX917586:JEY917595 JOT917586:JOU917595 JYP917586:JYQ917595 KIL917586:KIM917595 KSH917586:KSI917595 LCD917586:LCE917595 LLZ917586:LMA917595 LVV917586:LVW917595 MFR917586:MFS917595 MPN917586:MPO917595 MZJ917586:MZK917595 NJF917586:NJG917595 NTB917586:NTC917595 OCX917586:OCY917595 OMT917586:OMU917595 OWP917586:OWQ917595 PGL917586:PGM917595 PQH917586:PQI917595 QAD917586:QAE917595 QJZ917586:QKA917595 QTV917586:QTW917595 RDR917586:RDS917595 RNN917586:RNO917595 RXJ917586:RXK917595 SHF917586:SHG917595 SRB917586:SRC917595 TAX917586:TAY917595 TKT917586:TKU917595 TUP917586:TUQ917595 UEL917586:UEM917595 UOH917586:UOI917595 UYD917586:UYE917595 VHZ917586:VIA917595 VRV917586:VRW917595 WBR917586:WBS917595 WLN917586:WLO917595 WVJ917586:WVK917595 D983122:E983131 IX983122:IY983131 ST983122:SU983131 ACP983122:ACQ983131 AML983122:AMM983131 AWH983122:AWI983131 BGD983122:BGE983131 BPZ983122:BQA983131 BZV983122:BZW983131 CJR983122:CJS983131 CTN983122:CTO983131 DDJ983122:DDK983131 DNF983122:DNG983131 DXB983122:DXC983131 EGX983122:EGY983131 EQT983122:EQU983131 FAP983122:FAQ983131 FKL983122:FKM983131 FUH983122:FUI983131 GED983122:GEE983131 GNZ983122:GOA983131 GXV983122:GXW983131 HHR983122:HHS983131 HRN983122:HRO983131 IBJ983122:IBK983131 ILF983122:ILG983131 IVB983122:IVC983131 JEX983122:JEY983131 JOT983122:JOU983131 JYP983122:JYQ983131 KIL983122:KIM983131 KSH983122:KSI983131 LCD983122:LCE983131 LLZ983122:LMA983131 LVV983122:LVW983131 MFR983122:MFS983131 MPN983122:MPO983131 MZJ983122:MZK983131 NJF983122:NJG983131 NTB983122:NTC983131 OCX983122:OCY983131 OMT983122:OMU983131 OWP983122:OWQ983131 PGL983122:PGM983131 PQH983122:PQI983131 QAD983122:QAE983131 QJZ983122:QKA983131 QTV983122:QTW983131 RDR983122:RDS983131 RNN983122:RNO983131 RXJ983122:RXK983131 SHF983122:SHG983131 SRB983122:SRC983131 TAX983122:TAY983131 TKT983122:TKU983131 TUP983122:TUQ983131 UEL983122:UEM983131 UOH983122:UOI983131 UYD983122:UYE983131 VHZ983122:VIA983131 VRV983122:VRW983131 WBR983122:WBS983131 WLN983122:WLO983131 WVJ983122:WVK983131 WVJ29:WVK35 IX71:IY78 ST71:SU78 ACP71:ACQ78 AML71:AMM78 AWH71:AWI78 BGD71:BGE78 BPZ71:BQA78 BZV71:BZW78 CJR71:CJS78 CTN71:CTO78 DDJ71:DDK78 DNF71:DNG78 DXB71:DXC78 EGX71:EGY78 EQT71:EQU78 FAP71:FAQ78 FKL71:FKM78 FUH71:FUI78 GED71:GEE78 GNZ71:GOA78 GXV71:GXW78 HHR71:HHS78 HRN71:HRO78 IBJ71:IBK78 ILF71:ILG78 IVB71:IVC78 JEX71:JEY78 JOT71:JOU78 JYP71:JYQ78 KIL71:KIM78 KSH71:KSI78 LCD71:LCE78 LLZ71:LMA78 LVV71:LVW78 MFR71:MFS78 MPN71:MPO78 MZJ71:MZK78 NJF71:NJG78 NTB71:NTC78 OCX71:OCY78 OMT71:OMU78 OWP71:OWQ78 PGL71:PGM78 PQH71:PQI78 QAD71:QAE78 QJZ71:QKA78 QTV71:QTW78 RDR71:RDS78 RNN71:RNO78 RXJ71:RXK78 SHF71:SHG78 SRB71:SRC78 TAX71:TAY78 TKT71:TKU78 TUP71:TUQ78 UEL71:UEM78 UOH71:UOI78 UYD71:UYE78 VHZ71:VIA78 VRV71:VRW78 WBR71:WBS78 WLN71:WLO78 WVJ71:WVK78 D65629:E65634 IX65629:IY65634 ST65629:SU65634 ACP65629:ACQ65634 AML65629:AMM65634 AWH65629:AWI65634 BGD65629:BGE65634 BPZ65629:BQA65634 BZV65629:BZW65634 CJR65629:CJS65634 CTN65629:CTO65634 DDJ65629:DDK65634 DNF65629:DNG65634 DXB65629:DXC65634 EGX65629:EGY65634 EQT65629:EQU65634 FAP65629:FAQ65634 FKL65629:FKM65634 FUH65629:FUI65634 GED65629:GEE65634 GNZ65629:GOA65634 GXV65629:GXW65634 HHR65629:HHS65634 HRN65629:HRO65634 IBJ65629:IBK65634 ILF65629:ILG65634 IVB65629:IVC65634 JEX65629:JEY65634 JOT65629:JOU65634 JYP65629:JYQ65634 KIL65629:KIM65634 KSH65629:KSI65634 LCD65629:LCE65634 LLZ65629:LMA65634 LVV65629:LVW65634 MFR65629:MFS65634 MPN65629:MPO65634 MZJ65629:MZK65634 NJF65629:NJG65634 NTB65629:NTC65634 OCX65629:OCY65634 OMT65629:OMU65634 OWP65629:OWQ65634 PGL65629:PGM65634 PQH65629:PQI65634 QAD65629:QAE65634 QJZ65629:QKA65634 QTV65629:QTW65634 RDR65629:RDS65634 RNN65629:RNO65634 RXJ65629:RXK65634 SHF65629:SHG65634 SRB65629:SRC65634 TAX65629:TAY65634 TKT65629:TKU65634 TUP65629:TUQ65634 UEL65629:UEM65634 UOH65629:UOI65634 UYD65629:UYE65634 VHZ65629:VIA65634 VRV65629:VRW65634 WBR65629:WBS65634 WLN65629:WLO65634 WVJ65629:WVK65634 D131165:E131170 IX131165:IY131170 ST131165:SU131170 ACP131165:ACQ131170 AML131165:AMM131170 AWH131165:AWI131170 BGD131165:BGE131170 BPZ131165:BQA131170 BZV131165:BZW131170 CJR131165:CJS131170 CTN131165:CTO131170 DDJ131165:DDK131170 DNF131165:DNG131170 DXB131165:DXC131170 EGX131165:EGY131170 EQT131165:EQU131170 FAP131165:FAQ131170 FKL131165:FKM131170 FUH131165:FUI131170 GED131165:GEE131170 GNZ131165:GOA131170 GXV131165:GXW131170 HHR131165:HHS131170 HRN131165:HRO131170 IBJ131165:IBK131170 ILF131165:ILG131170 IVB131165:IVC131170 JEX131165:JEY131170 JOT131165:JOU131170 JYP131165:JYQ131170 KIL131165:KIM131170 KSH131165:KSI131170 LCD131165:LCE131170 LLZ131165:LMA131170 LVV131165:LVW131170 MFR131165:MFS131170 MPN131165:MPO131170 MZJ131165:MZK131170 NJF131165:NJG131170 NTB131165:NTC131170 OCX131165:OCY131170 OMT131165:OMU131170 OWP131165:OWQ131170 PGL131165:PGM131170 PQH131165:PQI131170 QAD131165:QAE131170 QJZ131165:QKA131170 QTV131165:QTW131170 RDR131165:RDS131170 RNN131165:RNO131170 RXJ131165:RXK131170 SHF131165:SHG131170 SRB131165:SRC131170 TAX131165:TAY131170 TKT131165:TKU131170 TUP131165:TUQ131170 UEL131165:UEM131170 UOH131165:UOI131170 UYD131165:UYE131170 VHZ131165:VIA131170 VRV131165:VRW131170 WBR131165:WBS131170 WLN131165:WLO131170 WVJ131165:WVK131170 D196701:E196706 IX196701:IY196706 ST196701:SU196706 ACP196701:ACQ196706 AML196701:AMM196706 AWH196701:AWI196706 BGD196701:BGE196706 BPZ196701:BQA196706 BZV196701:BZW196706 CJR196701:CJS196706 CTN196701:CTO196706 DDJ196701:DDK196706 DNF196701:DNG196706 DXB196701:DXC196706 EGX196701:EGY196706 EQT196701:EQU196706 FAP196701:FAQ196706 FKL196701:FKM196706 FUH196701:FUI196706 GED196701:GEE196706 GNZ196701:GOA196706 GXV196701:GXW196706 HHR196701:HHS196706 HRN196701:HRO196706 IBJ196701:IBK196706 ILF196701:ILG196706 IVB196701:IVC196706 JEX196701:JEY196706 JOT196701:JOU196706 JYP196701:JYQ196706 KIL196701:KIM196706 KSH196701:KSI196706 LCD196701:LCE196706 LLZ196701:LMA196706 LVV196701:LVW196706 MFR196701:MFS196706 MPN196701:MPO196706 MZJ196701:MZK196706 NJF196701:NJG196706 NTB196701:NTC196706 OCX196701:OCY196706 OMT196701:OMU196706 OWP196701:OWQ196706 PGL196701:PGM196706 PQH196701:PQI196706 QAD196701:QAE196706 QJZ196701:QKA196706 QTV196701:QTW196706 RDR196701:RDS196706 RNN196701:RNO196706 RXJ196701:RXK196706 SHF196701:SHG196706 SRB196701:SRC196706 TAX196701:TAY196706 TKT196701:TKU196706 TUP196701:TUQ196706 UEL196701:UEM196706 UOH196701:UOI196706 UYD196701:UYE196706 VHZ196701:VIA196706 VRV196701:VRW196706 WBR196701:WBS196706 WLN196701:WLO196706 WVJ196701:WVK196706 D262237:E262242 IX262237:IY262242 ST262237:SU262242 ACP262237:ACQ262242 AML262237:AMM262242 AWH262237:AWI262242 BGD262237:BGE262242 BPZ262237:BQA262242 BZV262237:BZW262242 CJR262237:CJS262242 CTN262237:CTO262242 DDJ262237:DDK262242 DNF262237:DNG262242 DXB262237:DXC262242 EGX262237:EGY262242 EQT262237:EQU262242 FAP262237:FAQ262242 FKL262237:FKM262242 FUH262237:FUI262242 GED262237:GEE262242 GNZ262237:GOA262242 GXV262237:GXW262242 HHR262237:HHS262242 HRN262237:HRO262242 IBJ262237:IBK262242 ILF262237:ILG262242 IVB262237:IVC262242 JEX262237:JEY262242 JOT262237:JOU262242 JYP262237:JYQ262242 KIL262237:KIM262242 KSH262237:KSI262242 LCD262237:LCE262242 LLZ262237:LMA262242 LVV262237:LVW262242 MFR262237:MFS262242 MPN262237:MPO262242 MZJ262237:MZK262242 NJF262237:NJG262242 NTB262237:NTC262242 OCX262237:OCY262242 OMT262237:OMU262242 OWP262237:OWQ262242 PGL262237:PGM262242 PQH262237:PQI262242 QAD262237:QAE262242 QJZ262237:QKA262242 QTV262237:QTW262242 RDR262237:RDS262242 RNN262237:RNO262242 RXJ262237:RXK262242 SHF262237:SHG262242 SRB262237:SRC262242 TAX262237:TAY262242 TKT262237:TKU262242 TUP262237:TUQ262242 UEL262237:UEM262242 UOH262237:UOI262242 UYD262237:UYE262242 VHZ262237:VIA262242 VRV262237:VRW262242 WBR262237:WBS262242 WLN262237:WLO262242 WVJ262237:WVK262242 D327773:E327778 IX327773:IY327778 ST327773:SU327778 ACP327773:ACQ327778 AML327773:AMM327778 AWH327773:AWI327778 BGD327773:BGE327778 BPZ327773:BQA327778 BZV327773:BZW327778 CJR327773:CJS327778 CTN327773:CTO327778 DDJ327773:DDK327778 DNF327773:DNG327778 DXB327773:DXC327778 EGX327773:EGY327778 EQT327773:EQU327778 FAP327773:FAQ327778 FKL327773:FKM327778 FUH327773:FUI327778 GED327773:GEE327778 GNZ327773:GOA327778 GXV327773:GXW327778 HHR327773:HHS327778 HRN327773:HRO327778 IBJ327773:IBK327778 ILF327773:ILG327778 IVB327773:IVC327778 JEX327773:JEY327778 JOT327773:JOU327778 JYP327773:JYQ327778 KIL327773:KIM327778 KSH327773:KSI327778 LCD327773:LCE327778 LLZ327773:LMA327778 LVV327773:LVW327778 MFR327773:MFS327778 MPN327773:MPO327778 MZJ327773:MZK327778 NJF327773:NJG327778 NTB327773:NTC327778 OCX327773:OCY327778 OMT327773:OMU327778 OWP327773:OWQ327778 PGL327773:PGM327778 PQH327773:PQI327778 QAD327773:QAE327778 QJZ327773:QKA327778 QTV327773:QTW327778 RDR327773:RDS327778 RNN327773:RNO327778 RXJ327773:RXK327778 SHF327773:SHG327778 SRB327773:SRC327778 TAX327773:TAY327778 TKT327773:TKU327778 TUP327773:TUQ327778 UEL327773:UEM327778 UOH327773:UOI327778 UYD327773:UYE327778 VHZ327773:VIA327778 VRV327773:VRW327778 WBR327773:WBS327778 WLN327773:WLO327778 WVJ327773:WVK327778 D393309:E393314 IX393309:IY393314 ST393309:SU393314 ACP393309:ACQ393314 AML393309:AMM393314 AWH393309:AWI393314 BGD393309:BGE393314 BPZ393309:BQA393314 BZV393309:BZW393314 CJR393309:CJS393314 CTN393309:CTO393314 DDJ393309:DDK393314 DNF393309:DNG393314 DXB393309:DXC393314 EGX393309:EGY393314 EQT393309:EQU393314 FAP393309:FAQ393314 FKL393309:FKM393314 FUH393309:FUI393314 GED393309:GEE393314 GNZ393309:GOA393314 GXV393309:GXW393314 HHR393309:HHS393314 HRN393309:HRO393314 IBJ393309:IBK393314 ILF393309:ILG393314 IVB393309:IVC393314 JEX393309:JEY393314 JOT393309:JOU393314 JYP393309:JYQ393314 KIL393309:KIM393314 KSH393309:KSI393314 LCD393309:LCE393314 LLZ393309:LMA393314 LVV393309:LVW393314 MFR393309:MFS393314 MPN393309:MPO393314 MZJ393309:MZK393314 NJF393309:NJG393314 NTB393309:NTC393314 OCX393309:OCY393314 OMT393309:OMU393314 OWP393309:OWQ393314 PGL393309:PGM393314 PQH393309:PQI393314 QAD393309:QAE393314 QJZ393309:QKA393314 QTV393309:QTW393314 RDR393309:RDS393314 RNN393309:RNO393314 RXJ393309:RXK393314 SHF393309:SHG393314 SRB393309:SRC393314 TAX393309:TAY393314 TKT393309:TKU393314 TUP393309:TUQ393314 UEL393309:UEM393314 UOH393309:UOI393314 UYD393309:UYE393314 VHZ393309:VIA393314 VRV393309:VRW393314 WBR393309:WBS393314 WLN393309:WLO393314 WVJ393309:WVK393314 D458845:E458850 IX458845:IY458850 ST458845:SU458850 ACP458845:ACQ458850 AML458845:AMM458850 AWH458845:AWI458850 BGD458845:BGE458850 BPZ458845:BQA458850 BZV458845:BZW458850 CJR458845:CJS458850 CTN458845:CTO458850 DDJ458845:DDK458850 DNF458845:DNG458850 DXB458845:DXC458850 EGX458845:EGY458850 EQT458845:EQU458850 FAP458845:FAQ458850 FKL458845:FKM458850 FUH458845:FUI458850 GED458845:GEE458850 GNZ458845:GOA458850 GXV458845:GXW458850 HHR458845:HHS458850 HRN458845:HRO458850 IBJ458845:IBK458850 ILF458845:ILG458850 IVB458845:IVC458850 JEX458845:JEY458850 JOT458845:JOU458850 JYP458845:JYQ458850 KIL458845:KIM458850 KSH458845:KSI458850 LCD458845:LCE458850 LLZ458845:LMA458850 LVV458845:LVW458850 MFR458845:MFS458850 MPN458845:MPO458850 MZJ458845:MZK458850 NJF458845:NJG458850 NTB458845:NTC458850 OCX458845:OCY458850 OMT458845:OMU458850 OWP458845:OWQ458850 PGL458845:PGM458850 PQH458845:PQI458850 QAD458845:QAE458850 QJZ458845:QKA458850 QTV458845:QTW458850 RDR458845:RDS458850 RNN458845:RNO458850 RXJ458845:RXK458850 SHF458845:SHG458850 SRB458845:SRC458850 TAX458845:TAY458850 TKT458845:TKU458850 TUP458845:TUQ458850 UEL458845:UEM458850 UOH458845:UOI458850 UYD458845:UYE458850 VHZ458845:VIA458850 VRV458845:VRW458850 WBR458845:WBS458850 WLN458845:WLO458850 WVJ458845:WVK458850 D524381:E524386 IX524381:IY524386 ST524381:SU524386 ACP524381:ACQ524386 AML524381:AMM524386 AWH524381:AWI524386 BGD524381:BGE524386 BPZ524381:BQA524386 BZV524381:BZW524386 CJR524381:CJS524386 CTN524381:CTO524386 DDJ524381:DDK524386 DNF524381:DNG524386 DXB524381:DXC524386 EGX524381:EGY524386 EQT524381:EQU524386 FAP524381:FAQ524386 FKL524381:FKM524386 FUH524381:FUI524386 GED524381:GEE524386 GNZ524381:GOA524386 GXV524381:GXW524386 HHR524381:HHS524386 HRN524381:HRO524386 IBJ524381:IBK524386 ILF524381:ILG524386 IVB524381:IVC524386 JEX524381:JEY524386 JOT524381:JOU524386 JYP524381:JYQ524386 KIL524381:KIM524386 KSH524381:KSI524386 LCD524381:LCE524386 LLZ524381:LMA524386 LVV524381:LVW524386 MFR524381:MFS524386 MPN524381:MPO524386 MZJ524381:MZK524386 NJF524381:NJG524386 NTB524381:NTC524386 OCX524381:OCY524386 OMT524381:OMU524386 OWP524381:OWQ524386 PGL524381:PGM524386 PQH524381:PQI524386 QAD524381:QAE524386 QJZ524381:QKA524386 QTV524381:QTW524386 RDR524381:RDS524386 RNN524381:RNO524386 RXJ524381:RXK524386 SHF524381:SHG524386 SRB524381:SRC524386 TAX524381:TAY524386 TKT524381:TKU524386 TUP524381:TUQ524386 UEL524381:UEM524386 UOH524381:UOI524386 UYD524381:UYE524386 VHZ524381:VIA524386 VRV524381:VRW524386 WBR524381:WBS524386 WLN524381:WLO524386 WVJ524381:WVK524386 D589917:E589922 IX589917:IY589922 ST589917:SU589922 ACP589917:ACQ589922 AML589917:AMM589922 AWH589917:AWI589922 BGD589917:BGE589922 BPZ589917:BQA589922 BZV589917:BZW589922 CJR589917:CJS589922 CTN589917:CTO589922 DDJ589917:DDK589922 DNF589917:DNG589922 DXB589917:DXC589922 EGX589917:EGY589922 EQT589917:EQU589922 FAP589917:FAQ589922 FKL589917:FKM589922 FUH589917:FUI589922 GED589917:GEE589922 GNZ589917:GOA589922 GXV589917:GXW589922 HHR589917:HHS589922 HRN589917:HRO589922 IBJ589917:IBK589922 ILF589917:ILG589922 IVB589917:IVC589922 JEX589917:JEY589922 JOT589917:JOU589922 JYP589917:JYQ589922 KIL589917:KIM589922 KSH589917:KSI589922 LCD589917:LCE589922 LLZ589917:LMA589922 LVV589917:LVW589922 MFR589917:MFS589922 MPN589917:MPO589922 MZJ589917:MZK589922 NJF589917:NJG589922 NTB589917:NTC589922 OCX589917:OCY589922 OMT589917:OMU589922 OWP589917:OWQ589922 PGL589917:PGM589922 PQH589917:PQI589922 QAD589917:QAE589922 QJZ589917:QKA589922 QTV589917:QTW589922 RDR589917:RDS589922 RNN589917:RNO589922 RXJ589917:RXK589922 SHF589917:SHG589922 SRB589917:SRC589922 TAX589917:TAY589922 TKT589917:TKU589922 TUP589917:TUQ589922 UEL589917:UEM589922 UOH589917:UOI589922 UYD589917:UYE589922 VHZ589917:VIA589922 VRV589917:VRW589922 WBR589917:WBS589922 WLN589917:WLO589922 WVJ589917:WVK589922 D655453:E655458 IX655453:IY655458 ST655453:SU655458 ACP655453:ACQ655458 AML655453:AMM655458 AWH655453:AWI655458 BGD655453:BGE655458 BPZ655453:BQA655458 BZV655453:BZW655458 CJR655453:CJS655458 CTN655453:CTO655458 DDJ655453:DDK655458 DNF655453:DNG655458 DXB655453:DXC655458 EGX655453:EGY655458 EQT655453:EQU655458 FAP655453:FAQ655458 FKL655453:FKM655458 FUH655453:FUI655458 GED655453:GEE655458 GNZ655453:GOA655458 GXV655453:GXW655458 HHR655453:HHS655458 HRN655453:HRO655458 IBJ655453:IBK655458 ILF655453:ILG655458 IVB655453:IVC655458 JEX655453:JEY655458 JOT655453:JOU655458 JYP655453:JYQ655458 KIL655453:KIM655458 KSH655453:KSI655458 LCD655453:LCE655458 LLZ655453:LMA655458 LVV655453:LVW655458 MFR655453:MFS655458 MPN655453:MPO655458 MZJ655453:MZK655458 NJF655453:NJG655458 NTB655453:NTC655458 OCX655453:OCY655458 OMT655453:OMU655458 OWP655453:OWQ655458 PGL655453:PGM655458 PQH655453:PQI655458 QAD655453:QAE655458 QJZ655453:QKA655458 QTV655453:QTW655458 RDR655453:RDS655458 RNN655453:RNO655458 RXJ655453:RXK655458 SHF655453:SHG655458 SRB655453:SRC655458 TAX655453:TAY655458 TKT655453:TKU655458 TUP655453:TUQ655458 UEL655453:UEM655458 UOH655453:UOI655458 UYD655453:UYE655458 VHZ655453:VIA655458 VRV655453:VRW655458 WBR655453:WBS655458 WLN655453:WLO655458 WVJ655453:WVK655458 D720989:E720994 IX720989:IY720994 ST720989:SU720994 ACP720989:ACQ720994 AML720989:AMM720994 AWH720989:AWI720994 BGD720989:BGE720994 BPZ720989:BQA720994 BZV720989:BZW720994 CJR720989:CJS720994 CTN720989:CTO720994 DDJ720989:DDK720994 DNF720989:DNG720994 DXB720989:DXC720994 EGX720989:EGY720994 EQT720989:EQU720994 FAP720989:FAQ720994 FKL720989:FKM720994 FUH720989:FUI720994 GED720989:GEE720994 GNZ720989:GOA720994 GXV720989:GXW720994 HHR720989:HHS720994 HRN720989:HRO720994 IBJ720989:IBK720994 ILF720989:ILG720994 IVB720989:IVC720994 JEX720989:JEY720994 JOT720989:JOU720994 JYP720989:JYQ720994 KIL720989:KIM720994 KSH720989:KSI720994 LCD720989:LCE720994 LLZ720989:LMA720994 LVV720989:LVW720994 MFR720989:MFS720994 MPN720989:MPO720994 MZJ720989:MZK720994 NJF720989:NJG720994 NTB720989:NTC720994 OCX720989:OCY720994 OMT720989:OMU720994 OWP720989:OWQ720994 PGL720989:PGM720994 PQH720989:PQI720994 QAD720989:QAE720994 QJZ720989:QKA720994 QTV720989:QTW720994 RDR720989:RDS720994 RNN720989:RNO720994 RXJ720989:RXK720994 SHF720989:SHG720994 SRB720989:SRC720994 TAX720989:TAY720994 TKT720989:TKU720994 TUP720989:TUQ720994 UEL720989:UEM720994 UOH720989:UOI720994 UYD720989:UYE720994 VHZ720989:VIA720994 VRV720989:VRW720994 WBR720989:WBS720994 WLN720989:WLO720994 WVJ720989:WVK720994 D786525:E786530 IX786525:IY786530 ST786525:SU786530 ACP786525:ACQ786530 AML786525:AMM786530 AWH786525:AWI786530 BGD786525:BGE786530 BPZ786525:BQA786530 BZV786525:BZW786530 CJR786525:CJS786530 CTN786525:CTO786530 DDJ786525:DDK786530 DNF786525:DNG786530 DXB786525:DXC786530 EGX786525:EGY786530 EQT786525:EQU786530 FAP786525:FAQ786530 FKL786525:FKM786530 FUH786525:FUI786530 GED786525:GEE786530 GNZ786525:GOA786530 GXV786525:GXW786530 HHR786525:HHS786530 HRN786525:HRO786530 IBJ786525:IBK786530 ILF786525:ILG786530 IVB786525:IVC786530 JEX786525:JEY786530 JOT786525:JOU786530 JYP786525:JYQ786530 KIL786525:KIM786530 KSH786525:KSI786530 LCD786525:LCE786530 LLZ786525:LMA786530 LVV786525:LVW786530 MFR786525:MFS786530 MPN786525:MPO786530 MZJ786525:MZK786530 NJF786525:NJG786530 NTB786525:NTC786530 OCX786525:OCY786530 OMT786525:OMU786530 OWP786525:OWQ786530 PGL786525:PGM786530 PQH786525:PQI786530 QAD786525:QAE786530 QJZ786525:QKA786530 QTV786525:QTW786530 RDR786525:RDS786530 RNN786525:RNO786530 RXJ786525:RXK786530 SHF786525:SHG786530 SRB786525:SRC786530 TAX786525:TAY786530 TKT786525:TKU786530 TUP786525:TUQ786530 UEL786525:UEM786530 UOH786525:UOI786530 UYD786525:UYE786530 VHZ786525:VIA786530 VRV786525:VRW786530 WBR786525:WBS786530 WLN786525:WLO786530 WVJ786525:WVK786530 D852061:E852066 IX852061:IY852066 ST852061:SU852066 ACP852061:ACQ852066 AML852061:AMM852066 AWH852061:AWI852066 BGD852061:BGE852066 BPZ852061:BQA852066 BZV852061:BZW852066 CJR852061:CJS852066 CTN852061:CTO852066 DDJ852061:DDK852066 DNF852061:DNG852066 DXB852061:DXC852066 EGX852061:EGY852066 EQT852061:EQU852066 FAP852061:FAQ852066 FKL852061:FKM852066 FUH852061:FUI852066 GED852061:GEE852066 GNZ852061:GOA852066 GXV852061:GXW852066 HHR852061:HHS852066 HRN852061:HRO852066 IBJ852061:IBK852066 ILF852061:ILG852066 IVB852061:IVC852066 JEX852061:JEY852066 JOT852061:JOU852066 JYP852061:JYQ852066 KIL852061:KIM852066 KSH852061:KSI852066 LCD852061:LCE852066 LLZ852061:LMA852066 LVV852061:LVW852066 MFR852061:MFS852066 MPN852061:MPO852066 MZJ852061:MZK852066 NJF852061:NJG852066 NTB852061:NTC852066 OCX852061:OCY852066 OMT852061:OMU852066 OWP852061:OWQ852066 PGL852061:PGM852066 PQH852061:PQI852066 QAD852061:QAE852066 QJZ852061:QKA852066 QTV852061:QTW852066 RDR852061:RDS852066 RNN852061:RNO852066 RXJ852061:RXK852066 SHF852061:SHG852066 SRB852061:SRC852066 TAX852061:TAY852066 TKT852061:TKU852066 TUP852061:TUQ852066 UEL852061:UEM852066 UOH852061:UOI852066 UYD852061:UYE852066 VHZ852061:VIA852066 VRV852061:VRW852066 WBR852061:WBS852066 WLN852061:WLO852066 WVJ852061:WVK852066 D917597:E917602 IX917597:IY917602 ST917597:SU917602 ACP917597:ACQ917602 AML917597:AMM917602 AWH917597:AWI917602 BGD917597:BGE917602 BPZ917597:BQA917602 BZV917597:BZW917602 CJR917597:CJS917602 CTN917597:CTO917602 DDJ917597:DDK917602 DNF917597:DNG917602 DXB917597:DXC917602 EGX917597:EGY917602 EQT917597:EQU917602 FAP917597:FAQ917602 FKL917597:FKM917602 FUH917597:FUI917602 GED917597:GEE917602 GNZ917597:GOA917602 GXV917597:GXW917602 HHR917597:HHS917602 HRN917597:HRO917602 IBJ917597:IBK917602 ILF917597:ILG917602 IVB917597:IVC917602 JEX917597:JEY917602 JOT917597:JOU917602 JYP917597:JYQ917602 KIL917597:KIM917602 KSH917597:KSI917602 LCD917597:LCE917602 LLZ917597:LMA917602 LVV917597:LVW917602 MFR917597:MFS917602 MPN917597:MPO917602 MZJ917597:MZK917602 NJF917597:NJG917602 NTB917597:NTC917602 OCX917597:OCY917602 OMT917597:OMU917602 OWP917597:OWQ917602 PGL917597:PGM917602 PQH917597:PQI917602 QAD917597:QAE917602 QJZ917597:QKA917602 QTV917597:QTW917602 RDR917597:RDS917602 RNN917597:RNO917602 RXJ917597:RXK917602 SHF917597:SHG917602 SRB917597:SRC917602 TAX917597:TAY917602 TKT917597:TKU917602 TUP917597:TUQ917602 UEL917597:UEM917602 UOH917597:UOI917602 UYD917597:UYE917602 VHZ917597:VIA917602 VRV917597:VRW917602 WBR917597:WBS917602 WLN917597:WLO917602 WVJ917597:WVK917602 D983133:E983138 IX983133:IY983138 ST983133:SU983138 ACP983133:ACQ983138 AML983133:AMM983138 AWH983133:AWI983138 BGD983133:BGE983138 BPZ983133:BQA983138 BZV983133:BZW983138 CJR983133:CJS983138 CTN983133:CTO983138 DDJ983133:DDK983138 DNF983133:DNG983138 DXB983133:DXC983138 EGX983133:EGY983138 EQT983133:EQU983138 FAP983133:FAQ983138 FKL983133:FKM983138 FUH983133:FUI983138 GED983133:GEE983138 GNZ983133:GOA983138 GXV983133:GXW983138 HHR983133:HHS983138 HRN983133:HRO983138 IBJ983133:IBK983138 ILF983133:ILG983138 IVB983133:IVC983138 JEX983133:JEY983138 JOT983133:JOU983138 JYP983133:JYQ983138 KIL983133:KIM983138 KSH983133:KSI983138 LCD983133:LCE983138 LLZ983133:LMA983138 LVV983133:LVW983138 MFR983133:MFS983138 MPN983133:MPO983138 MZJ983133:MZK983138 NJF983133:NJG983138 NTB983133:NTC983138 OCX983133:OCY983138 OMT983133:OMU983138 OWP983133:OWQ983138 PGL983133:PGM983138 PQH983133:PQI983138 QAD983133:QAE983138 QJZ983133:QKA983138 QTV983133:QTW983138 RDR983133:RDS983138 RNN983133:RNO983138 RXJ983133:RXK983138 SHF983133:SHG983138 SRB983133:SRC983138 TAX983133:TAY983138 TKT983133:TKU983138 TUP983133:TUQ983138 UEL983133:UEM983138 UOH983133:UOI983138 UYD983133:UYE983138 VHZ983133:VIA983138 VRV983133:VRW983138 WBR983133:WBS983138 WLN983133:WLO983138 WVJ983133:WVK983138 BZV109:BZW123 IX45:IY50 ST45:SU50 ACP45:ACQ50 AML45:AMM50 AWH45:AWI50 BGD45:BGE50 BPZ45:BQA50 BZV45:BZW50 CJR45:CJS50 CTN45:CTO50 DDJ45:DDK50 DNF45:DNG50 DXB45:DXC50 EGX45:EGY50 EQT45:EQU50 FAP45:FAQ50 FKL45:FKM50 FUH45:FUI50 GED45:GEE50 GNZ45:GOA50 GXV45:GXW50 HHR45:HHS50 HRN45:HRO50 IBJ45:IBK50 ILF45:ILG50 IVB45:IVC50 JEX45:JEY50 JOT45:JOU50 JYP45:JYQ50 KIL45:KIM50 KSH45:KSI50 LCD45:LCE50 LLZ45:LMA50 LVV45:LVW50 MFR45:MFS50 MPN45:MPO50 MZJ45:MZK50 NJF45:NJG50 NTB45:NTC50 OCX45:OCY50 OMT45:OMU50 OWP45:OWQ50 PGL45:PGM50 PQH45:PQI50 QAD45:QAE50 QJZ45:QKA50 QTV45:QTW50 RDR45:RDS50 RNN45:RNO50 RXJ45:RXK50 SHF45:SHG50 SRB45:SRC50 TAX45:TAY50 TKT45:TKU50 TUP45:TUQ50 UEL45:UEM50 UOH45:UOI50 UYD45:UYE50 VHZ45:VIA50 VRV45:VRW50 WBR45:WBS50 WLN45:WLO50 WVJ45:WVK50 D65610:E65611 IX65610:IY65611 ST65610:SU65611 ACP65610:ACQ65611 AML65610:AMM65611 AWH65610:AWI65611 BGD65610:BGE65611 BPZ65610:BQA65611 BZV65610:BZW65611 CJR65610:CJS65611 CTN65610:CTO65611 DDJ65610:DDK65611 DNF65610:DNG65611 DXB65610:DXC65611 EGX65610:EGY65611 EQT65610:EQU65611 FAP65610:FAQ65611 FKL65610:FKM65611 FUH65610:FUI65611 GED65610:GEE65611 GNZ65610:GOA65611 GXV65610:GXW65611 HHR65610:HHS65611 HRN65610:HRO65611 IBJ65610:IBK65611 ILF65610:ILG65611 IVB65610:IVC65611 JEX65610:JEY65611 JOT65610:JOU65611 JYP65610:JYQ65611 KIL65610:KIM65611 KSH65610:KSI65611 LCD65610:LCE65611 LLZ65610:LMA65611 LVV65610:LVW65611 MFR65610:MFS65611 MPN65610:MPO65611 MZJ65610:MZK65611 NJF65610:NJG65611 NTB65610:NTC65611 OCX65610:OCY65611 OMT65610:OMU65611 OWP65610:OWQ65611 PGL65610:PGM65611 PQH65610:PQI65611 QAD65610:QAE65611 QJZ65610:QKA65611 QTV65610:QTW65611 RDR65610:RDS65611 RNN65610:RNO65611 RXJ65610:RXK65611 SHF65610:SHG65611 SRB65610:SRC65611 TAX65610:TAY65611 TKT65610:TKU65611 TUP65610:TUQ65611 UEL65610:UEM65611 UOH65610:UOI65611 UYD65610:UYE65611 VHZ65610:VIA65611 VRV65610:VRW65611 WBR65610:WBS65611 WLN65610:WLO65611 WVJ65610:WVK65611 D131146:E131147 IX131146:IY131147 ST131146:SU131147 ACP131146:ACQ131147 AML131146:AMM131147 AWH131146:AWI131147 BGD131146:BGE131147 BPZ131146:BQA131147 BZV131146:BZW131147 CJR131146:CJS131147 CTN131146:CTO131147 DDJ131146:DDK131147 DNF131146:DNG131147 DXB131146:DXC131147 EGX131146:EGY131147 EQT131146:EQU131147 FAP131146:FAQ131147 FKL131146:FKM131147 FUH131146:FUI131147 GED131146:GEE131147 GNZ131146:GOA131147 GXV131146:GXW131147 HHR131146:HHS131147 HRN131146:HRO131147 IBJ131146:IBK131147 ILF131146:ILG131147 IVB131146:IVC131147 JEX131146:JEY131147 JOT131146:JOU131147 JYP131146:JYQ131147 KIL131146:KIM131147 KSH131146:KSI131147 LCD131146:LCE131147 LLZ131146:LMA131147 LVV131146:LVW131147 MFR131146:MFS131147 MPN131146:MPO131147 MZJ131146:MZK131147 NJF131146:NJG131147 NTB131146:NTC131147 OCX131146:OCY131147 OMT131146:OMU131147 OWP131146:OWQ131147 PGL131146:PGM131147 PQH131146:PQI131147 QAD131146:QAE131147 QJZ131146:QKA131147 QTV131146:QTW131147 RDR131146:RDS131147 RNN131146:RNO131147 RXJ131146:RXK131147 SHF131146:SHG131147 SRB131146:SRC131147 TAX131146:TAY131147 TKT131146:TKU131147 TUP131146:TUQ131147 UEL131146:UEM131147 UOH131146:UOI131147 UYD131146:UYE131147 VHZ131146:VIA131147 VRV131146:VRW131147 WBR131146:WBS131147 WLN131146:WLO131147 WVJ131146:WVK131147 D196682:E196683 IX196682:IY196683 ST196682:SU196683 ACP196682:ACQ196683 AML196682:AMM196683 AWH196682:AWI196683 BGD196682:BGE196683 BPZ196682:BQA196683 BZV196682:BZW196683 CJR196682:CJS196683 CTN196682:CTO196683 DDJ196682:DDK196683 DNF196682:DNG196683 DXB196682:DXC196683 EGX196682:EGY196683 EQT196682:EQU196683 FAP196682:FAQ196683 FKL196682:FKM196683 FUH196682:FUI196683 GED196682:GEE196683 GNZ196682:GOA196683 GXV196682:GXW196683 HHR196682:HHS196683 HRN196682:HRO196683 IBJ196682:IBK196683 ILF196682:ILG196683 IVB196682:IVC196683 JEX196682:JEY196683 JOT196682:JOU196683 JYP196682:JYQ196683 KIL196682:KIM196683 KSH196682:KSI196683 LCD196682:LCE196683 LLZ196682:LMA196683 LVV196682:LVW196683 MFR196682:MFS196683 MPN196682:MPO196683 MZJ196682:MZK196683 NJF196682:NJG196683 NTB196682:NTC196683 OCX196682:OCY196683 OMT196682:OMU196683 OWP196682:OWQ196683 PGL196682:PGM196683 PQH196682:PQI196683 QAD196682:QAE196683 QJZ196682:QKA196683 QTV196682:QTW196683 RDR196682:RDS196683 RNN196682:RNO196683 RXJ196682:RXK196683 SHF196682:SHG196683 SRB196682:SRC196683 TAX196682:TAY196683 TKT196682:TKU196683 TUP196682:TUQ196683 UEL196682:UEM196683 UOH196682:UOI196683 UYD196682:UYE196683 VHZ196682:VIA196683 VRV196682:VRW196683 WBR196682:WBS196683 WLN196682:WLO196683 WVJ196682:WVK196683 D262218:E262219 IX262218:IY262219 ST262218:SU262219 ACP262218:ACQ262219 AML262218:AMM262219 AWH262218:AWI262219 BGD262218:BGE262219 BPZ262218:BQA262219 BZV262218:BZW262219 CJR262218:CJS262219 CTN262218:CTO262219 DDJ262218:DDK262219 DNF262218:DNG262219 DXB262218:DXC262219 EGX262218:EGY262219 EQT262218:EQU262219 FAP262218:FAQ262219 FKL262218:FKM262219 FUH262218:FUI262219 GED262218:GEE262219 GNZ262218:GOA262219 GXV262218:GXW262219 HHR262218:HHS262219 HRN262218:HRO262219 IBJ262218:IBK262219 ILF262218:ILG262219 IVB262218:IVC262219 JEX262218:JEY262219 JOT262218:JOU262219 JYP262218:JYQ262219 KIL262218:KIM262219 KSH262218:KSI262219 LCD262218:LCE262219 LLZ262218:LMA262219 LVV262218:LVW262219 MFR262218:MFS262219 MPN262218:MPO262219 MZJ262218:MZK262219 NJF262218:NJG262219 NTB262218:NTC262219 OCX262218:OCY262219 OMT262218:OMU262219 OWP262218:OWQ262219 PGL262218:PGM262219 PQH262218:PQI262219 QAD262218:QAE262219 QJZ262218:QKA262219 QTV262218:QTW262219 RDR262218:RDS262219 RNN262218:RNO262219 RXJ262218:RXK262219 SHF262218:SHG262219 SRB262218:SRC262219 TAX262218:TAY262219 TKT262218:TKU262219 TUP262218:TUQ262219 UEL262218:UEM262219 UOH262218:UOI262219 UYD262218:UYE262219 VHZ262218:VIA262219 VRV262218:VRW262219 WBR262218:WBS262219 WLN262218:WLO262219 WVJ262218:WVK262219 D327754:E327755 IX327754:IY327755 ST327754:SU327755 ACP327754:ACQ327755 AML327754:AMM327755 AWH327754:AWI327755 BGD327754:BGE327755 BPZ327754:BQA327755 BZV327754:BZW327755 CJR327754:CJS327755 CTN327754:CTO327755 DDJ327754:DDK327755 DNF327754:DNG327755 DXB327754:DXC327755 EGX327754:EGY327755 EQT327754:EQU327755 FAP327754:FAQ327755 FKL327754:FKM327755 FUH327754:FUI327755 GED327754:GEE327755 GNZ327754:GOA327755 GXV327754:GXW327755 HHR327754:HHS327755 HRN327754:HRO327755 IBJ327754:IBK327755 ILF327754:ILG327755 IVB327754:IVC327755 JEX327754:JEY327755 JOT327754:JOU327755 JYP327754:JYQ327755 KIL327754:KIM327755 KSH327754:KSI327755 LCD327754:LCE327755 LLZ327754:LMA327755 LVV327754:LVW327755 MFR327754:MFS327755 MPN327754:MPO327755 MZJ327754:MZK327755 NJF327754:NJG327755 NTB327754:NTC327755 OCX327754:OCY327755 OMT327754:OMU327755 OWP327754:OWQ327755 PGL327754:PGM327755 PQH327754:PQI327755 QAD327754:QAE327755 QJZ327754:QKA327755 QTV327754:QTW327755 RDR327754:RDS327755 RNN327754:RNO327755 RXJ327754:RXK327755 SHF327754:SHG327755 SRB327754:SRC327755 TAX327754:TAY327755 TKT327754:TKU327755 TUP327754:TUQ327755 UEL327754:UEM327755 UOH327754:UOI327755 UYD327754:UYE327755 VHZ327754:VIA327755 VRV327754:VRW327755 WBR327754:WBS327755 WLN327754:WLO327755 WVJ327754:WVK327755 D393290:E393291 IX393290:IY393291 ST393290:SU393291 ACP393290:ACQ393291 AML393290:AMM393291 AWH393290:AWI393291 BGD393290:BGE393291 BPZ393290:BQA393291 BZV393290:BZW393291 CJR393290:CJS393291 CTN393290:CTO393291 DDJ393290:DDK393291 DNF393290:DNG393291 DXB393290:DXC393291 EGX393290:EGY393291 EQT393290:EQU393291 FAP393290:FAQ393291 FKL393290:FKM393291 FUH393290:FUI393291 GED393290:GEE393291 GNZ393290:GOA393291 GXV393290:GXW393291 HHR393290:HHS393291 HRN393290:HRO393291 IBJ393290:IBK393291 ILF393290:ILG393291 IVB393290:IVC393291 JEX393290:JEY393291 JOT393290:JOU393291 JYP393290:JYQ393291 KIL393290:KIM393291 KSH393290:KSI393291 LCD393290:LCE393291 LLZ393290:LMA393291 LVV393290:LVW393291 MFR393290:MFS393291 MPN393290:MPO393291 MZJ393290:MZK393291 NJF393290:NJG393291 NTB393290:NTC393291 OCX393290:OCY393291 OMT393290:OMU393291 OWP393290:OWQ393291 PGL393290:PGM393291 PQH393290:PQI393291 QAD393290:QAE393291 QJZ393290:QKA393291 QTV393290:QTW393291 RDR393290:RDS393291 RNN393290:RNO393291 RXJ393290:RXK393291 SHF393290:SHG393291 SRB393290:SRC393291 TAX393290:TAY393291 TKT393290:TKU393291 TUP393290:TUQ393291 UEL393290:UEM393291 UOH393290:UOI393291 UYD393290:UYE393291 VHZ393290:VIA393291 VRV393290:VRW393291 WBR393290:WBS393291 WLN393290:WLO393291 WVJ393290:WVK393291 D458826:E458827 IX458826:IY458827 ST458826:SU458827 ACP458826:ACQ458827 AML458826:AMM458827 AWH458826:AWI458827 BGD458826:BGE458827 BPZ458826:BQA458827 BZV458826:BZW458827 CJR458826:CJS458827 CTN458826:CTO458827 DDJ458826:DDK458827 DNF458826:DNG458827 DXB458826:DXC458827 EGX458826:EGY458827 EQT458826:EQU458827 FAP458826:FAQ458827 FKL458826:FKM458827 FUH458826:FUI458827 GED458826:GEE458827 GNZ458826:GOA458827 GXV458826:GXW458827 HHR458826:HHS458827 HRN458826:HRO458827 IBJ458826:IBK458827 ILF458826:ILG458827 IVB458826:IVC458827 JEX458826:JEY458827 JOT458826:JOU458827 JYP458826:JYQ458827 KIL458826:KIM458827 KSH458826:KSI458827 LCD458826:LCE458827 LLZ458826:LMA458827 LVV458826:LVW458827 MFR458826:MFS458827 MPN458826:MPO458827 MZJ458826:MZK458827 NJF458826:NJG458827 NTB458826:NTC458827 OCX458826:OCY458827 OMT458826:OMU458827 OWP458826:OWQ458827 PGL458826:PGM458827 PQH458826:PQI458827 QAD458826:QAE458827 QJZ458826:QKA458827 QTV458826:QTW458827 RDR458826:RDS458827 RNN458826:RNO458827 RXJ458826:RXK458827 SHF458826:SHG458827 SRB458826:SRC458827 TAX458826:TAY458827 TKT458826:TKU458827 TUP458826:TUQ458827 UEL458826:UEM458827 UOH458826:UOI458827 UYD458826:UYE458827 VHZ458826:VIA458827 VRV458826:VRW458827 WBR458826:WBS458827 WLN458826:WLO458827 WVJ458826:WVK458827 D524362:E524363 IX524362:IY524363 ST524362:SU524363 ACP524362:ACQ524363 AML524362:AMM524363 AWH524362:AWI524363 BGD524362:BGE524363 BPZ524362:BQA524363 BZV524362:BZW524363 CJR524362:CJS524363 CTN524362:CTO524363 DDJ524362:DDK524363 DNF524362:DNG524363 DXB524362:DXC524363 EGX524362:EGY524363 EQT524362:EQU524363 FAP524362:FAQ524363 FKL524362:FKM524363 FUH524362:FUI524363 GED524362:GEE524363 GNZ524362:GOA524363 GXV524362:GXW524363 HHR524362:HHS524363 HRN524362:HRO524363 IBJ524362:IBK524363 ILF524362:ILG524363 IVB524362:IVC524363 JEX524362:JEY524363 JOT524362:JOU524363 JYP524362:JYQ524363 KIL524362:KIM524363 KSH524362:KSI524363 LCD524362:LCE524363 LLZ524362:LMA524363 LVV524362:LVW524363 MFR524362:MFS524363 MPN524362:MPO524363 MZJ524362:MZK524363 NJF524362:NJG524363 NTB524362:NTC524363 OCX524362:OCY524363 OMT524362:OMU524363 OWP524362:OWQ524363 PGL524362:PGM524363 PQH524362:PQI524363 QAD524362:QAE524363 QJZ524362:QKA524363 QTV524362:QTW524363 RDR524362:RDS524363 RNN524362:RNO524363 RXJ524362:RXK524363 SHF524362:SHG524363 SRB524362:SRC524363 TAX524362:TAY524363 TKT524362:TKU524363 TUP524362:TUQ524363 UEL524362:UEM524363 UOH524362:UOI524363 UYD524362:UYE524363 VHZ524362:VIA524363 VRV524362:VRW524363 WBR524362:WBS524363 WLN524362:WLO524363 WVJ524362:WVK524363 D589898:E589899 IX589898:IY589899 ST589898:SU589899 ACP589898:ACQ589899 AML589898:AMM589899 AWH589898:AWI589899 BGD589898:BGE589899 BPZ589898:BQA589899 BZV589898:BZW589899 CJR589898:CJS589899 CTN589898:CTO589899 DDJ589898:DDK589899 DNF589898:DNG589899 DXB589898:DXC589899 EGX589898:EGY589899 EQT589898:EQU589899 FAP589898:FAQ589899 FKL589898:FKM589899 FUH589898:FUI589899 GED589898:GEE589899 GNZ589898:GOA589899 GXV589898:GXW589899 HHR589898:HHS589899 HRN589898:HRO589899 IBJ589898:IBK589899 ILF589898:ILG589899 IVB589898:IVC589899 JEX589898:JEY589899 JOT589898:JOU589899 JYP589898:JYQ589899 KIL589898:KIM589899 KSH589898:KSI589899 LCD589898:LCE589899 LLZ589898:LMA589899 LVV589898:LVW589899 MFR589898:MFS589899 MPN589898:MPO589899 MZJ589898:MZK589899 NJF589898:NJG589899 NTB589898:NTC589899 OCX589898:OCY589899 OMT589898:OMU589899 OWP589898:OWQ589899 PGL589898:PGM589899 PQH589898:PQI589899 QAD589898:QAE589899 QJZ589898:QKA589899 QTV589898:QTW589899 RDR589898:RDS589899 RNN589898:RNO589899 RXJ589898:RXK589899 SHF589898:SHG589899 SRB589898:SRC589899 TAX589898:TAY589899 TKT589898:TKU589899 TUP589898:TUQ589899 UEL589898:UEM589899 UOH589898:UOI589899 UYD589898:UYE589899 VHZ589898:VIA589899 VRV589898:VRW589899 WBR589898:WBS589899 WLN589898:WLO589899 WVJ589898:WVK589899 D655434:E655435 IX655434:IY655435 ST655434:SU655435 ACP655434:ACQ655435 AML655434:AMM655435 AWH655434:AWI655435 BGD655434:BGE655435 BPZ655434:BQA655435 BZV655434:BZW655435 CJR655434:CJS655435 CTN655434:CTO655435 DDJ655434:DDK655435 DNF655434:DNG655435 DXB655434:DXC655435 EGX655434:EGY655435 EQT655434:EQU655435 FAP655434:FAQ655435 FKL655434:FKM655435 FUH655434:FUI655435 GED655434:GEE655435 GNZ655434:GOA655435 GXV655434:GXW655435 HHR655434:HHS655435 HRN655434:HRO655435 IBJ655434:IBK655435 ILF655434:ILG655435 IVB655434:IVC655435 JEX655434:JEY655435 JOT655434:JOU655435 JYP655434:JYQ655435 KIL655434:KIM655435 KSH655434:KSI655435 LCD655434:LCE655435 LLZ655434:LMA655435 LVV655434:LVW655435 MFR655434:MFS655435 MPN655434:MPO655435 MZJ655434:MZK655435 NJF655434:NJG655435 NTB655434:NTC655435 OCX655434:OCY655435 OMT655434:OMU655435 OWP655434:OWQ655435 PGL655434:PGM655435 PQH655434:PQI655435 QAD655434:QAE655435 QJZ655434:QKA655435 QTV655434:QTW655435 RDR655434:RDS655435 RNN655434:RNO655435 RXJ655434:RXK655435 SHF655434:SHG655435 SRB655434:SRC655435 TAX655434:TAY655435 TKT655434:TKU655435 TUP655434:TUQ655435 UEL655434:UEM655435 UOH655434:UOI655435 UYD655434:UYE655435 VHZ655434:VIA655435 VRV655434:VRW655435 WBR655434:WBS655435 WLN655434:WLO655435 WVJ655434:WVK655435 D720970:E720971 IX720970:IY720971 ST720970:SU720971 ACP720970:ACQ720971 AML720970:AMM720971 AWH720970:AWI720971 BGD720970:BGE720971 BPZ720970:BQA720971 BZV720970:BZW720971 CJR720970:CJS720971 CTN720970:CTO720971 DDJ720970:DDK720971 DNF720970:DNG720971 DXB720970:DXC720971 EGX720970:EGY720971 EQT720970:EQU720971 FAP720970:FAQ720971 FKL720970:FKM720971 FUH720970:FUI720971 GED720970:GEE720971 GNZ720970:GOA720971 GXV720970:GXW720971 HHR720970:HHS720971 HRN720970:HRO720971 IBJ720970:IBK720971 ILF720970:ILG720971 IVB720970:IVC720971 JEX720970:JEY720971 JOT720970:JOU720971 JYP720970:JYQ720971 KIL720970:KIM720971 KSH720970:KSI720971 LCD720970:LCE720971 LLZ720970:LMA720971 LVV720970:LVW720971 MFR720970:MFS720971 MPN720970:MPO720971 MZJ720970:MZK720971 NJF720970:NJG720971 NTB720970:NTC720971 OCX720970:OCY720971 OMT720970:OMU720971 OWP720970:OWQ720971 PGL720970:PGM720971 PQH720970:PQI720971 QAD720970:QAE720971 QJZ720970:QKA720971 QTV720970:QTW720971 RDR720970:RDS720971 RNN720970:RNO720971 RXJ720970:RXK720971 SHF720970:SHG720971 SRB720970:SRC720971 TAX720970:TAY720971 TKT720970:TKU720971 TUP720970:TUQ720971 UEL720970:UEM720971 UOH720970:UOI720971 UYD720970:UYE720971 VHZ720970:VIA720971 VRV720970:VRW720971 WBR720970:WBS720971 WLN720970:WLO720971 WVJ720970:WVK720971 D786506:E786507 IX786506:IY786507 ST786506:SU786507 ACP786506:ACQ786507 AML786506:AMM786507 AWH786506:AWI786507 BGD786506:BGE786507 BPZ786506:BQA786507 BZV786506:BZW786507 CJR786506:CJS786507 CTN786506:CTO786507 DDJ786506:DDK786507 DNF786506:DNG786507 DXB786506:DXC786507 EGX786506:EGY786507 EQT786506:EQU786507 FAP786506:FAQ786507 FKL786506:FKM786507 FUH786506:FUI786507 GED786506:GEE786507 GNZ786506:GOA786507 GXV786506:GXW786507 HHR786506:HHS786507 HRN786506:HRO786507 IBJ786506:IBK786507 ILF786506:ILG786507 IVB786506:IVC786507 JEX786506:JEY786507 JOT786506:JOU786507 JYP786506:JYQ786507 KIL786506:KIM786507 KSH786506:KSI786507 LCD786506:LCE786507 LLZ786506:LMA786507 LVV786506:LVW786507 MFR786506:MFS786507 MPN786506:MPO786507 MZJ786506:MZK786507 NJF786506:NJG786507 NTB786506:NTC786507 OCX786506:OCY786507 OMT786506:OMU786507 OWP786506:OWQ786507 PGL786506:PGM786507 PQH786506:PQI786507 QAD786506:QAE786507 QJZ786506:QKA786507 QTV786506:QTW786507 RDR786506:RDS786507 RNN786506:RNO786507 RXJ786506:RXK786507 SHF786506:SHG786507 SRB786506:SRC786507 TAX786506:TAY786507 TKT786506:TKU786507 TUP786506:TUQ786507 UEL786506:UEM786507 UOH786506:UOI786507 UYD786506:UYE786507 VHZ786506:VIA786507 VRV786506:VRW786507 WBR786506:WBS786507 WLN786506:WLO786507 WVJ786506:WVK786507 D852042:E852043 IX852042:IY852043 ST852042:SU852043 ACP852042:ACQ852043 AML852042:AMM852043 AWH852042:AWI852043 BGD852042:BGE852043 BPZ852042:BQA852043 BZV852042:BZW852043 CJR852042:CJS852043 CTN852042:CTO852043 DDJ852042:DDK852043 DNF852042:DNG852043 DXB852042:DXC852043 EGX852042:EGY852043 EQT852042:EQU852043 FAP852042:FAQ852043 FKL852042:FKM852043 FUH852042:FUI852043 GED852042:GEE852043 GNZ852042:GOA852043 GXV852042:GXW852043 HHR852042:HHS852043 HRN852042:HRO852043 IBJ852042:IBK852043 ILF852042:ILG852043 IVB852042:IVC852043 JEX852042:JEY852043 JOT852042:JOU852043 JYP852042:JYQ852043 KIL852042:KIM852043 KSH852042:KSI852043 LCD852042:LCE852043 LLZ852042:LMA852043 LVV852042:LVW852043 MFR852042:MFS852043 MPN852042:MPO852043 MZJ852042:MZK852043 NJF852042:NJG852043 NTB852042:NTC852043 OCX852042:OCY852043 OMT852042:OMU852043 OWP852042:OWQ852043 PGL852042:PGM852043 PQH852042:PQI852043 QAD852042:QAE852043 QJZ852042:QKA852043 QTV852042:QTW852043 RDR852042:RDS852043 RNN852042:RNO852043 RXJ852042:RXK852043 SHF852042:SHG852043 SRB852042:SRC852043 TAX852042:TAY852043 TKT852042:TKU852043 TUP852042:TUQ852043 UEL852042:UEM852043 UOH852042:UOI852043 UYD852042:UYE852043 VHZ852042:VIA852043 VRV852042:VRW852043 WBR852042:WBS852043 WLN852042:WLO852043 WVJ852042:WVK852043 D917578:E917579 IX917578:IY917579 ST917578:SU917579 ACP917578:ACQ917579 AML917578:AMM917579 AWH917578:AWI917579 BGD917578:BGE917579 BPZ917578:BQA917579 BZV917578:BZW917579 CJR917578:CJS917579 CTN917578:CTO917579 DDJ917578:DDK917579 DNF917578:DNG917579 DXB917578:DXC917579 EGX917578:EGY917579 EQT917578:EQU917579 FAP917578:FAQ917579 FKL917578:FKM917579 FUH917578:FUI917579 GED917578:GEE917579 GNZ917578:GOA917579 GXV917578:GXW917579 HHR917578:HHS917579 HRN917578:HRO917579 IBJ917578:IBK917579 ILF917578:ILG917579 IVB917578:IVC917579 JEX917578:JEY917579 JOT917578:JOU917579 JYP917578:JYQ917579 KIL917578:KIM917579 KSH917578:KSI917579 LCD917578:LCE917579 LLZ917578:LMA917579 LVV917578:LVW917579 MFR917578:MFS917579 MPN917578:MPO917579 MZJ917578:MZK917579 NJF917578:NJG917579 NTB917578:NTC917579 OCX917578:OCY917579 OMT917578:OMU917579 OWP917578:OWQ917579 PGL917578:PGM917579 PQH917578:PQI917579 QAD917578:QAE917579 QJZ917578:QKA917579 QTV917578:QTW917579 RDR917578:RDS917579 RNN917578:RNO917579 RXJ917578:RXK917579 SHF917578:SHG917579 SRB917578:SRC917579 TAX917578:TAY917579 TKT917578:TKU917579 TUP917578:TUQ917579 UEL917578:UEM917579 UOH917578:UOI917579 UYD917578:UYE917579 VHZ917578:VIA917579 VRV917578:VRW917579 WBR917578:WBS917579 WLN917578:WLO917579 WVJ917578:WVK917579 D983114:E983115 IX983114:IY983115 ST983114:SU983115 ACP983114:ACQ983115 AML983114:AMM983115 AWH983114:AWI983115 BGD983114:BGE983115 BPZ983114:BQA983115 BZV983114:BZW983115 CJR983114:CJS983115 CTN983114:CTO983115 DDJ983114:DDK983115 DNF983114:DNG983115 DXB983114:DXC983115 EGX983114:EGY983115 EQT983114:EQU983115 FAP983114:FAQ983115 FKL983114:FKM983115 FUH983114:FUI983115 GED983114:GEE983115 GNZ983114:GOA983115 GXV983114:GXW983115 HHR983114:HHS983115 HRN983114:HRO983115 IBJ983114:IBK983115 ILF983114:ILG983115 IVB983114:IVC983115 JEX983114:JEY983115 JOT983114:JOU983115 JYP983114:JYQ983115 KIL983114:KIM983115 KSH983114:KSI983115 LCD983114:LCE983115 LLZ983114:LMA983115 LVV983114:LVW983115 MFR983114:MFS983115 MPN983114:MPO983115 MZJ983114:MZK983115 NJF983114:NJG983115 NTB983114:NTC983115 OCX983114:OCY983115 OMT983114:OMU983115 OWP983114:OWQ983115 PGL983114:PGM983115 PQH983114:PQI983115 QAD983114:QAE983115 QJZ983114:QKA983115 QTV983114:QTW983115 RDR983114:RDS983115 RNN983114:RNO983115 RXJ983114:RXK983115 SHF983114:SHG983115 SRB983114:SRC983115 TAX983114:TAY983115 TKT983114:TKU983115 TUP983114:TUQ983115 UEL983114:UEM983115 UOH983114:UOI983115 UYD983114:UYE983115 VHZ983114:VIA983115 VRV983114:VRW983115 WBR983114:WBS983115 WLN983114:WLO983115 WVJ983114:WVK983115 BPZ109:BQA123 IX42:IY42 ST42:SU42 ACP42:ACQ42 AML42:AMM42 AWH42:AWI42 BGD42:BGE42 BPZ42:BQA42 BZV42:BZW42 CJR42:CJS42 CTN42:CTO42 DDJ42:DDK42 DNF42:DNG42 DXB42:DXC42 EGX42:EGY42 EQT42:EQU42 FAP42:FAQ42 FKL42:FKM42 FUH42:FUI42 GED42:GEE42 GNZ42:GOA42 GXV42:GXW42 HHR42:HHS42 HRN42:HRO42 IBJ42:IBK42 ILF42:ILG42 IVB42:IVC42 JEX42:JEY42 JOT42:JOU42 JYP42:JYQ42 KIL42:KIM42 KSH42:KSI42 LCD42:LCE42 LLZ42:LMA42 LVV42:LVW42 MFR42:MFS42 MPN42:MPO42 MZJ42:MZK42 NJF42:NJG42 NTB42:NTC42 OCX42:OCY42 OMT42:OMU42 OWP42:OWQ42 PGL42:PGM42 PQH42:PQI42 QAD42:QAE42 QJZ42:QKA42 QTV42:QTW42 RDR42:RDS42 RNN42:RNO42 RXJ42:RXK42 SHF42:SHG42 SRB42:SRC42 TAX42:TAY42 TKT42:TKU42 TUP42:TUQ42 UEL42:UEM42 UOH42:UOI42 UYD42:UYE42 VHZ42:VIA42 VRV42:VRW42 WBR42:WBS42 WLN42:WLO42 WVJ42:WVK42 D65606:E65606 IX65606:IY65606 ST65606:SU65606 ACP65606:ACQ65606 AML65606:AMM65606 AWH65606:AWI65606 BGD65606:BGE65606 BPZ65606:BQA65606 BZV65606:BZW65606 CJR65606:CJS65606 CTN65606:CTO65606 DDJ65606:DDK65606 DNF65606:DNG65606 DXB65606:DXC65606 EGX65606:EGY65606 EQT65606:EQU65606 FAP65606:FAQ65606 FKL65606:FKM65606 FUH65606:FUI65606 GED65606:GEE65606 GNZ65606:GOA65606 GXV65606:GXW65606 HHR65606:HHS65606 HRN65606:HRO65606 IBJ65606:IBK65606 ILF65606:ILG65606 IVB65606:IVC65606 JEX65606:JEY65606 JOT65606:JOU65606 JYP65606:JYQ65606 KIL65606:KIM65606 KSH65606:KSI65606 LCD65606:LCE65606 LLZ65606:LMA65606 LVV65606:LVW65606 MFR65606:MFS65606 MPN65606:MPO65606 MZJ65606:MZK65606 NJF65606:NJG65606 NTB65606:NTC65606 OCX65606:OCY65606 OMT65606:OMU65606 OWP65606:OWQ65606 PGL65606:PGM65606 PQH65606:PQI65606 QAD65606:QAE65606 QJZ65606:QKA65606 QTV65606:QTW65606 RDR65606:RDS65606 RNN65606:RNO65606 RXJ65606:RXK65606 SHF65606:SHG65606 SRB65606:SRC65606 TAX65606:TAY65606 TKT65606:TKU65606 TUP65606:TUQ65606 UEL65606:UEM65606 UOH65606:UOI65606 UYD65606:UYE65606 VHZ65606:VIA65606 VRV65606:VRW65606 WBR65606:WBS65606 WLN65606:WLO65606 WVJ65606:WVK65606 D131142:E131142 IX131142:IY131142 ST131142:SU131142 ACP131142:ACQ131142 AML131142:AMM131142 AWH131142:AWI131142 BGD131142:BGE131142 BPZ131142:BQA131142 BZV131142:BZW131142 CJR131142:CJS131142 CTN131142:CTO131142 DDJ131142:DDK131142 DNF131142:DNG131142 DXB131142:DXC131142 EGX131142:EGY131142 EQT131142:EQU131142 FAP131142:FAQ131142 FKL131142:FKM131142 FUH131142:FUI131142 GED131142:GEE131142 GNZ131142:GOA131142 GXV131142:GXW131142 HHR131142:HHS131142 HRN131142:HRO131142 IBJ131142:IBK131142 ILF131142:ILG131142 IVB131142:IVC131142 JEX131142:JEY131142 JOT131142:JOU131142 JYP131142:JYQ131142 KIL131142:KIM131142 KSH131142:KSI131142 LCD131142:LCE131142 LLZ131142:LMA131142 LVV131142:LVW131142 MFR131142:MFS131142 MPN131142:MPO131142 MZJ131142:MZK131142 NJF131142:NJG131142 NTB131142:NTC131142 OCX131142:OCY131142 OMT131142:OMU131142 OWP131142:OWQ131142 PGL131142:PGM131142 PQH131142:PQI131142 QAD131142:QAE131142 QJZ131142:QKA131142 QTV131142:QTW131142 RDR131142:RDS131142 RNN131142:RNO131142 RXJ131142:RXK131142 SHF131142:SHG131142 SRB131142:SRC131142 TAX131142:TAY131142 TKT131142:TKU131142 TUP131142:TUQ131142 UEL131142:UEM131142 UOH131142:UOI131142 UYD131142:UYE131142 VHZ131142:VIA131142 VRV131142:VRW131142 WBR131142:WBS131142 WLN131142:WLO131142 WVJ131142:WVK131142 D196678:E196678 IX196678:IY196678 ST196678:SU196678 ACP196678:ACQ196678 AML196678:AMM196678 AWH196678:AWI196678 BGD196678:BGE196678 BPZ196678:BQA196678 BZV196678:BZW196678 CJR196678:CJS196678 CTN196678:CTO196678 DDJ196678:DDK196678 DNF196678:DNG196678 DXB196678:DXC196678 EGX196678:EGY196678 EQT196678:EQU196678 FAP196678:FAQ196678 FKL196678:FKM196678 FUH196678:FUI196678 GED196678:GEE196678 GNZ196678:GOA196678 GXV196678:GXW196678 HHR196678:HHS196678 HRN196678:HRO196678 IBJ196678:IBK196678 ILF196678:ILG196678 IVB196678:IVC196678 JEX196678:JEY196678 JOT196678:JOU196678 JYP196678:JYQ196678 KIL196678:KIM196678 KSH196678:KSI196678 LCD196678:LCE196678 LLZ196678:LMA196678 LVV196678:LVW196678 MFR196678:MFS196678 MPN196678:MPO196678 MZJ196678:MZK196678 NJF196678:NJG196678 NTB196678:NTC196678 OCX196678:OCY196678 OMT196678:OMU196678 OWP196678:OWQ196678 PGL196678:PGM196678 PQH196678:PQI196678 QAD196678:QAE196678 QJZ196678:QKA196678 QTV196678:QTW196678 RDR196678:RDS196678 RNN196678:RNO196678 RXJ196678:RXK196678 SHF196678:SHG196678 SRB196678:SRC196678 TAX196678:TAY196678 TKT196678:TKU196678 TUP196678:TUQ196678 UEL196678:UEM196678 UOH196678:UOI196678 UYD196678:UYE196678 VHZ196678:VIA196678 VRV196678:VRW196678 WBR196678:WBS196678 WLN196678:WLO196678 WVJ196678:WVK196678 D262214:E262214 IX262214:IY262214 ST262214:SU262214 ACP262214:ACQ262214 AML262214:AMM262214 AWH262214:AWI262214 BGD262214:BGE262214 BPZ262214:BQA262214 BZV262214:BZW262214 CJR262214:CJS262214 CTN262214:CTO262214 DDJ262214:DDK262214 DNF262214:DNG262214 DXB262214:DXC262214 EGX262214:EGY262214 EQT262214:EQU262214 FAP262214:FAQ262214 FKL262214:FKM262214 FUH262214:FUI262214 GED262214:GEE262214 GNZ262214:GOA262214 GXV262214:GXW262214 HHR262214:HHS262214 HRN262214:HRO262214 IBJ262214:IBK262214 ILF262214:ILG262214 IVB262214:IVC262214 JEX262214:JEY262214 JOT262214:JOU262214 JYP262214:JYQ262214 KIL262214:KIM262214 KSH262214:KSI262214 LCD262214:LCE262214 LLZ262214:LMA262214 LVV262214:LVW262214 MFR262214:MFS262214 MPN262214:MPO262214 MZJ262214:MZK262214 NJF262214:NJG262214 NTB262214:NTC262214 OCX262214:OCY262214 OMT262214:OMU262214 OWP262214:OWQ262214 PGL262214:PGM262214 PQH262214:PQI262214 QAD262214:QAE262214 QJZ262214:QKA262214 QTV262214:QTW262214 RDR262214:RDS262214 RNN262214:RNO262214 RXJ262214:RXK262214 SHF262214:SHG262214 SRB262214:SRC262214 TAX262214:TAY262214 TKT262214:TKU262214 TUP262214:TUQ262214 UEL262214:UEM262214 UOH262214:UOI262214 UYD262214:UYE262214 VHZ262214:VIA262214 VRV262214:VRW262214 WBR262214:WBS262214 WLN262214:WLO262214 WVJ262214:WVK262214 D327750:E327750 IX327750:IY327750 ST327750:SU327750 ACP327750:ACQ327750 AML327750:AMM327750 AWH327750:AWI327750 BGD327750:BGE327750 BPZ327750:BQA327750 BZV327750:BZW327750 CJR327750:CJS327750 CTN327750:CTO327750 DDJ327750:DDK327750 DNF327750:DNG327750 DXB327750:DXC327750 EGX327750:EGY327750 EQT327750:EQU327750 FAP327750:FAQ327750 FKL327750:FKM327750 FUH327750:FUI327750 GED327750:GEE327750 GNZ327750:GOA327750 GXV327750:GXW327750 HHR327750:HHS327750 HRN327750:HRO327750 IBJ327750:IBK327750 ILF327750:ILG327750 IVB327750:IVC327750 JEX327750:JEY327750 JOT327750:JOU327750 JYP327750:JYQ327750 KIL327750:KIM327750 KSH327750:KSI327750 LCD327750:LCE327750 LLZ327750:LMA327750 LVV327750:LVW327750 MFR327750:MFS327750 MPN327750:MPO327750 MZJ327750:MZK327750 NJF327750:NJG327750 NTB327750:NTC327750 OCX327750:OCY327750 OMT327750:OMU327750 OWP327750:OWQ327750 PGL327750:PGM327750 PQH327750:PQI327750 QAD327750:QAE327750 QJZ327750:QKA327750 QTV327750:QTW327750 RDR327750:RDS327750 RNN327750:RNO327750 RXJ327750:RXK327750 SHF327750:SHG327750 SRB327750:SRC327750 TAX327750:TAY327750 TKT327750:TKU327750 TUP327750:TUQ327750 UEL327750:UEM327750 UOH327750:UOI327750 UYD327750:UYE327750 VHZ327750:VIA327750 VRV327750:VRW327750 WBR327750:WBS327750 WLN327750:WLO327750 WVJ327750:WVK327750 D393286:E393286 IX393286:IY393286 ST393286:SU393286 ACP393286:ACQ393286 AML393286:AMM393286 AWH393286:AWI393286 BGD393286:BGE393286 BPZ393286:BQA393286 BZV393286:BZW393286 CJR393286:CJS393286 CTN393286:CTO393286 DDJ393286:DDK393286 DNF393286:DNG393286 DXB393286:DXC393286 EGX393286:EGY393286 EQT393286:EQU393286 FAP393286:FAQ393286 FKL393286:FKM393286 FUH393286:FUI393286 GED393286:GEE393286 GNZ393286:GOA393286 GXV393286:GXW393286 HHR393286:HHS393286 HRN393286:HRO393286 IBJ393286:IBK393286 ILF393286:ILG393286 IVB393286:IVC393286 JEX393286:JEY393286 JOT393286:JOU393286 JYP393286:JYQ393286 KIL393286:KIM393286 KSH393286:KSI393286 LCD393286:LCE393286 LLZ393286:LMA393286 LVV393286:LVW393286 MFR393286:MFS393286 MPN393286:MPO393286 MZJ393286:MZK393286 NJF393286:NJG393286 NTB393286:NTC393286 OCX393286:OCY393286 OMT393286:OMU393286 OWP393286:OWQ393286 PGL393286:PGM393286 PQH393286:PQI393286 QAD393286:QAE393286 QJZ393286:QKA393286 QTV393286:QTW393286 RDR393286:RDS393286 RNN393286:RNO393286 RXJ393286:RXK393286 SHF393286:SHG393286 SRB393286:SRC393286 TAX393286:TAY393286 TKT393286:TKU393286 TUP393286:TUQ393286 UEL393286:UEM393286 UOH393286:UOI393286 UYD393286:UYE393286 VHZ393286:VIA393286 VRV393286:VRW393286 WBR393286:WBS393286 WLN393286:WLO393286 WVJ393286:WVK393286 D458822:E458822 IX458822:IY458822 ST458822:SU458822 ACP458822:ACQ458822 AML458822:AMM458822 AWH458822:AWI458822 BGD458822:BGE458822 BPZ458822:BQA458822 BZV458822:BZW458822 CJR458822:CJS458822 CTN458822:CTO458822 DDJ458822:DDK458822 DNF458822:DNG458822 DXB458822:DXC458822 EGX458822:EGY458822 EQT458822:EQU458822 FAP458822:FAQ458822 FKL458822:FKM458822 FUH458822:FUI458822 GED458822:GEE458822 GNZ458822:GOA458822 GXV458822:GXW458822 HHR458822:HHS458822 HRN458822:HRO458822 IBJ458822:IBK458822 ILF458822:ILG458822 IVB458822:IVC458822 JEX458822:JEY458822 JOT458822:JOU458822 JYP458822:JYQ458822 KIL458822:KIM458822 KSH458822:KSI458822 LCD458822:LCE458822 LLZ458822:LMA458822 LVV458822:LVW458822 MFR458822:MFS458822 MPN458822:MPO458822 MZJ458822:MZK458822 NJF458822:NJG458822 NTB458822:NTC458822 OCX458822:OCY458822 OMT458822:OMU458822 OWP458822:OWQ458822 PGL458822:PGM458822 PQH458822:PQI458822 QAD458822:QAE458822 QJZ458822:QKA458822 QTV458822:QTW458822 RDR458822:RDS458822 RNN458822:RNO458822 RXJ458822:RXK458822 SHF458822:SHG458822 SRB458822:SRC458822 TAX458822:TAY458822 TKT458822:TKU458822 TUP458822:TUQ458822 UEL458822:UEM458822 UOH458822:UOI458822 UYD458822:UYE458822 VHZ458822:VIA458822 VRV458822:VRW458822 WBR458822:WBS458822 WLN458822:WLO458822 WVJ458822:WVK458822 D524358:E524358 IX524358:IY524358 ST524358:SU524358 ACP524358:ACQ524358 AML524358:AMM524358 AWH524358:AWI524358 BGD524358:BGE524358 BPZ524358:BQA524358 BZV524358:BZW524358 CJR524358:CJS524358 CTN524358:CTO524358 DDJ524358:DDK524358 DNF524358:DNG524358 DXB524358:DXC524358 EGX524358:EGY524358 EQT524358:EQU524358 FAP524358:FAQ524358 FKL524358:FKM524358 FUH524358:FUI524358 GED524358:GEE524358 GNZ524358:GOA524358 GXV524358:GXW524358 HHR524358:HHS524358 HRN524358:HRO524358 IBJ524358:IBK524358 ILF524358:ILG524358 IVB524358:IVC524358 JEX524358:JEY524358 JOT524358:JOU524358 JYP524358:JYQ524358 KIL524358:KIM524358 KSH524358:KSI524358 LCD524358:LCE524358 LLZ524358:LMA524358 LVV524358:LVW524358 MFR524358:MFS524358 MPN524358:MPO524358 MZJ524358:MZK524358 NJF524358:NJG524358 NTB524358:NTC524358 OCX524358:OCY524358 OMT524358:OMU524358 OWP524358:OWQ524358 PGL524358:PGM524358 PQH524358:PQI524358 QAD524358:QAE524358 QJZ524358:QKA524358 QTV524358:QTW524358 RDR524358:RDS524358 RNN524358:RNO524358 RXJ524358:RXK524358 SHF524358:SHG524358 SRB524358:SRC524358 TAX524358:TAY524358 TKT524358:TKU524358 TUP524358:TUQ524358 UEL524358:UEM524358 UOH524358:UOI524358 UYD524358:UYE524358 VHZ524358:VIA524358 VRV524358:VRW524358 WBR524358:WBS524358 WLN524358:WLO524358 WVJ524358:WVK524358 D589894:E589894 IX589894:IY589894 ST589894:SU589894 ACP589894:ACQ589894 AML589894:AMM589894 AWH589894:AWI589894 BGD589894:BGE589894 BPZ589894:BQA589894 BZV589894:BZW589894 CJR589894:CJS589894 CTN589894:CTO589894 DDJ589894:DDK589894 DNF589894:DNG589894 DXB589894:DXC589894 EGX589894:EGY589894 EQT589894:EQU589894 FAP589894:FAQ589894 FKL589894:FKM589894 FUH589894:FUI589894 GED589894:GEE589894 GNZ589894:GOA589894 GXV589894:GXW589894 HHR589894:HHS589894 HRN589894:HRO589894 IBJ589894:IBK589894 ILF589894:ILG589894 IVB589894:IVC589894 JEX589894:JEY589894 JOT589894:JOU589894 JYP589894:JYQ589894 KIL589894:KIM589894 KSH589894:KSI589894 LCD589894:LCE589894 LLZ589894:LMA589894 LVV589894:LVW589894 MFR589894:MFS589894 MPN589894:MPO589894 MZJ589894:MZK589894 NJF589894:NJG589894 NTB589894:NTC589894 OCX589894:OCY589894 OMT589894:OMU589894 OWP589894:OWQ589894 PGL589894:PGM589894 PQH589894:PQI589894 QAD589894:QAE589894 QJZ589894:QKA589894 QTV589894:QTW589894 RDR589894:RDS589894 RNN589894:RNO589894 RXJ589894:RXK589894 SHF589894:SHG589894 SRB589894:SRC589894 TAX589894:TAY589894 TKT589894:TKU589894 TUP589894:TUQ589894 UEL589894:UEM589894 UOH589894:UOI589894 UYD589894:UYE589894 VHZ589894:VIA589894 VRV589894:VRW589894 WBR589894:WBS589894 WLN589894:WLO589894 WVJ589894:WVK589894 D655430:E655430 IX655430:IY655430 ST655430:SU655430 ACP655430:ACQ655430 AML655430:AMM655430 AWH655430:AWI655430 BGD655430:BGE655430 BPZ655430:BQA655430 BZV655430:BZW655430 CJR655430:CJS655430 CTN655430:CTO655430 DDJ655430:DDK655430 DNF655430:DNG655430 DXB655430:DXC655430 EGX655430:EGY655430 EQT655430:EQU655430 FAP655430:FAQ655430 FKL655430:FKM655430 FUH655430:FUI655430 GED655430:GEE655430 GNZ655430:GOA655430 GXV655430:GXW655430 HHR655430:HHS655430 HRN655430:HRO655430 IBJ655430:IBK655430 ILF655430:ILG655430 IVB655430:IVC655430 JEX655430:JEY655430 JOT655430:JOU655430 JYP655430:JYQ655430 KIL655430:KIM655430 KSH655430:KSI655430 LCD655430:LCE655430 LLZ655430:LMA655430 LVV655430:LVW655430 MFR655430:MFS655430 MPN655430:MPO655430 MZJ655430:MZK655430 NJF655430:NJG655430 NTB655430:NTC655430 OCX655430:OCY655430 OMT655430:OMU655430 OWP655430:OWQ655430 PGL655430:PGM655430 PQH655430:PQI655430 QAD655430:QAE655430 QJZ655430:QKA655430 QTV655430:QTW655430 RDR655430:RDS655430 RNN655430:RNO655430 RXJ655430:RXK655430 SHF655430:SHG655430 SRB655430:SRC655430 TAX655430:TAY655430 TKT655430:TKU655430 TUP655430:TUQ655430 UEL655430:UEM655430 UOH655430:UOI655430 UYD655430:UYE655430 VHZ655430:VIA655430 VRV655430:VRW655430 WBR655430:WBS655430 WLN655430:WLO655430 WVJ655430:WVK655430 D720966:E720966 IX720966:IY720966 ST720966:SU720966 ACP720966:ACQ720966 AML720966:AMM720966 AWH720966:AWI720966 BGD720966:BGE720966 BPZ720966:BQA720966 BZV720966:BZW720966 CJR720966:CJS720966 CTN720966:CTO720966 DDJ720966:DDK720966 DNF720966:DNG720966 DXB720966:DXC720966 EGX720966:EGY720966 EQT720966:EQU720966 FAP720966:FAQ720966 FKL720966:FKM720966 FUH720966:FUI720966 GED720966:GEE720966 GNZ720966:GOA720966 GXV720966:GXW720966 HHR720966:HHS720966 HRN720966:HRO720966 IBJ720966:IBK720966 ILF720966:ILG720966 IVB720966:IVC720966 JEX720966:JEY720966 JOT720966:JOU720966 JYP720966:JYQ720966 KIL720966:KIM720966 KSH720966:KSI720966 LCD720966:LCE720966 LLZ720966:LMA720966 LVV720966:LVW720966 MFR720966:MFS720966 MPN720966:MPO720966 MZJ720966:MZK720966 NJF720966:NJG720966 NTB720966:NTC720966 OCX720966:OCY720966 OMT720966:OMU720966 OWP720966:OWQ720966 PGL720966:PGM720966 PQH720966:PQI720966 QAD720966:QAE720966 QJZ720966:QKA720966 QTV720966:QTW720966 RDR720966:RDS720966 RNN720966:RNO720966 RXJ720966:RXK720966 SHF720966:SHG720966 SRB720966:SRC720966 TAX720966:TAY720966 TKT720966:TKU720966 TUP720966:TUQ720966 UEL720966:UEM720966 UOH720966:UOI720966 UYD720966:UYE720966 VHZ720966:VIA720966 VRV720966:VRW720966 WBR720966:WBS720966 WLN720966:WLO720966 WVJ720966:WVK720966 D786502:E786502 IX786502:IY786502 ST786502:SU786502 ACP786502:ACQ786502 AML786502:AMM786502 AWH786502:AWI786502 BGD786502:BGE786502 BPZ786502:BQA786502 BZV786502:BZW786502 CJR786502:CJS786502 CTN786502:CTO786502 DDJ786502:DDK786502 DNF786502:DNG786502 DXB786502:DXC786502 EGX786502:EGY786502 EQT786502:EQU786502 FAP786502:FAQ786502 FKL786502:FKM786502 FUH786502:FUI786502 GED786502:GEE786502 GNZ786502:GOA786502 GXV786502:GXW786502 HHR786502:HHS786502 HRN786502:HRO786502 IBJ786502:IBK786502 ILF786502:ILG786502 IVB786502:IVC786502 JEX786502:JEY786502 JOT786502:JOU786502 JYP786502:JYQ786502 KIL786502:KIM786502 KSH786502:KSI786502 LCD786502:LCE786502 LLZ786502:LMA786502 LVV786502:LVW786502 MFR786502:MFS786502 MPN786502:MPO786502 MZJ786502:MZK786502 NJF786502:NJG786502 NTB786502:NTC786502 OCX786502:OCY786502 OMT786502:OMU786502 OWP786502:OWQ786502 PGL786502:PGM786502 PQH786502:PQI786502 QAD786502:QAE786502 QJZ786502:QKA786502 QTV786502:QTW786502 RDR786502:RDS786502 RNN786502:RNO786502 RXJ786502:RXK786502 SHF786502:SHG786502 SRB786502:SRC786502 TAX786502:TAY786502 TKT786502:TKU786502 TUP786502:TUQ786502 UEL786502:UEM786502 UOH786502:UOI786502 UYD786502:UYE786502 VHZ786502:VIA786502 VRV786502:VRW786502 WBR786502:WBS786502 WLN786502:WLO786502 WVJ786502:WVK786502 D852038:E852038 IX852038:IY852038 ST852038:SU852038 ACP852038:ACQ852038 AML852038:AMM852038 AWH852038:AWI852038 BGD852038:BGE852038 BPZ852038:BQA852038 BZV852038:BZW852038 CJR852038:CJS852038 CTN852038:CTO852038 DDJ852038:DDK852038 DNF852038:DNG852038 DXB852038:DXC852038 EGX852038:EGY852038 EQT852038:EQU852038 FAP852038:FAQ852038 FKL852038:FKM852038 FUH852038:FUI852038 GED852038:GEE852038 GNZ852038:GOA852038 GXV852038:GXW852038 HHR852038:HHS852038 HRN852038:HRO852038 IBJ852038:IBK852038 ILF852038:ILG852038 IVB852038:IVC852038 JEX852038:JEY852038 JOT852038:JOU852038 JYP852038:JYQ852038 KIL852038:KIM852038 KSH852038:KSI852038 LCD852038:LCE852038 LLZ852038:LMA852038 LVV852038:LVW852038 MFR852038:MFS852038 MPN852038:MPO852038 MZJ852038:MZK852038 NJF852038:NJG852038 NTB852038:NTC852038 OCX852038:OCY852038 OMT852038:OMU852038 OWP852038:OWQ852038 PGL852038:PGM852038 PQH852038:PQI852038 QAD852038:QAE852038 QJZ852038:QKA852038 QTV852038:QTW852038 RDR852038:RDS852038 RNN852038:RNO852038 RXJ852038:RXK852038 SHF852038:SHG852038 SRB852038:SRC852038 TAX852038:TAY852038 TKT852038:TKU852038 TUP852038:TUQ852038 UEL852038:UEM852038 UOH852038:UOI852038 UYD852038:UYE852038 VHZ852038:VIA852038 VRV852038:VRW852038 WBR852038:WBS852038 WLN852038:WLO852038 WVJ852038:WVK852038 D917574:E917574 IX917574:IY917574 ST917574:SU917574 ACP917574:ACQ917574 AML917574:AMM917574 AWH917574:AWI917574 BGD917574:BGE917574 BPZ917574:BQA917574 BZV917574:BZW917574 CJR917574:CJS917574 CTN917574:CTO917574 DDJ917574:DDK917574 DNF917574:DNG917574 DXB917574:DXC917574 EGX917574:EGY917574 EQT917574:EQU917574 FAP917574:FAQ917574 FKL917574:FKM917574 FUH917574:FUI917574 GED917574:GEE917574 GNZ917574:GOA917574 GXV917574:GXW917574 HHR917574:HHS917574 HRN917574:HRO917574 IBJ917574:IBK917574 ILF917574:ILG917574 IVB917574:IVC917574 JEX917574:JEY917574 JOT917574:JOU917574 JYP917574:JYQ917574 KIL917574:KIM917574 KSH917574:KSI917574 LCD917574:LCE917574 LLZ917574:LMA917574 LVV917574:LVW917574 MFR917574:MFS917574 MPN917574:MPO917574 MZJ917574:MZK917574 NJF917574:NJG917574 NTB917574:NTC917574 OCX917574:OCY917574 OMT917574:OMU917574 OWP917574:OWQ917574 PGL917574:PGM917574 PQH917574:PQI917574 QAD917574:QAE917574 QJZ917574:QKA917574 QTV917574:QTW917574 RDR917574:RDS917574 RNN917574:RNO917574 RXJ917574:RXK917574 SHF917574:SHG917574 SRB917574:SRC917574 TAX917574:TAY917574 TKT917574:TKU917574 TUP917574:TUQ917574 UEL917574:UEM917574 UOH917574:UOI917574 UYD917574:UYE917574 VHZ917574:VIA917574 VRV917574:VRW917574 WBR917574:WBS917574 WLN917574:WLO917574 WVJ917574:WVK917574 D983110:E983110 IX983110:IY983110 ST983110:SU983110 ACP983110:ACQ983110 AML983110:AMM983110 AWH983110:AWI983110 BGD983110:BGE983110 BPZ983110:BQA983110 BZV983110:BZW983110 CJR983110:CJS983110 CTN983110:CTO983110 DDJ983110:DDK983110 DNF983110:DNG983110 DXB983110:DXC983110 EGX983110:EGY983110 EQT983110:EQU983110 FAP983110:FAQ983110 FKL983110:FKM983110 FUH983110:FUI983110 GED983110:GEE983110 GNZ983110:GOA983110 GXV983110:GXW983110 HHR983110:HHS983110 HRN983110:HRO983110 IBJ983110:IBK983110 ILF983110:ILG983110 IVB983110:IVC983110 JEX983110:JEY983110 JOT983110:JOU983110 JYP983110:JYQ983110 KIL983110:KIM983110 KSH983110:KSI983110 LCD983110:LCE983110 LLZ983110:LMA983110 LVV983110:LVW983110 MFR983110:MFS983110 MPN983110:MPO983110 MZJ983110:MZK983110 NJF983110:NJG983110 NTB983110:NTC983110 OCX983110:OCY983110 OMT983110:OMU983110 OWP983110:OWQ983110 PGL983110:PGM983110 PQH983110:PQI983110 QAD983110:QAE983110 QJZ983110:QKA983110 QTV983110:QTW983110 RDR983110:RDS983110 RNN983110:RNO983110 RXJ983110:RXK983110 SHF983110:SHG983110 SRB983110:SRC983110 TAX983110:TAY983110 TKT983110:TKU983110 TUP983110:TUQ983110 UEL983110:UEM983110 UOH983110:UOI983110 UYD983110:UYE983110 VHZ983110:VIA983110 VRV983110:VRW983110 WBR983110:WBS983110 WLN983110:WLO983110 WVJ983110:WVK983110 BGD109:BGE123 IX81:IY85 ST81:SU85 ACP81:ACQ85 AML81:AMM85 AWH81:AWI85 BGD81:BGE85 BPZ81:BQA85 BZV81:BZW85 CJR81:CJS85 CTN81:CTO85 DDJ81:DDK85 DNF81:DNG85 DXB81:DXC85 EGX81:EGY85 EQT81:EQU85 FAP81:FAQ85 FKL81:FKM85 FUH81:FUI85 GED81:GEE85 GNZ81:GOA85 GXV81:GXW85 HHR81:HHS85 HRN81:HRO85 IBJ81:IBK85 ILF81:ILG85 IVB81:IVC85 JEX81:JEY85 JOT81:JOU85 JYP81:JYQ85 KIL81:KIM85 KSH81:KSI85 LCD81:LCE85 LLZ81:LMA85 LVV81:LVW85 MFR81:MFS85 MPN81:MPO85 MZJ81:MZK85 NJF81:NJG85 NTB81:NTC85 OCX81:OCY85 OMT81:OMU85 OWP81:OWQ85 PGL81:PGM85 PQH81:PQI85 QAD81:QAE85 QJZ81:QKA85 QTV81:QTW85 RDR81:RDS85 RNN81:RNO85 RXJ81:RXK85 SHF81:SHG85 SRB81:SRC85 TAX81:TAY85 TKT81:TKU85 TUP81:TUQ85 UEL81:UEM85 UOH81:UOI85 UYD81:UYE85 VHZ81:VIA85 VRV81:VRW85 WBR81:WBS85 WLN81:WLO85 WVJ81:WVK85 D65638:E65641 IX65638:IY65641 ST65638:SU65641 ACP65638:ACQ65641 AML65638:AMM65641 AWH65638:AWI65641 BGD65638:BGE65641 BPZ65638:BQA65641 BZV65638:BZW65641 CJR65638:CJS65641 CTN65638:CTO65641 DDJ65638:DDK65641 DNF65638:DNG65641 DXB65638:DXC65641 EGX65638:EGY65641 EQT65638:EQU65641 FAP65638:FAQ65641 FKL65638:FKM65641 FUH65638:FUI65641 GED65638:GEE65641 GNZ65638:GOA65641 GXV65638:GXW65641 HHR65638:HHS65641 HRN65638:HRO65641 IBJ65638:IBK65641 ILF65638:ILG65641 IVB65638:IVC65641 JEX65638:JEY65641 JOT65638:JOU65641 JYP65638:JYQ65641 KIL65638:KIM65641 KSH65638:KSI65641 LCD65638:LCE65641 LLZ65638:LMA65641 LVV65638:LVW65641 MFR65638:MFS65641 MPN65638:MPO65641 MZJ65638:MZK65641 NJF65638:NJG65641 NTB65638:NTC65641 OCX65638:OCY65641 OMT65638:OMU65641 OWP65638:OWQ65641 PGL65638:PGM65641 PQH65638:PQI65641 QAD65638:QAE65641 QJZ65638:QKA65641 QTV65638:QTW65641 RDR65638:RDS65641 RNN65638:RNO65641 RXJ65638:RXK65641 SHF65638:SHG65641 SRB65638:SRC65641 TAX65638:TAY65641 TKT65638:TKU65641 TUP65638:TUQ65641 UEL65638:UEM65641 UOH65638:UOI65641 UYD65638:UYE65641 VHZ65638:VIA65641 VRV65638:VRW65641 WBR65638:WBS65641 WLN65638:WLO65641 WVJ65638:WVK65641 D131174:E131177 IX131174:IY131177 ST131174:SU131177 ACP131174:ACQ131177 AML131174:AMM131177 AWH131174:AWI131177 BGD131174:BGE131177 BPZ131174:BQA131177 BZV131174:BZW131177 CJR131174:CJS131177 CTN131174:CTO131177 DDJ131174:DDK131177 DNF131174:DNG131177 DXB131174:DXC131177 EGX131174:EGY131177 EQT131174:EQU131177 FAP131174:FAQ131177 FKL131174:FKM131177 FUH131174:FUI131177 GED131174:GEE131177 GNZ131174:GOA131177 GXV131174:GXW131177 HHR131174:HHS131177 HRN131174:HRO131177 IBJ131174:IBK131177 ILF131174:ILG131177 IVB131174:IVC131177 JEX131174:JEY131177 JOT131174:JOU131177 JYP131174:JYQ131177 KIL131174:KIM131177 KSH131174:KSI131177 LCD131174:LCE131177 LLZ131174:LMA131177 LVV131174:LVW131177 MFR131174:MFS131177 MPN131174:MPO131177 MZJ131174:MZK131177 NJF131174:NJG131177 NTB131174:NTC131177 OCX131174:OCY131177 OMT131174:OMU131177 OWP131174:OWQ131177 PGL131174:PGM131177 PQH131174:PQI131177 QAD131174:QAE131177 QJZ131174:QKA131177 QTV131174:QTW131177 RDR131174:RDS131177 RNN131174:RNO131177 RXJ131174:RXK131177 SHF131174:SHG131177 SRB131174:SRC131177 TAX131174:TAY131177 TKT131174:TKU131177 TUP131174:TUQ131177 UEL131174:UEM131177 UOH131174:UOI131177 UYD131174:UYE131177 VHZ131174:VIA131177 VRV131174:VRW131177 WBR131174:WBS131177 WLN131174:WLO131177 WVJ131174:WVK131177 D196710:E196713 IX196710:IY196713 ST196710:SU196713 ACP196710:ACQ196713 AML196710:AMM196713 AWH196710:AWI196713 BGD196710:BGE196713 BPZ196710:BQA196713 BZV196710:BZW196713 CJR196710:CJS196713 CTN196710:CTO196713 DDJ196710:DDK196713 DNF196710:DNG196713 DXB196710:DXC196713 EGX196710:EGY196713 EQT196710:EQU196713 FAP196710:FAQ196713 FKL196710:FKM196713 FUH196710:FUI196713 GED196710:GEE196713 GNZ196710:GOA196713 GXV196710:GXW196713 HHR196710:HHS196713 HRN196710:HRO196713 IBJ196710:IBK196713 ILF196710:ILG196713 IVB196710:IVC196713 JEX196710:JEY196713 JOT196710:JOU196713 JYP196710:JYQ196713 KIL196710:KIM196713 KSH196710:KSI196713 LCD196710:LCE196713 LLZ196710:LMA196713 LVV196710:LVW196713 MFR196710:MFS196713 MPN196710:MPO196713 MZJ196710:MZK196713 NJF196710:NJG196713 NTB196710:NTC196713 OCX196710:OCY196713 OMT196710:OMU196713 OWP196710:OWQ196713 PGL196710:PGM196713 PQH196710:PQI196713 QAD196710:QAE196713 QJZ196710:QKA196713 QTV196710:QTW196713 RDR196710:RDS196713 RNN196710:RNO196713 RXJ196710:RXK196713 SHF196710:SHG196713 SRB196710:SRC196713 TAX196710:TAY196713 TKT196710:TKU196713 TUP196710:TUQ196713 UEL196710:UEM196713 UOH196710:UOI196713 UYD196710:UYE196713 VHZ196710:VIA196713 VRV196710:VRW196713 WBR196710:WBS196713 WLN196710:WLO196713 WVJ196710:WVK196713 D262246:E262249 IX262246:IY262249 ST262246:SU262249 ACP262246:ACQ262249 AML262246:AMM262249 AWH262246:AWI262249 BGD262246:BGE262249 BPZ262246:BQA262249 BZV262246:BZW262249 CJR262246:CJS262249 CTN262246:CTO262249 DDJ262246:DDK262249 DNF262246:DNG262249 DXB262246:DXC262249 EGX262246:EGY262249 EQT262246:EQU262249 FAP262246:FAQ262249 FKL262246:FKM262249 FUH262246:FUI262249 GED262246:GEE262249 GNZ262246:GOA262249 GXV262246:GXW262249 HHR262246:HHS262249 HRN262246:HRO262249 IBJ262246:IBK262249 ILF262246:ILG262249 IVB262246:IVC262249 JEX262246:JEY262249 JOT262246:JOU262249 JYP262246:JYQ262249 KIL262246:KIM262249 KSH262246:KSI262249 LCD262246:LCE262249 LLZ262246:LMA262249 LVV262246:LVW262249 MFR262246:MFS262249 MPN262246:MPO262249 MZJ262246:MZK262249 NJF262246:NJG262249 NTB262246:NTC262249 OCX262246:OCY262249 OMT262246:OMU262249 OWP262246:OWQ262249 PGL262246:PGM262249 PQH262246:PQI262249 QAD262246:QAE262249 QJZ262246:QKA262249 QTV262246:QTW262249 RDR262246:RDS262249 RNN262246:RNO262249 RXJ262246:RXK262249 SHF262246:SHG262249 SRB262246:SRC262249 TAX262246:TAY262249 TKT262246:TKU262249 TUP262246:TUQ262249 UEL262246:UEM262249 UOH262246:UOI262249 UYD262246:UYE262249 VHZ262246:VIA262249 VRV262246:VRW262249 WBR262246:WBS262249 WLN262246:WLO262249 WVJ262246:WVK262249 D327782:E327785 IX327782:IY327785 ST327782:SU327785 ACP327782:ACQ327785 AML327782:AMM327785 AWH327782:AWI327785 BGD327782:BGE327785 BPZ327782:BQA327785 BZV327782:BZW327785 CJR327782:CJS327785 CTN327782:CTO327785 DDJ327782:DDK327785 DNF327782:DNG327785 DXB327782:DXC327785 EGX327782:EGY327785 EQT327782:EQU327785 FAP327782:FAQ327785 FKL327782:FKM327785 FUH327782:FUI327785 GED327782:GEE327785 GNZ327782:GOA327785 GXV327782:GXW327785 HHR327782:HHS327785 HRN327782:HRO327785 IBJ327782:IBK327785 ILF327782:ILG327785 IVB327782:IVC327785 JEX327782:JEY327785 JOT327782:JOU327785 JYP327782:JYQ327785 KIL327782:KIM327785 KSH327782:KSI327785 LCD327782:LCE327785 LLZ327782:LMA327785 LVV327782:LVW327785 MFR327782:MFS327785 MPN327782:MPO327785 MZJ327782:MZK327785 NJF327782:NJG327785 NTB327782:NTC327785 OCX327782:OCY327785 OMT327782:OMU327785 OWP327782:OWQ327785 PGL327782:PGM327785 PQH327782:PQI327785 QAD327782:QAE327785 QJZ327782:QKA327785 QTV327782:QTW327785 RDR327782:RDS327785 RNN327782:RNO327785 RXJ327782:RXK327785 SHF327782:SHG327785 SRB327782:SRC327785 TAX327782:TAY327785 TKT327782:TKU327785 TUP327782:TUQ327785 UEL327782:UEM327785 UOH327782:UOI327785 UYD327782:UYE327785 VHZ327782:VIA327785 VRV327782:VRW327785 WBR327782:WBS327785 WLN327782:WLO327785 WVJ327782:WVK327785 D393318:E393321 IX393318:IY393321 ST393318:SU393321 ACP393318:ACQ393321 AML393318:AMM393321 AWH393318:AWI393321 BGD393318:BGE393321 BPZ393318:BQA393321 BZV393318:BZW393321 CJR393318:CJS393321 CTN393318:CTO393321 DDJ393318:DDK393321 DNF393318:DNG393321 DXB393318:DXC393321 EGX393318:EGY393321 EQT393318:EQU393321 FAP393318:FAQ393321 FKL393318:FKM393321 FUH393318:FUI393321 GED393318:GEE393321 GNZ393318:GOA393321 GXV393318:GXW393321 HHR393318:HHS393321 HRN393318:HRO393321 IBJ393318:IBK393321 ILF393318:ILG393321 IVB393318:IVC393321 JEX393318:JEY393321 JOT393318:JOU393321 JYP393318:JYQ393321 KIL393318:KIM393321 KSH393318:KSI393321 LCD393318:LCE393321 LLZ393318:LMA393321 LVV393318:LVW393321 MFR393318:MFS393321 MPN393318:MPO393321 MZJ393318:MZK393321 NJF393318:NJG393321 NTB393318:NTC393321 OCX393318:OCY393321 OMT393318:OMU393321 OWP393318:OWQ393321 PGL393318:PGM393321 PQH393318:PQI393321 QAD393318:QAE393321 QJZ393318:QKA393321 QTV393318:QTW393321 RDR393318:RDS393321 RNN393318:RNO393321 RXJ393318:RXK393321 SHF393318:SHG393321 SRB393318:SRC393321 TAX393318:TAY393321 TKT393318:TKU393321 TUP393318:TUQ393321 UEL393318:UEM393321 UOH393318:UOI393321 UYD393318:UYE393321 VHZ393318:VIA393321 VRV393318:VRW393321 WBR393318:WBS393321 WLN393318:WLO393321 WVJ393318:WVK393321 D458854:E458857 IX458854:IY458857 ST458854:SU458857 ACP458854:ACQ458857 AML458854:AMM458857 AWH458854:AWI458857 BGD458854:BGE458857 BPZ458854:BQA458857 BZV458854:BZW458857 CJR458854:CJS458857 CTN458854:CTO458857 DDJ458854:DDK458857 DNF458854:DNG458857 DXB458854:DXC458857 EGX458854:EGY458857 EQT458854:EQU458857 FAP458854:FAQ458857 FKL458854:FKM458857 FUH458854:FUI458857 GED458854:GEE458857 GNZ458854:GOA458857 GXV458854:GXW458857 HHR458854:HHS458857 HRN458854:HRO458857 IBJ458854:IBK458857 ILF458854:ILG458857 IVB458854:IVC458857 JEX458854:JEY458857 JOT458854:JOU458857 JYP458854:JYQ458857 KIL458854:KIM458857 KSH458854:KSI458857 LCD458854:LCE458857 LLZ458854:LMA458857 LVV458854:LVW458857 MFR458854:MFS458857 MPN458854:MPO458857 MZJ458854:MZK458857 NJF458854:NJG458857 NTB458854:NTC458857 OCX458854:OCY458857 OMT458854:OMU458857 OWP458854:OWQ458857 PGL458854:PGM458857 PQH458854:PQI458857 QAD458854:QAE458857 QJZ458854:QKA458857 QTV458854:QTW458857 RDR458854:RDS458857 RNN458854:RNO458857 RXJ458854:RXK458857 SHF458854:SHG458857 SRB458854:SRC458857 TAX458854:TAY458857 TKT458854:TKU458857 TUP458854:TUQ458857 UEL458854:UEM458857 UOH458854:UOI458857 UYD458854:UYE458857 VHZ458854:VIA458857 VRV458854:VRW458857 WBR458854:WBS458857 WLN458854:WLO458857 WVJ458854:WVK458857 D524390:E524393 IX524390:IY524393 ST524390:SU524393 ACP524390:ACQ524393 AML524390:AMM524393 AWH524390:AWI524393 BGD524390:BGE524393 BPZ524390:BQA524393 BZV524390:BZW524393 CJR524390:CJS524393 CTN524390:CTO524393 DDJ524390:DDK524393 DNF524390:DNG524393 DXB524390:DXC524393 EGX524390:EGY524393 EQT524390:EQU524393 FAP524390:FAQ524393 FKL524390:FKM524393 FUH524390:FUI524393 GED524390:GEE524393 GNZ524390:GOA524393 GXV524390:GXW524393 HHR524390:HHS524393 HRN524390:HRO524393 IBJ524390:IBK524393 ILF524390:ILG524393 IVB524390:IVC524393 JEX524390:JEY524393 JOT524390:JOU524393 JYP524390:JYQ524393 KIL524390:KIM524393 KSH524390:KSI524393 LCD524390:LCE524393 LLZ524390:LMA524393 LVV524390:LVW524393 MFR524390:MFS524393 MPN524390:MPO524393 MZJ524390:MZK524393 NJF524390:NJG524393 NTB524390:NTC524393 OCX524390:OCY524393 OMT524390:OMU524393 OWP524390:OWQ524393 PGL524390:PGM524393 PQH524390:PQI524393 QAD524390:QAE524393 QJZ524390:QKA524393 QTV524390:QTW524393 RDR524390:RDS524393 RNN524390:RNO524393 RXJ524390:RXK524393 SHF524390:SHG524393 SRB524390:SRC524393 TAX524390:TAY524393 TKT524390:TKU524393 TUP524390:TUQ524393 UEL524390:UEM524393 UOH524390:UOI524393 UYD524390:UYE524393 VHZ524390:VIA524393 VRV524390:VRW524393 WBR524390:WBS524393 WLN524390:WLO524393 WVJ524390:WVK524393 D589926:E589929 IX589926:IY589929 ST589926:SU589929 ACP589926:ACQ589929 AML589926:AMM589929 AWH589926:AWI589929 BGD589926:BGE589929 BPZ589926:BQA589929 BZV589926:BZW589929 CJR589926:CJS589929 CTN589926:CTO589929 DDJ589926:DDK589929 DNF589926:DNG589929 DXB589926:DXC589929 EGX589926:EGY589929 EQT589926:EQU589929 FAP589926:FAQ589929 FKL589926:FKM589929 FUH589926:FUI589929 GED589926:GEE589929 GNZ589926:GOA589929 GXV589926:GXW589929 HHR589926:HHS589929 HRN589926:HRO589929 IBJ589926:IBK589929 ILF589926:ILG589929 IVB589926:IVC589929 JEX589926:JEY589929 JOT589926:JOU589929 JYP589926:JYQ589929 KIL589926:KIM589929 KSH589926:KSI589929 LCD589926:LCE589929 LLZ589926:LMA589929 LVV589926:LVW589929 MFR589926:MFS589929 MPN589926:MPO589929 MZJ589926:MZK589929 NJF589926:NJG589929 NTB589926:NTC589929 OCX589926:OCY589929 OMT589926:OMU589929 OWP589926:OWQ589929 PGL589926:PGM589929 PQH589926:PQI589929 QAD589926:QAE589929 QJZ589926:QKA589929 QTV589926:QTW589929 RDR589926:RDS589929 RNN589926:RNO589929 RXJ589926:RXK589929 SHF589926:SHG589929 SRB589926:SRC589929 TAX589926:TAY589929 TKT589926:TKU589929 TUP589926:TUQ589929 UEL589926:UEM589929 UOH589926:UOI589929 UYD589926:UYE589929 VHZ589926:VIA589929 VRV589926:VRW589929 WBR589926:WBS589929 WLN589926:WLO589929 WVJ589926:WVK589929 D655462:E655465 IX655462:IY655465 ST655462:SU655465 ACP655462:ACQ655465 AML655462:AMM655465 AWH655462:AWI655465 BGD655462:BGE655465 BPZ655462:BQA655465 BZV655462:BZW655465 CJR655462:CJS655465 CTN655462:CTO655465 DDJ655462:DDK655465 DNF655462:DNG655465 DXB655462:DXC655465 EGX655462:EGY655465 EQT655462:EQU655465 FAP655462:FAQ655465 FKL655462:FKM655465 FUH655462:FUI655465 GED655462:GEE655465 GNZ655462:GOA655465 GXV655462:GXW655465 HHR655462:HHS655465 HRN655462:HRO655465 IBJ655462:IBK655465 ILF655462:ILG655465 IVB655462:IVC655465 JEX655462:JEY655465 JOT655462:JOU655465 JYP655462:JYQ655465 KIL655462:KIM655465 KSH655462:KSI655465 LCD655462:LCE655465 LLZ655462:LMA655465 LVV655462:LVW655465 MFR655462:MFS655465 MPN655462:MPO655465 MZJ655462:MZK655465 NJF655462:NJG655465 NTB655462:NTC655465 OCX655462:OCY655465 OMT655462:OMU655465 OWP655462:OWQ655465 PGL655462:PGM655465 PQH655462:PQI655465 QAD655462:QAE655465 QJZ655462:QKA655465 QTV655462:QTW655465 RDR655462:RDS655465 RNN655462:RNO655465 RXJ655462:RXK655465 SHF655462:SHG655465 SRB655462:SRC655465 TAX655462:TAY655465 TKT655462:TKU655465 TUP655462:TUQ655465 UEL655462:UEM655465 UOH655462:UOI655465 UYD655462:UYE655465 VHZ655462:VIA655465 VRV655462:VRW655465 WBR655462:WBS655465 WLN655462:WLO655465 WVJ655462:WVK655465 D720998:E721001 IX720998:IY721001 ST720998:SU721001 ACP720998:ACQ721001 AML720998:AMM721001 AWH720998:AWI721001 BGD720998:BGE721001 BPZ720998:BQA721001 BZV720998:BZW721001 CJR720998:CJS721001 CTN720998:CTO721001 DDJ720998:DDK721001 DNF720998:DNG721001 DXB720998:DXC721001 EGX720998:EGY721001 EQT720998:EQU721001 FAP720998:FAQ721001 FKL720998:FKM721001 FUH720998:FUI721001 GED720998:GEE721001 GNZ720998:GOA721001 GXV720998:GXW721001 HHR720998:HHS721001 HRN720998:HRO721001 IBJ720998:IBK721001 ILF720998:ILG721001 IVB720998:IVC721001 JEX720998:JEY721001 JOT720998:JOU721001 JYP720998:JYQ721001 KIL720998:KIM721001 KSH720998:KSI721001 LCD720998:LCE721001 LLZ720998:LMA721001 LVV720998:LVW721001 MFR720998:MFS721001 MPN720998:MPO721001 MZJ720998:MZK721001 NJF720998:NJG721001 NTB720998:NTC721001 OCX720998:OCY721001 OMT720998:OMU721001 OWP720998:OWQ721001 PGL720998:PGM721001 PQH720998:PQI721001 QAD720998:QAE721001 QJZ720998:QKA721001 QTV720998:QTW721001 RDR720998:RDS721001 RNN720998:RNO721001 RXJ720998:RXK721001 SHF720998:SHG721001 SRB720998:SRC721001 TAX720998:TAY721001 TKT720998:TKU721001 TUP720998:TUQ721001 UEL720998:UEM721001 UOH720998:UOI721001 UYD720998:UYE721001 VHZ720998:VIA721001 VRV720998:VRW721001 WBR720998:WBS721001 WLN720998:WLO721001 WVJ720998:WVK721001 D786534:E786537 IX786534:IY786537 ST786534:SU786537 ACP786534:ACQ786537 AML786534:AMM786537 AWH786534:AWI786537 BGD786534:BGE786537 BPZ786534:BQA786537 BZV786534:BZW786537 CJR786534:CJS786537 CTN786534:CTO786537 DDJ786534:DDK786537 DNF786534:DNG786537 DXB786534:DXC786537 EGX786534:EGY786537 EQT786534:EQU786537 FAP786534:FAQ786537 FKL786534:FKM786537 FUH786534:FUI786537 GED786534:GEE786537 GNZ786534:GOA786537 GXV786534:GXW786537 HHR786534:HHS786537 HRN786534:HRO786537 IBJ786534:IBK786537 ILF786534:ILG786537 IVB786534:IVC786537 JEX786534:JEY786537 JOT786534:JOU786537 JYP786534:JYQ786537 KIL786534:KIM786537 KSH786534:KSI786537 LCD786534:LCE786537 LLZ786534:LMA786537 LVV786534:LVW786537 MFR786534:MFS786537 MPN786534:MPO786537 MZJ786534:MZK786537 NJF786534:NJG786537 NTB786534:NTC786537 OCX786534:OCY786537 OMT786534:OMU786537 OWP786534:OWQ786537 PGL786534:PGM786537 PQH786534:PQI786537 QAD786534:QAE786537 QJZ786534:QKA786537 QTV786534:QTW786537 RDR786534:RDS786537 RNN786534:RNO786537 RXJ786534:RXK786537 SHF786534:SHG786537 SRB786534:SRC786537 TAX786534:TAY786537 TKT786534:TKU786537 TUP786534:TUQ786537 UEL786534:UEM786537 UOH786534:UOI786537 UYD786534:UYE786537 VHZ786534:VIA786537 VRV786534:VRW786537 WBR786534:WBS786537 WLN786534:WLO786537 WVJ786534:WVK786537 D852070:E852073 IX852070:IY852073 ST852070:SU852073 ACP852070:ACQ852073 AML852070:AMM852073 AWH852070:AWI852073 BGD852070:BGE852073 BPZ852070:BQA852073 BZV852070:BZW852073 CJR852070:CJS852073 CTN852070:CTO852073 DDJ852070:DDK852073 DNF852070:DNG852073 DXB852070:DXC852073 EGX852070:EGY852073 EQT852070:EQU852073 FAP852070:FAQ852073 FKL852070:FKM852073 FUH852070:FUI852073 GED852070:GEE852073 GNZ852070:GOA852073 GXV852070:GXW852073 HHR852070:HHS852073 HRN852070:HRO852073 IBJ852070:IBK852073 ILF852070:ILG852073 IVB852070:IVC852073 JEX852070:JEY852073 JOT852070:JOU852073 JYP852070:JYQ852073 KIL852070:KIM852073 KSH852070:KSI852073 LCD852070:LCE852073 LLZ852070:LMA852073 LVV852070:LVW852073 MFR852070:MFS852073 MPN852070:MPO852073 MZJ852070:MZK852073 NJF852070:NJG852073 NTB852070:NTC852073 OCX852070:OCY852073 OMT852070:OMU852073 OWP852070:OWQ852073 PGL852070:PGM852073 PQH852070:PQI852073 QAD852070:QAE852073 QJZ852070:QKA852073 QTV852070:QTW852073 RDR852070:RDS852073 RNN852070:RNO852073 RXJ852070:RXK852073 SHF852070:SHG852073 SRB852070:SRC852073 TAX852070:TAY852073 TKT852070:TKU852073 TUP852070:TUQ852073 UEL852070:UEM852073 UOH852070:UOI852073 UYD852070:UYE852073 VHZ852070:VIA852073 VRV852070:VRW852073 WBR852070:WBS852073 WLN852070:WLO852073 WVJ852070:WVK852073 D917606:E917609 IX917606:IY917609 ST917606:SU917609 ACP917606:ACQ917609 AML917606:AMM917609 AWH917606:AWI917609 BGD917606:BGE917609 BPZ917606:BQA917609 BZV917606:BZW917609 CJR917606:CJS917609 CTN917606:CTO917609 DDJ917606:DDK917609 DNF917606:DNG917609 DXB917606:DXC917609 EGX917606:EGY917609 EQT917606:EQU917609 FAP917606:FAQ917609 FKL917606:FKM917609 FUH917606:FUI917609 GED917606:GEE917609 GNZ917606:GOA917609 GXV917606:GXW917609 HHR917606:HHS917609 HRN917606:HRO917609 IBJ917606:IBK917609 ILF917606:ILG917609 IVB917606:IVC917609 JEX917606:JEY917609 JOT917606:JOU917609 JYP917606:JYQ917609 KIL917606:KIM917609 KSH917606:KSI917609 LCD917606:LCE917609 LLZ917606:LMA917609 LVV917606:LVW917609 MFR917606:MFS917609 MPN917606:MPO917609 MZJ917606:MZK917609 NJF917606:NJG917609 NTB917606:NTC917609 OCX917606:OCY917609 OMT917606:OMU917609 OWP917606:OWQ917609 PGL917606:PGM917609 PQH917606:PQI917609 QAD917606:QAE917609 QJZ917606:QKA917609 QTV917606:QTW917609 RDR917606:RDS917609 RNN917606:RNO917609 RXJ917606:RXK917609 SHF917606:SHG917609 SRB917606:SRC917609 TAX917606:TAY917609 TKT917606:TKU917609 TUP917606:TUQ917609 UEL917606:UEM917609 UOH917606:UOI917609 UYD917606:UYE917609 VHZ917606:VIA917609 VRV917606:VRW917609 WBR917606:WBS917609 WLN917606:WLO917609 WVJ917606:WVK917609 D983142:E983145 IX983142:IY983145 ST983142:SU983145 ACP983142:ACQ983145 AML983142:AMM983145 AWH983142:AWI983145 BGD983142:BGE983145 BPZ983142:BQA983145 BZV983142:BZW983145 CJR983142:CJS983145 CTN983142:CTO983145 DDJ983142:DDK983145 DNF983142:DNG983145 DXB983142:DXC983145 EGX983142:EGY983145 EQT983142:EQU983145 FAP983142:FAQ983145 FKL983142:FKM983145 FUH983142:FUI983145 GED983142:GEE983145 GNZ983142:GOA983145 GXV983142:GXW983145 HHR983142:HHS983145 HRN983142:HRO983145 IBJ983142:IBK983145 ILF983142:ILG983145 IVB983142:IVC983145 JEX983142:JEY983145 JOT983142:JOU983145 JYP983142:JYQ983145 KIL983142:KIM983145 KSH983142:KSI983145 LCD983142:LCE983145 LLZ983142:LMA983145 LVV983142:LVW983145 MFR983142:MFS983145 MPN983142:MPO983145 MZJ983142:MZK983145 NJF983142:NJG983145 NTB983142:NTC983145 OCX983142:OCY983145 OMT983142:OMU983145 OWP983142:OWQ983145 PGL983142:PGM983145 PQH983142:PQI983145 QAD983142:QAE983145 QJZ983142:QKA983145 QTV983142:QTW983145 RDR983142:RDS983145 RNN983142:RNO983145 RXJ983142:RXK983145 SHF983142:SHG983145 SRB983142:SRC983145 TAX983142:TAY983145 TKT983142:TKU983145 TUP983142:TUQ983145 UEL983142:UEM983145 UOH983142:UOI983145 UYD983142:UYE983145 VHZ983142:VIA983145 VRV983142:VRW983145 WBR983142:WBS983145 WLN983142:WLO983145 WVJ983142:WVK983145 AWH109:AWI123 IX92:IY92 ST92:SU92 ACP92:ACQ92 AML92:AMM92 AWH92:AWI92 BGD92:BGE92 BPZ92:BQA92 BZV92:BZW92 CJR92:CJS92 CTN92:CTO92 DDJ92:DDK92 DNF92:DNG92 DXB92:DXC92 EGX92:EGY92 EQT92:EQU92 FAP92:FAQ92 FKL92:FKM92 FUH92:FUI92 GED92:GEE92 GNZ92:GOA92 GXV92:GXW92 HHR92:HHS92 HRN92:HRO92 IBJ92:IBK92 ILF92:ILG92 IVB92:IVC92 JEX92:JEY92 JOT92:JOU92 JYP92:JYQ92 KIL92:KIM92 KSH92:KSI92 LCD92:LCE92 LLZ92:LMA92 LVV92:LVW92 MFR92:MFS92 MPN92:MPO92 MZJ92:MZK92 NJF92:NJG92 NTB92:NTC92 OCX92:OCY92 OMT92:OMU92 OWP92:OWQ92 PGL92:PGM92 PQH92:PQI92 QAD92:QAE92 QJZ92:QKA92 QTV92:QTW92 RDR92:RDS92 RNN92:RNO92 RXJ92:RXK92 SHF92:SHG92 SRB92:SRC92 TAX92:TAY92 TKT92:TKU92 TUP92:TUQ92 UEL92:UEM92 UOH92:UOI92 UYD92:UYE92 VHZ92:VIA92 VRV92:VRW92 WBR92:WBS92 WLN92:WLO92 WVJ92:WVK92 D65648:E65648 IX65648:IY65648 ST65648:SU65648 ACP65648:ACQ65648 AML65648:AMM65648 AWH65648:AWI65648 BGD65648:BGE65648 BPZ65648:BQA65648 BZV65648:BZW65648 CJR65648:CJS65648 CTN65648:CTO65648 DDJ65648:DDK65648 DNF65648:DNG65648 DXB65648:DXC65648 EGX65648:EGY65648 EQT65648:EQU65648 FAP65648:FAQ65648 FKL65648:FKM65648 FUH65648:FUI65648 GED65648:GEE65648 GNZ65648:GOA65648 GXV65648:GXW65648 HHR65648:HHS65648 HRN65648:HRO65648 IBJ65648:IBK65648 ILF65648:ILG65648 IVB65648:IVC65648 JEX65648:JEY65648 JOT65648:JOU65648 JYP65648:JYQ65648 KIL65648:KIM65648 KSH65648:KSI65648 LCD65648:LCE65648 LLZ65648:LMA65648 LVV65648:LVW65648 MFR65648:MFS65648 MPN65648:MPO65648 MZJ65648:MZK65648 NJF65648:NJG65648 NTB65648:NTC65648 OCX65648:OCY65648 OMT65648:OMU65648 OWP65648:OWQ65648 PGL65648:PGM65648 PQH65648:PQI65648 QAD65648:QAE65648 QJZ65648:QKA65648 QTV65648:QTW65648 RDR65648:RDS65648 RNN65648:RNO65648 RXJ65648:RXK65648 SHF65648:SHG65648 SRB65648:SRC65648 TAX65648:TAY65648 TKT65648:TKU65648 TUP65648:TUQ65648 UEL65648:UEM65648 UOH65648:UOI65648 UYD65648:UYE65648 VHZ65648:VIA65648 VRV65648:VRW65648 WBR65648:WBS65648 WLN65648:WLO65648 WVJ65648:WVK65648 D131184:E131184 IX131184:IY131184 ST131184:SU131184 ACP131184:ACQ131184 AML131184:AMM131184 AWH131184:AWI131184 BGD131184:BGE131184 BPZ131184:BQA131184 BZV131184:BZW131184 CJR131184:CJS131184 CTN131184:CTO131184 DDJ131184:DDK131184 DNF131184:DNG131184 DXB131184:DXC131184 EGX131184:EGY131184 EQT131184:EQU131184 FAP131184:FAQ131184 FKL131184:FKM131184 FUH131184:FUI131184 GED131184:GEE131184 GNZ131184:GOA131184 GXV131184:GXW131184 HHR131184:HHS131184 HRN131184:HRO131184 IBJ131184:IBK131184 ILF131184:ILG131184 IVB131184:IVC131184 JEX131184:JEY131184 JOT131184:JOU131184 JYP131184:JYQ131184 KIL131184:KIM131184 KSH131184:KSI131184 LCD131184:LCE131184 LLZ131184:LMA131184 LVV131184:LVW131184 MFR131184:MFS131184 MPN131184:MPO131184 MZJ131184:MZK131184 NJF131184:NJG131184 NTB131184:NTC131184 OCX131184:OCY131184 OMT131184:OMU131184 OWP131184:OWQ131184 PGL131184:PGM131184 PQH131184:PQI131184 QAD131184:QAE131184 QJZ131184:QKA131184 QTV131184:QTW131184 RDR131184:RDS131184 RNN131184:RNO131184 RXJ131184:RXK131184 SHF131184:SHG131184 SRB131184:SRC131184 TAX131184:TAY131184 TKT131184:TKU131184 TUP131184:TUQ131184 UEL131184:UEM131184 UOH131184:UOI131184 UYD131184:UYE131184 VHZ131184:VIA131184 VRV131184:VRW131184 WBR131184:WBS131184 WLN131184:WLO131184 WVJ131184:WVK131184 D196720:E196720 IX196720:IY196720 ST196720:SU196720 ACP196720:ACQ196720 AML196720:AMM196720 AWH196720:AWI196720 BGD196720:BGE196720 BPZ196720:BQA196720 BZV196720:BZW196720 CJR196720:CJS196720 CTN196720:CTO196720 DDJ196720:DDK196720 DNF196720:DNG196720 DXB196720:DXC196720 EGX196720:EGY196720 EQT196720:EQU196720 FAP196720:FAQ196720 FKL196720:FKM196720 FUH196720:FUI196720 GED196720:GEE196720 GNZ196720:GOA196720 GXV196720:GXW196720 HHR196720:HHS196720 HRN196720:HRO196720 IBJ196720:IBK196720 ILF196720:ILG196720 IVB196720:IVC196720 JEX196720:JEY196720 JOT196720:JOU196720 JYP196720:JYQ196720 KIL196720:KIM196720 KSH196720:KSI196720 LCD196720:LCE196720 LLZ196720:LMA196720 LVV196720:LVW196720 MFR196720:MFS196720 MPN196720:MPO196720 MZJ196720:MZK196720 NJF196720:NJG196720 NTB196720:NTC196720 OCX196720:OCY196720 OMT196720:OMU196720 OWP196720:OWQ196720 PGL196720:PGM196720 PQH196720:PQI196720 QAD196720:QAE196720 QJZ196720:QKA196720 QTV196720:QTW196720 RDR196720:RDS196720 RNN196720:RNO196720 RXJ196720:RXK196720 SHF196720:SHG196720 SRB196720:SRC196720 TAX196720:TAY196720 TKT196720:TKU196720 TUP196720:TUQ196720 UEL196720:UEM196720 UOH196720:UOI196720 UYD196720:UYE196720 VHZ196720:VIA196720 VRV196720:VRW196720 WBR196720:WBS196720 WLN196720:WLO196720 WVJ196720:WVK196720 D262256:E262256 IX262256:IY262256 ST262256:SU262256 ACP262256:ACQ262256 AML262256:AMM262256 AWH262256:AWI262256 BGD262256:BGE262256 BPZ262256:BQA262256 BZV262256:BZW262256 CJR262256:CJS262256 CTN262256:CTO262256 DDJ262256:DDK262256 DNF262256:DNG262256 DXB262256:DXC262256 EGX262256:EGY262256 EQT262256:EQU262256 FAP262256:FAQ262256 FKL262256:FKM262256 FUH262256:FUI262256 GED262256:GEE262256 GNZ262256:GOA262256 GXV262256:GXW262256 HHR262256:HHS262256 HRN262256:HRO262256 IBJ262256:IBK262256 ILF262256:ILG262256 IVB262256:IVC262256 JEX262256:JEY262256 JOT262256:JOU262256 JYP262256:JYQ262256 KIL262256:KIM262256 KSH262256:KSI262256 LCD262256:LCE262256 LLZ262256:LMA262256 LVV262256:LVW262256 MFR262256:MFS262256 MPN262256:MPO262256 MZJ262256:MZK262256 NJF262256:NJG262256 NTB262256:NTC262256 OCX262256:OCY262256 OMT262256:OMU262256 OWP262256:OWQ262256 PGL262256:PGM262256 PQH262256:PQI262256 QAD262256:QAE262256 QJZ262256:QKA262256 QTV262256:QTW262256 RDR262256:RDS262256 RNN262256:RNO262256 RXJ262256:RXK262256 SHF262256:SHG262256 SRB262256:SRC262256 TAX262256:TAY262256 TKT262256:TKU262256 TUP262256:TUQ262256 UEL262256:UEM262256 UOH262256:UOI262256 UYD262256:UYE262256 VHZ262256:VIA262256 VRV262256:VRW262256 WBR262256:WBS262256 WLN262256:WLO262256 WVJ262256:WVK262256 D327792:E327792 IX327792:IY327792 ST327792:SU327792 ACP327792:ACQ327792 AML327792:AMM327792 AWH327792:AWI327792 BGD327792:BGE327792 BPZ327792:BQA327792 BZV327792:BZW327792 CJR327792:CJS327792 CTN327792:CTO327792 DDJ327792:DDK327792 DNF327792:DNG327792 DXB327792:DXC327792 EGX327792:EGY327792 EQT327792:EQU327792 FAP327792:FAQ327792 FKL327792:FKM327792 FUH327792:FUI327792 GED327792:GEE327792 GNZ327792:GOA327792 GXV327792:GXW327792 HHR327792:HHS327792 HRN327792:HRO327792 IBJ327792:IBK327792 ILF327792:ILG327792 IVB327792:IVC327792 JEX327792:JEY327792 JOT327792:JOU327792 JYP327792:JYQ327792 KIL327792:KIM327792 KSH327792:KSI327792 LCD327792:LCE327792 LLZ327792:LMA327792 LVV327792:LVW327792 MFR327792:MFS327792 MPN327792:MPO327792 MZJ327792:MZK327792 NJF327792:NJG327792 NTB327792:NTC327792 OCX327792:OCY327792 OMT327792:OMU327792 OWP327792:OWQ327792 PGL327792:PGM327792 PQH327792:PQI327792 QAD327792:QAE327792 QJZ327792:QKA327792 QTV327792:QTW327792 RDR327792:RDS327792 RNN327792:RNO327792 RXJ327792:RXK327792 SHF327792:SHG327792 SRB327792:SRC327792 TAX327792:TAY327792 TKT327792:TKU327792 TUP327792:TUQ327792 UEL327792:UEM327792 UOH327792:UOI327792 UYD327792:UYE327792 VHZ327792:VIA327792 VRV327792:VRW327792 WBR327792:WBS327792 WLN327792:WLO327792 WVJ327792:WVK327792 D393328:E393328 IX393328:IY393328 ST393328:SU393328 ACP393328:ACQ393328 AML393328:AMM393328 AWH393328:AWI393328 BGD393328:BGE393328 BPZ393328:BQA393328 BZV393328:BZW393328 CJR393328:CJS393328 CTN393328:CTO393328 DDJ393328:DDK393328 DNF393328:DNG393328 DXB393328:DXC393328 EGX393328:EGY393328 EQT393328:EQU393328 FAP393328:FAQ393328 FKL393328:FKM393328 FUH393328:FUI393328 GED393328:GEE393328 GNZ393328:GOA393328 GXV393328:GXW393328 HHR393328:HHS393328 HRN393328:HRO393328 IBJ393328:IBK393328 ILF393328:ILG393328 IVB393328:IVC393328 JEX393328:JEY393328 JOT393328:JOU393328 JYP393328:JYQ393328 KIL393328:KIM393328 KSH393328:KSI393328 LCD393328:LCE393328 LLZ393328:LMA393328 LVV393328:LVW393328 MFR393328:MFS393328 MPN393328:MPO393328 MZJ393328:MZK393328 NJF393328:NJG393328 NTB393328:NTC393328 OCX393328:OCY393328 OMT393328:OMU393328 OWP393328:OWQ393328 PGL393328:PGM393328 PQH393328:PQI393328 QAD393328:QAE393328 QJZ393328:QKA393328 QTV393328:QTW393328 RDR393328:RDS393328 RNN393328:RNO393328 RXJ393328:RXK393328 SHF393328:SHG393328 SRB393328:SRC393328 TAX393328:TAY393328 TKT393328:TKU393328 TUP393328:TUQ393328 UEL393328:UEM393328 UOH393328:UOI393328 UYD393328:UYE393328 VHZ393328:VIA393328 VRV393328:VRW393328 WBR393328:WBS393328 WLN393328:WLO393328 WVJ393328:WVK393328 D458864:E458864 IX458864:IY458864 ST458864:SU458864 ACP458864:ACQ458864 AML458864:AMM458864 AWH458864:AWI458864 BGD458864:BGE458864 BPZ458864:BQA458864 BZV458864:BZW458864 CJR458864:CJS458864 CTN458864:CTO458864 DDJ458864:DDK458864 DNF458864:DNG458864 DXB458864:DXC458864 EGX458864:EGY458864 EQT458864:EQU458864 FAP458864:FAQ458864 FKL458864:FKM458864 FUH458864:FUI458864 GED458864:GEE458864 GNZ458864:GOA458864 GXV458864:GXW458864 HHR458864:HHS458864 HRN458864:HRO458864 IBJ458864:IBK458864 ILF458864:ILG458864 IVB458864:IVC458864 JEX458864:JEY458864 JOT458864:JOU458864 JYP458864:JYQ458864 KIL458864:KIM458864 KSH458864:KSI458864 LCD458864:LCE458864 LLZ458864:LMA458864 LVV458864:LVW458864 MFR458864:MFS458864 MPN458864:MPO458864 MZJ458864:MZK458864 NJF458864:NJG458864 NTB458864:NTC458864 OCX458864:OCY458864 OMT458864:OMU458864 OWP458864:OWQ458864 PGL458864:PGM458864 PQH458864:PQI458864 QAD458864:QAE458864 QJZ458864:QKA458864 QTV458864:QTW458864 RDR458864:RDS458864 RNN458864:RNO458864 RXJ458864:RXK458864 SHF458864:SHG458864 SRB458864:SRC458864 TAX458864:TAY458864 TKT458864:TKU458864 TUP458864:TUQ458864 UEL458864:UEM458864 UOH458864:UOI458864 UYD458864:UYE458864 VHZ458864:VIA458864 VRV458864:VRW458864 WBR458864:WBS458864 WLN458864:WLO458864 WVJ458864:WVK458864 D524400:E524400 IX524400:IY524400 ST524400:SU524400 ACP524400:ACQ524400 AML524400:AMM524400 AWH524400:AWI524400 BGD524400:BGE524400 BPZ524400:BQA524400 BZV524400:BZW524400 CJR524400:CJS524400 CTN524400:CTO524400 DDJ524400:DDK524400 DNF524400:DNG524400 DXB524400:DXC524400 EGX524400:EGY524400 EQT524400:EQU524400 FAP524400:FAQ524400 FKL524400:FKM524400 FUH524400:FUI524400 GED524400:GEE524400 GNZ524400:GOA524400 GXV524400:GXW524400 HHR524400:HHS524400 HRN524400:HRO524400 IBJ524400:IBK524400 ILF524400:ILG524400 IVB524400:IVC524400 JEX524400:JEY524400 JOT524400:JOU524400 JYP524400:JYQ524400 KIL524400:KIM524400 KSH524400:KSI524400 LCD524400:LCE524400 LLZ524400:LMA524400 LVV524400:LVW524400 MFR524400:MFS524400 MPN524400:MPO524400 MZJ524400:MZK524400 NJF524400:NJG524400 NTB524400:NTC524400 OCX524400:OCY524400 OMT524400:OMU524400 OWP524400:OWQ524400 PGL524400:PGM524400 PQH524400:PQI524400 QAD524400:QAE524400 QJZ524400:QKA524400 QTV524400:QTW524400 RDR524400:RDS524400 RNN524400:RNO524400 RXJ524400:RXK524400 SHF524400:SHG524400 SRB524400:SRC524400 TAX524400:TAY524400 TKT524400:TKU524400 TUP524400:TUQ524400 UEL524400:UEM524400 UOH524400:UOI524400 UYD524400:UYE524400 VHZ524400:VIA524400 VRV524400:VRW524400 WBR524400:WBS524400 WLN524400:WLO524400 WVJ524400:WVK524400 D589936:E589936 IX589936:IY589936 ST589936:SU589936 ACP589936:ACQ589936 AML589936:AMM589936 AWH589936:AWI589936 BGD589936:BGE589936 BPZ589936:BQA589936 BZV589936:BZW589936 CJR589936:CJS589936 CTN589936:CTO589936 DDJ589936:DDK589936 DNF589936:DNG589936 DXB589936:DXC589936 EGX589936:EGY589936 EQT589936:EQU589936 FAP589936:FAQ589936 FKL589936:FKM589936 FUH589936:FUI589936 GED589936:GEE589936 GNZ589936:GOA589936 GXV589936:GXW589936 HHR589936:HHS589936 HRN589936:HRO589936 IBJ589936:IBK589936 ILF589936:ILG589936 IVB589936:IVC589936 JEX589936:JEY589936 JOT589936:JOU589936 JYP589936:JYQ589936 KIL589936:KIM589936 KSH589936:KSI589936 LCD589936:LCE589936 LLZ589936:LMA589936 LVV589936:LVW589936 MFR589936:MFS589936 MPN589936:MPO589936 MZJ589936:MZK589936 NJF589936:NJG589936 NTB589936:NTC589936 OCX589936:OCY589936 OMT589936:OMU589936 OWP589936:OWQ589936 PGL589936:PGM589936 PQH589936:PQI589936 QAD589936:QAE589936 QJZ589936:QKA589936 QTV589936:QTW589936 RDR589936:RDS589936 RNN589936:RNO589936 RXJ589936:RXK589936 SHF589936:SHG589936 SRB589936:SRC589936 TAX589936:TAY589936 TKT589936:TKU589936 TUP589936:TUQ589936 UEL589936:UEM589936 UOH589936:UOI589936 UYD589936:UYE589936 VHZ589936:VIA589936 VRV589936:VRW589936 WBR589936:WBS589936 WLN589936:WLO589936 WVJ589936:WVK589936 D655472:E655472 IX655472:IY655472 ST655472:SU655472 ACP655472:ACQ655472 AML655472:AMM655472 AWH655472:AWI655472 BGD655472:BGE655472 BPZ655472:BQA655472 BZV655472:BZW655472 CJR655472:CJS655472 CTN655472:CTO655472 DDJ655472:DDK655472 DNF655472:DNG655472 DXB655472:DXC655472 EGX655472:EGY655472 EQT655472:EQU655472 FAP655472:FAQ655472 FKL655472:FKM655472 FUH655472:FUI655472 GED655472:GEE655472 GNZ655472:GOA655472 GXV655472:GXW655472 HHR655472:HHS655472 HRN655472:HRO655472 IBJ655472:IBK655472 ILF655472:ILG655472 IVB655472:IVC655472 JEX655472:JEY655472 JOT655472:JOU655472 JYP655472:JYQ655472 KIL655472:KIM655472 KSH655472:KSI655472 LCD655472:LCE655472 LLZ655472:LMA655472 LVV655472:LVW655472 MFR655472:MFS655472 MPN655472:MPO655472 MZJ655472:MZK655472 NJF655472:NJG655472 NTB655472:NTC655472 OCX655472:OCY655472 OMT655472:OMU655472 OWP655472:OWQ655472 PGL655472:PGM655472 PQH655472:PQI655472 QAD655472:QAE655472 QJZ655472:QKA655472 QTV655472:QTW655472 RDR655472:RDS655472 RNN655472:RNO655472 RXJ655472:RXK655472 SHF655472:SHG655472 SRB655472:SRC655472 TAX655472:TAY655472 TKT655472:TKU655472 TUP655472:TUQ655472 UEL655472:UEM655472 UOH655472:UOI655472 UYD655472:UYE655472 VHZ655472:VIA655472 VRV655472:VRW655472 WBR655472:WBS655472 WLN655472:WLO655472 WVJ655472:WVK655472 D721008:E721008 IX721008:IY721008 ST721008:SU721008 ACP721008:ACQ721008 AML721008:AMM721008 AWH721008:AWI721008 BGD721008:BGE721008 BPZ721008:BQA721008 BZV721008:BZW721008 CJR721008:CJS721008 CTN721008:CTO721008 DDJ721008:DDK721008 DNF721008:DNG721008 DXB721008:DXC721008 EGX721008:EGY721008 EQT721008:EQU721008 FAP721008:FAQ721008 FKL721008:FKM721008 FUH721008:FUI721008 GED721008:GEE721008 GNZ721008:GOA721008 GXV721008:GXW721008 HHR721008:HHS721008 HRN721008:HRO721008 IBJ721008:IBK721008 ILF721008:ILG721008 IVB721008:IVC721008 JEX721008:JEY721008 JOT721008:JOU721008 JYP721008:JYQ721008 KIL721008:KIM721008 KSH721008:KSI721008 LCD721008:LCE721008 LLZ721008:LMA721008 LVV721008:LVW721008 MFR721008:MFS721008 MPN721008:MPO721008 MZJ721008:MZK721008 NJF721008:NJG721008 NTB721008:NTC721008 OCX721008:OCY721008 OMT721008:OMU721008 OWP721008:OWQ721008 PGL721008:PGM721008 PQH721008:PQI721008 QAD721008:QAE721008 QJZ721008:QKA721008 QTV721008:QTW721008 RDR721008:RDS721008 RNN721008:RNO721008 RXJ721008:RXK721008 SHF721008:SHG721008 SRB721008:SRC721008 TAX721008:TAY721008 TKT721008:TKU721008 TUP721008:TUQ721008 UEL721008:UEM721008 UOH721008:UOI721008 UYD721008:UYE721008 VHZ721008:VIA721008 VRV721008:VRW721008 WBR721008:WBS721008 WLN721008:WLO721008 WVJ721008:WVK721008 D786544:E786544 IX786544:IY786544 ST786544:SU786544 ACP786544:ACQ786544 AML786544:AMM786544 AWH786544:AWI786544 BGD786544:BGE786544 BPZ786544:BQA786544 BZV786544:BZW786544 CJR786544:CJS786544 CTN786544:CTO786544 DDJ786544:DDK786544 DNF786544:DNG786544 DXB786544:DXC786544 EGX786544:EGY786544 EQT786544:EQU786544 FAP786544:FAQ786544 FKL786544:FKM786544 FUH786544:FUI786544 GED786544:GEE786544 GNZ786544:GOA786544 GXV786544:GXW786544 HHR786544:HHS786544 HRN786544:HRO786544 IBJ786544:IBK786544 ILF786544:ILG786544 IVB786544:IVC786544 JEX786544:JEY786544 JOT786544:JOU786544 JYP786544:JYQ786544 KIL786544:KIM786544 KSH786544:KSI786544 LCD786544:LCE786544 LLZ786544:LMA786544 LVV786544:LVW786544 MFR786544:MFS786544 MPN786544:MPO786544 MZJ786544:MZK786544 NJF786544:NJG786544 NTB786544:NTC786544 OCX786544:OCY786544 OMT786544:OMU786544 OWP786544:OWQ786544 PGL786544:PGM786544 PQH786544:PQI786544 QAD786544:QAE786544 QJZ786544:QKA786544 QTV786544:QTW786544 RDR786544:RDS786544 RNN786544:RNO786544 RXJ786544:RXK786544 SHF786544:SHG786544 SRB786544:SRC786544 TAX786544:TAY786544 TKT786544:TKU786544 TUP786544:TUQ786544 UEL786544:UEM786544 UOH786544:UOI786544 UYD786544:UYE786544 VHZ786544:VIA786544 VRV786544:VRW786544 WBR786544:WBS786544 WLN786544:WLO786544 WVJ786544:WVK786544 D852080:E852080 IX852080:IY852080 ST852080:SU852080 ACP852080:ACQ852080 AML852080:AMM852080 AWH852080:AWI852080 BGD852080:BGE852080 BPZ852080:BQA852080 BZV852080:BZW852080 CJR852080:CJS852080 CTN852080:CTO852080 DDJ852080:DDK852080 DNF852080:DNG852080 DXB852080:DXC852080 EGX852080:EGY852080 EQT852080:EQU852080 FAP852080:FAQ852080 FKL852080:FKM852080 FUH852080:FUI852080 GED852080:GEE852080 GNZ852080:GOA852080 GXV852080:GXW852080 HHR852080:HHS852080 HRN852080:HRO852080 IBJ852080:IBK852080 ILF852080:ILG852080 IVB852080:IVC852080 JEX852080:JEY852080 JOT852080:JOU852080 JYP852080:JYQ852080 KIL852080:KIM852080 KSH852080:KSI852080 LCD852080:LCE852080 LLZ852080:LMA852080 LVV852080:LVW852080 MFR852080:MFS852080 MPN852080:MPO852080 MZJ852080:MZK852080 NJF852080:NJG852080 NTB852080:NTC852080 OCX852080:OCY852080 OMT852080:OMU852080 OWP852080:OWQ852080 PGL852080:PGM852080 PQH852080:PQI852080 QAD852080:QAE852080 QJZ852080:QKA852080 QTV852080:QTW852080 RDR852080:RDS852080 RNN852080:RNO852080 RXJ852080:RXK852080 SHF852080:SHG852080 SRB852080:SRC852080 TAX852080:TAY852080 TKT852080:TKU852080 TUP852080:TUQ852080 UEL852080:UEM852080 UOH852080:UOI852080 UYD852080:UYE852080 VHZ852080:VIA852080 VRV852080:VRW852080 WBR852080:WBS852080 WLN852080:WLO852080 WVJ852080:WVK852080 D917616:E917616 IX917616:IY917616 ST917616:SU917616 ACP917616:ACQ917616 AML917616:AMM917616 AWH917616:AWI917616 BGD917616:BGE917616 BPZ917616:BQA917616 BZV917616:BZW917616 CJR917616:CJS917616 CTN917616:CTO917616 DDJ917616:DDK917616 DNF917616:DNG917616 DXB917616:DXC917616 EGX917616:EGY917616 EQT917616:EQU917616 FAP917616:FAQ917616 FKL917616:FKM917616 FUH917616:FUI917616 GED917616:GEE917616 GNZ917616:GOA917616 GXV917616:GXW917616 HHR917616:HHS917616 HRN917616:HRO917616 IBJ917616:IBK917616 ILF917616:ILG917616 IVB917616:IVC917616 JEX917616:JEY917616 JOT917616:JOU917616 JYP917616:JYQ917616 KIL917616:KIM917616 KSH917616:KSI917616 LCD917616:LCE917616 LLZ917616:LMA917616 LVV917616:LVW917616 MFR917616:MFS917616 MPN917616:MPO917616 MZJ917616:MZK917616 NJF917616:NJG917616 NTB917616:NTC917616 OCX917616:OCY917616 OMT917616:OMU917616 OWP917616:OWQ917616 PGL917616:PGM917616 PQH917616:PQI917616 QAD917616:QAE917616 QJZ917616:QKA917616 QTV917616:QTW917616 RDR917616:RDS917616 RNN917616:RNO917616 RXJ917616:RXK917616 SHF917616:SHG917616 SRB917616:SRC917616 TAX917616:TAY917616 TKT917616:TKU917616 TUP917616:TUQ917616 UEL917616:UEM917616 UOH917616:UOI917616 UYD917616:UYE917616 VHZ917616:VIA917616 VRV917616:VRW917616 WBR917616:WBS917616 WLN917616:WLO917616 WVJ917616:WVK917616 D983152:E983152 IX983152:IY983152 ST983152:SU983152 ACP983152:ACQ983152 AML983152:AMM983152 AWH983152:AWI983152 BGD983152:BGE983152 BPZ983152:BQA983152 BZV983152:BZW983152 CJR983152:CJS983152 CTN983152:CTO983152 DDJ983152:DDK983152 DNF983152:DNG983152 DXB983152:DXC983152 EGX983152:EGY983152 EQT983152:EQU983152 FAP983152:FAQ983152 FKL983152:FKM983152 FUH983152:FUI983152 GED983152:GEE983152 GNZ983152:GOA983152 GXV983152:GXW983152 HHR983152:HHS983152 HRN983152:HRO983152 IBJ983152:IBK983152 ILF983152:ILG983152 IVB983152:IVC983152 JEX983152:JEY983152 JOT983152:JOU983152 JYP983152:JYQ983152 KIL983152:KIM983152 KSH983152:KSI983152 LCD983152:LCE983152 LLZ983152:LMA983152 LVV983152:LVW983152 MFR983152:MFS983152 MPN983152:MPO983152 MZJ983152:MZK983152 NJF983152:NJG983152 NTB983152:NTC983152 OCX983152:OCY983152 OMT983152:OMU983152 OWP983152:OWQ983152 PGL983152:PGM983152 PQH983152:PQI983152 QAD983152:QAE983152 QJZ983152:QKA983152 QTV983152:QTW983152 RDR983152:RDS983152 RNN983152:RNO983152 RXJ983152:RXK983152 SHF983152:SHG983152 SRB983152:SRC983152 TAX983152:TAY983152 TKT983152:TKU983152 TUP983152:TUQ983152 UEL983152:UEM983152 UOH983152:UOI983152 UYD983152:UYE983152 VHZ983152:VIA983152 VRV983152:VRW983152 WBR983152:WBS983152 WLN983152:WLO983152 WVJ983152:WVK983152 AML109:AMM123 IX56:IY69 D65652:E65656 IX65652:IY65656 ST65652:SU65656 ACP65652:ACQ65656 AML65652:AMM65656 AWH65652:AWI65656 BGD65652:BGE65656 BPZ65652:BQA65656 BZV65652:BZW65656 CJR65652:CJS65656 CTN65652:CTO65656 DDJ65652:DDK65656 DNF65652:DNG65656 DXB65652:DXC65656 EGX65652:EGY65656 EQT65652:EQU65656 FAP65652:FAQ65656 FKL65652:FKM65656 FUH65652:FUI65656 GED65652:GEE65656 GNZ65652:GOA65656 GXV65652:GXW65656 HHR65652:HHS65656 HRN65652:HRO65656 IBJ65652:IBK65656 ILF65652:ILG65656 IVB65652:IVC65656 JEX65652:JEY65656 JOT65652:JOU65656 JYP65652:JYQ65656 KIL65652:KIM65656 KSH65652:KSI65656 LCD65652:LCE65656 LLZ65652:LMA65656 LVV65652:LVW65656 MFR65652:MFS65656 MPN65652:MPO65656 MZJ65652:MZK65656 NJF65652:NJG65656 NTB65652:NTC65656 OCX65652:OCY65656 OMT65652:OMU65656 OWP65652:OWQ65656 PGL65652:PGM65656 PQH65652:PQI65656 QAD65652:QAE65656 QJZ65652:QKA65656 QTV65652:QTW65656 RDR65652:RDS65656 RNN65652:RNO65656 RXJ65652:RXK65656 SHF65652:SHG65656 SRB65652:SRC65656 TAX65652:TAY65656 TKT65652:TKU65656 TUP65652:TUQ65656 UEL65652:UEM65656 UOH65652:UOI65656 UYD65652:UYE65656 VHZ65652:VIA65656 VRV65652:VRW65656 WBR65652:WBS65656 WLN65652:WLO65656 WVJ65652:WVK65656 D131188:E131192 IX131188:IY131192 ST131188:SU131192 ACP131188:ACQ131192 AML131188:AMM131192 AWH131188:AWI131192 BGD131188:BGE131192 BPZ131188:BQA131192 BZV131188:BZW131192 CJR131188:CJS131192 CTN131188:CTO131192 DDJ131188:DDK131192 DNF131188:DNG131192 DXB131188:DXC131192 EGX131188:EGY131192 EQT131188:EQU131192 FAP131188:FAQ131192 FKL131188:FKM131192 FUH131188:FUI131192 GED131188:GEE131192 GNZ131188:GOA131192 GXV131188:GXW131192 HHR131188:HHS131192 HRN131188:HRO131192 IBJ131188:IBK131192 ILF131188:ILG131192 IVB131188:IVC131192 JEX131188:JEY131192 JOT131188:JOU131192 JYP131188:JYQ131192 KIL131188:KIM131192 KSH131188:KSI131192 LCD131188:LCE131192 LLZ131188:LMA131192 LVV131188:LVW131192 MFR131188:MFS131192 MPN131188:MPO131192 MZJ131188:MZK131192 NJF131188:NJG131192 NTB131188:NTC131192 OCX131188:OCY131192 OMT131188:OMU131192 OWP131188:OWQ131192 PGL131188:PGM131192 PQH131188:PQI131192 QAD131188:QAE131192 QJZ131188:QKA131192 QTV131188:QTW131192 RDR131188:RDS131192 RNN131188:RNO131192 RXJ131188:RXK131192 SHF131188:SHG131192 SRB131188:SRC131192 TAX131188:TAY131192 TKT131188:TKU131192 TUP131188:TUQ131192 UEL131188:UEM131192 UOH131188:UOI131192 UYD131188:UYE131192 VHZ131188:VIA131192 VRV131188:VRW131192 WBR131188:WBS131192 WLN131188:WLO131192 WVJ131188:WVK131192 D196724:E196728 IX196724:IY196728 ST196724:SU196728 ACP196724:ACQ196728 AML196724:AMM196728 AWH196724:AWI196728 BGD196724:BGE196728 BPZ196724:BQA196728 BZV196724:BZW196728 CJR196724:CJS196728 CTN196724:CTO196728 DDJ196724:DDK196728 DNF196724:DNG196728 DXB196724:DXC196728 EGX196724:EGY196728 EQT196724:EQU196728 FAP196724:FAQ196728 FKL196724:FKM196728 FUH196724:FUI196728 GED196724:GEE196728 GNZ196724:GOA196728 GXV196724:GXW196728 HHR196724:HHS196728 HRN196724:HRO196728 IBJ196724:IBK196728 ILF196724:ILG196728 IVB196724:IVC196728 JEX196724:JEY196728 JOT196724:JOU196728 JYP196724:JYQ196728 KIL196724:KIM196728 KSH196724:KSI196728 LCD196724:LCE196728 LLZ196724:LMA196728 LVV196724:LVW196728 MFR196724:MFS196728 MPN196724:MPO196728 MZJ196724:MZK196728 NJF196724:NJG196728 NTB196724:NTC196728 OCX196724:OCY196728 OMT196724:OMU196728 OWP196724:OWQ196728 PGL196724:PGM196728 PQH196724:PQI196728 QAD196724:QAE196728 QJZ196724:QKA196728 QTV196724:QTW196728 RDR196724:RDS196728 RNN196724:RNO196728 RXJ196724:RXK196728 SHF196724:SHG196728 SRB196724:SRC196728 TAX196724:TAY196728 TKT196724:TKU196728 TUP196724:TUQ196728 UEL196724:UEM196728 UOH196724:UOI196728 UYD196724:UYE196728 VHZ196724:VIA196728 VRV196724:VRW196728 WBR196724:WBS196728 WLN196724:WLO196728 WVJ196724:WVK196728 D262260:E262264 IX262260:IY262264 ST262260:SU262264 ACP262260:ACQ262264 AML262260:AMM262264 AWH262260:AWI262264 BGD262260:BGE262264 BPZ262260:BQA262264 BZV262260:BZW262264 CJR262260:CJS262264 CTN262260:CTO262264 DDJ262260:DDK262264 DNF262260:DNG262264 DXB262260:DXC262264 EGX262260:EGY262264 EQT262260:EQU262264 FAP262260:FAQ262264 FKL262260:FKM262264 FUH262260:FUI262264 GED262260:GEE262264 GNZ262260:GOA262264 GXV262260:GXW262264 HHR262260:HHS262264 HRN262260:HRO262264 IBJ262260:IBK262264 ILF262260:ILG262264 IVB262260:IVC262264 JEX262260:JEY262264 JOT262260:JOU262264 JYP262260:JYQ262264 KIL262260:KIM262264 KSH262260:KSI262264 LCD262260:LCE262264 LLZ262260:LMA262264 LVV262260:LVW262264 MFR262260:MFS262264 MPN262260:MPO262264 MZJ262260:MZK262264 NJF262260:NJG262264 NTB262260:NTC262264 OCX262260:OCY262264 OMT262260:OMU262264 OWP262260:OWQ262264 PGL262260:PGM262264 PQH262260:PQI262264 QAD262260:QAE262264 QJZ262260:QKA262264 QTV262260:QTW262264 RDR262260:RDS262264 RNN262260:RNO262264 RXJ262260:RXK262264 SHF262260:SHG262264 SRB262260:SRC262264 TAX262260:TAY262264 TKT262260:TKU262264 TUP262260:TUQ262264 UEL262260:UEM262264 UOH262260:UOI262264 UYD262260:UYE262264 VHZ262260:VIA262264 VRV262260:VRW262264 WBR262260:WBS262264 WLN262260:WLO262264 WVJ262260:WVK262264 D327796:E327800 IX327796:IY327800 ST327796:SU327800 ACP327796:ACQ327800 AML327796:AMM327800 AWH327796:AWI327800 BGD327796:BGE327800 BPZ327796:BQA327800 BZV327796:BZW327800 CJR327796:CJS327800 CTN327796:CTO327800 DDJ327796:DDK327800 DNF327796:DNG327800 DXB327796:DXC327800 EGX327796:EGY327800 EQT327796:EQU327800 FAP327796:FAQ327800 FKL327796:FKM327800 FUH327796:FUI327800 GED327796:GEE327800 GNZ327796:GOA327800 GXV327796:GXW327800 HHR327796:HHS327800 HRN327796:HRO327800 IBJ327796:IBK327800 ILF327796:ILG327800 IVB327796:IVC327800 JEX327796:JEY327800 JOT327796:JOU327800 JYP327796:JYQ327800 KIL327796:KIM327800 KSH327796:KSI327800 LCD327796:LCE327800 LLZ327796:LMA327800 LVV327796:LVW327800 MFR327796:MFS327800 MPN327796:MPO327800 MZJ327796:MZK327800 NJF327796:NJG327800 NTB327796:NTC327800 OCX327796:OCY327800 OMT327796:OMU327800 OWP327796:OWQ327800 PGL327796:PGM327800 PQH327796:PQI327800 QAD327796:QAE327800 QJZ327796:QKA327800 QTV327796:QTW327800 RDR327796:RDS327800 RNN327796:RNO327800 RXJ327796:RXK327800 SHF327796:SHG327800 SRB327796:SRC327800 TAX327796:TAY327800 TKT327796:TKU327800 TUP327796:TUQ327800 UEL327796:UEM327800 UOH327796:UOI327800 UYD327796:UYE327800 VHZ327796:VIA327800 VRV327796:VRW327800 WBR327796:WBS327800 WLN327796:WLO327800 WVJ327796:WVK327800 D393332:E393336 IX393332:IY393336 ST393332:SU393336 ACP393332:ACQ393336 AML393332:AMM393336 AWH393332:AWI393336 BGD393332:BGE393336 BPZ393332:BQA393336 BZV393332:BZW393336 CJR393332:CJS393336 CTN393332:CTO393336 DDJ393332:DDK393336 DNF393332:DNG393336 DXB393332:DXC393336 EGX393332:EGY393336 EQT393332:EQU393336 FAP393332:FAQ393336 FKL393332:FKM393336 FUH393332:FUI393336 GED393332:GEE393336 GNZ393332:GOA393336 GXV393332:GXW393336 HHR393332:HHS393336 HRN393332:HRO393336 IBJ393332:IBK393336 ILF393332:ILG393336 IVB393332:IVC393336 JEX393332:JEY393336 JOT393332:JOU393336 JYP393332:JYQ393336 KIL393332:KIM393336 KSH393332:KSI393336 LCD393332:LCE393336 LLZ393332:LMA393336 LVV393332:LVW393336 MFR393332:MFS393336 MPN393332:MPO393336 MZJ393332:MZK393336 NJF393332:NJG393336 NTB393332:NTC393336 OCX393332:OCY393336 OMT393332:OMU393336 OWP393332:OWQ393336 PGL393332:PGM393336 PQH393332:PQI393336 QAD393332:QAE393336 QJZ393332:QKA393336 QTV393332:QTW393336 RDR393332:RDS393336 RNN393332:RNO393336 RXJ393332:RXK393336 SHF393332:SHG393336 SRB393332:SRC393336 TAX393332:TAY393336 TKT393332:TKU393336 TUP393332:TUQ393336 UEL393332:UEM393336 UOH393332:UOI393336 UYD393332:UYE393336 VHZ393332:VIA393336 VRV393332:VRW393336 WBR393332:WBS393336 WLN393332:WLO393336 WVJ393332:WVK393336 D458868:E458872 IX458868:IY458872 ST458868:SU458872 ACP458868:ACQ458872 AML458868:AMM458872 AWH458868:AWI458872 BGD458868:BGE458872 BPZ458868:BQA458872 BZV458868:BZW458872 CJR458868:CJS458872 CTN458868:CTO458872 DDJ458868:DDK458872 DNF458868:DNG458872 DXB458868:DXC458872 EGX458868:EGY458872 EQT458868:EQU458872 FAP458868:FAQ458872 FKL458868:FKM458872 FUH458868:FUI458872 GED458868:GEE458872 GNZ458868:GOA458872 GXV458868:GXW458872 HHR458868:HHS458872 HRN458868:HRO458872 IBJ458868:IBK458872 ILF458868:ILG458872 IVB458868:IVC458872 JEX458868:JEY458872 JOT458868:JOU458872 JYP458868:JYQ458872 KIL458868:KIM458872 KSH458868:KSI458872 LCD458868:LCE458872 LLZ458868:LMA458872 LVV458868:LVW458872 MFR458868:MFS458872 MPN458868:MPO458872 MZJ458868:MZK458872 NJF458868:NJG458872 NTB458868:NTC458872 OCX458868:OCY458872 OMT458868:OMU458872 OWP458868:OWQ458872 PGL458868:PGM458872 PQH458868:PQI458872 QAD458868:QAE458872 QJZ458868:QKA458872 QTV458868:QTW458872 RDR458868:RDS458872 RNN458868:RNO458872 RXJ458868:RXK458872 SHF458868:SHG458872 SRB458868:SRC458872 TAX458868:TAY458872 TKT458868:TKU458872 TUP458868:TUQ458872 UEL458868:UEM458872 UOH458868:UOI458872 UYD458868:UYE458872 VHZ458868:VIA458872 VRV458868:VRW458872 WBR458868:WBS458872 WLN458868:WLO458872 WVJ458868:WVK458872 D524404:E524408 IX524404:IY524408 ST524404:SU524408 ACP524404:ACQ524408 AML524404:AMM524408 AWH524404:AWI524408 BGD524404:BGE524408 BPZ524404:BQA524408 BZV524404:BZW524408 CJR524404:CJS524408 CTN524404:CTO524408 DDJ524404:DDK524408 DNF524404:DNG524408 DXB524404:DXC524408 EGX524404:EGY524408 EQT524404:EQU524408 FAP524404:FAQ524408 FKL524404:FKM524408 FUH524404:FUI524408 GED524404:GEE524408 GNZ524404:GOA524408 GXV524404:GXW524408 HHR524404:HHS524408 HRN524404:HRO524408 IBJ524404:IBK524408 ILF524404:ILG524408 IVB524404:IVC524408 JEX524404:JEY524408 JOT524404:JOU524408 JYP524404:JYQ524408 KIL524404:KIM524408 KSH524404:KSI524408 LCD524404:LCE524408 LLZ524404:LMA524408 LVV524404:LVW524408 MFR524404:MFS524408 MPN524404:MPO524408 MZJ524404:MZK524408 NJF524404:NJG524408 NTB524404:NTC524408 OCX524404:OCY524408 OMT524404:OMU524408 OWP524404:OWQ524408 PGL524404:PGM524408 PQH524404:PQI524408 QAD524404:QAE524408 QJZ524404:QKA524408 QTV524404:QTW524408 RDR524404:RDS524408 RNN524404:RNO524408 RXJ524404:RXK524408 SHF524404:SHG524408 SRB524404:SRC524408 TAX524404:TAY524408 TKT524404:TKU524408 TUP524404:TUQ524408 UEL524404:UEM524408 UOH524404:UOI524408 UYD524404:UYE524408 VHZ524404:VIA524408 VRV524404:VRW524408 WBR524404:WBS524408 WLN524404:WLO524408 WVJ524404:WVK524408 D589940:E589944 IX589940:IY589944 ST589940:SU589944 ACP589940:ACQ589944 AML589940:AMM589944 AWH589940:AWI589944 BGD589940:BGE589944 BPZ589940:BQA589944 BZV589940:BZW589944 CJR589940:CJS589944 CTN589940:CTO589944 DDJ589940:DDK589944 DNF589940:DNG589944 DXB589940:DXC589944 EGX589940:EGY589944 EQT589940:EQU589944 FAP589940:FAQ589944 FKL589940:FKM589944 FUH589940:FUI589944 GED589940:GEE589944 GNZ589940:GOA589944 GXV589940:GXW589944 HHR589940:HHS589944 HRN589940:HRO589944 IBJ589940:IBK589944 ILF589940:ILG589944 IVB589940:IVC589944 JEX589940:JEY589944 JOT589940:JOU589944 JYP589940:JYQ589944 KIL589940:KIM589944 KSH589940:KSI589944 LCD589940:LCE589944 LLZ589940:LMA589944 LVV589940:LVW589944 MFR589940:MFS589944 MPN589940:MPO589944 MZJ589940:MZK589944 NJF589940:NJG589944 NTB589940:NTC589944 OCX589940:OCY589944 OMT589940:OMU589944 OWP589940:OWQ589944 PGL589940:PGM589944 PQH589940:PQI589944 QAD589940:QAE589944 QJZ589940:QKA589944 QTV589940:QTW589944 RDR589940:RDS589944 RNN589940:RNO589944 RXJ589940:RXK589944 SHF589940:SHG589944 SRB589940:SRC589944 TAX589940:TAY589944 TKT589940:TKU589944 TUP589940:TUQ589944 UEL589940:UEM589944 UOH589940:UOI589944 UYD589940:UYE589944 VHZ589940:VIA589944 VRV589940:VRW589944 WBR589940:WBS589944 WLN589940:WLO589944 WVJ589940:WVK589944 D655476:E655480 IX655476:IY655480 ST655476:SU655480 ACP655476:ACQ655480 AML655476:AMM655480 AWH655476:AWI655480 BGD655476:BGE655480 BPZ655476:BQA655480 BZV655476:BZW655480 CJR655476:CJS655480 CTN655476:CTO655480 DDJ655476:DDK655480 DNF655476:DNG655480 DXB655476:DXC655480 EGX655476:EGY655480 EQT655476:EQU655480 FAP655476:FAQ655480 FKL655476:FKM655480 FUH655476:FUI655480 GED655476:GEE655480 GNZ655476:GOA655480 GXV655476:GXW655480 HHR655476:HHS655480 HRN655476:HRO655480 IBJ655476:IBK655480 ILF655476:ILG655480 IVB655476:IVC655480 JEX655476:JEY655480 JOT655476:JOU655480 JYP655476:JYQ655480 KIL655476:KIM655480 KSH655476:KSI655480 LCD655476:LCE655480 LLZ655476:LMA655480 LVV655476:LVW655480 MFR655476:MFS655480 MPN655476:MPO655480 MZJ655476:MZK655480 NJF655476:NJG655480 NTB655476:NTC655480 OCX655476:OCY655480 OMT655476:OMU655480 OWP655476:OWQ655480 PGL655476:PGM655480 PQH655476:PQI655480 QAD655476:QAE655480 QJZ655476:QKA655480 QTV655476:QTW655480 RDR655476:RDS655480 RNN655476:RNO655480 RXJ655476:RXK655480 SHF655476:SHG655480 SRB655476:SRC655480 TAX655476:TAY655480 TKT655476:TKU655480 TUP655476:TUQ655480 UEL655476:UEM655480 UOH655476:UOI655480 UYD655476:UYE655480 VHZ655476:VIA655480 VRV655476:VRW655480 WBR655476:WBS655480 WLN655476:WLO655480 WVJ655476:WVK655480 D721012:E721016 IX721012:IY721016 ST721012:SU721016 ACP721012:ACQ721016 AML721012:AMM721016 AWH721012:AWI721016 BGD721012:BGE721016 BPZ721012:BQA721016 BZV721012:BZW721016 CJR721012:CJS721016 CTN721012:CTO721016 DDJ721012:DDK721016 DNF721012:DNG721016 DXB721012:DXC721016 EGX721012:EGY721016 EQT721012:EQU721016 FAP721012:FAQ721016 FKL721012:FKM721016 FUH721012:FUI721016 GED721012:GEE721016 GNZ721012:GOA721016 GXV721012:GXW721016 HHR721012:HHS721016 HRN721012:HRO721016 IBJ721012:IBK721016 ILF721012:ILG721016 IVB721012:IVC721016 JEX721012:JEY721016 JOT721012:JOU721016 JYP721012:JYQ721016 KIL721012:KIM721016 KSH721012:KSI721016 LCD721012:LCE721016 LLZ721012:LMA721016 LVV721012:LVW721016 MFR721012:MFS721016 MPN721012:MPO721016 MZJ721012:MZK721016 NJF721012:NJG721016 NTB721012:NTC721016 OCX721012:OCY721016 OMT721012:OMU721016 OWP721012:OWQ721016 PGL721012:PGM721016 PQH721012:PQI721016 QAD721012:QAE721016 QJZ721012:QKA721016 QTV721012:QTW721016 RDR721012:RDS721016 RNN721012:RNO721016 RXJ721012:RXK721016 SHF721012:SHG721016 SRB721012:SRC721016 TAX721012:TAY721016 TKT721012:TKU721016 TUP721012:TUQ721016 UEL721012:UEM721016 UOH721012:UOI721016 UYD721012:UYE721016 VHZ721012:VIA721016 VRV721012:VRW721016 WBR721012:WBS721016 WLN721012:WLO721016 WVJ721012:WVK721016 D786548:E786552 IX786548:IY786552 ST786548:SU786552 ACP786548:ACQ786552 AML786548:AMM786552 AWH786548:AWI786552 BGD786548:BGE786552 BPZ786548:BQA786552 BZV786548:BZW786552 CJR786548:CJS786552 CTN786548:CTO786552 DDJ786548:DDK786552 DNF786548:DNG786552 DXB786548:DXC786552 EGX786548:EGY786552 EQT786548:EQU786552 FAP786548:FAQ786552 FKL786548:FKM786552 FUH786548:FUI786552 GED786548:GEE786552 GNZ786548:GOA786552 GXV786548:GXW786552 HHR786548:HHS786552 HRN786548:HRO786552 IBJ786548:IBK786552 ILF786548:ILG786552 IVB786548:IVC786552 JEX786548:JEY786552 JOT786548:JOU786552 JYP786548:JYQ786552 KIL786548:KIM786552 KSH786548:KSI786552 LCD786548:LCE786552 LLZ786548:LMA786552 LVV786548:LVW786552 MFR786548:MFS786552 MPN786548:MPO786552 MZJ786548:MZK786552 NJF786548:NJG786552 NTB786548:NTC786552 OCX786548:OCY786552 OMT786548:OMU786552 OWP786548:OWQ786552 PGL786548:PGM786552 PQH786548:PQI786552 QAD786548:QAE786552 QJZ786548:QKA786552 QTV786548:QTW786552 RDR786548:RDS786552 RNN786548:RNO786552 RXJ786548:RXK786552 SHF786548:SHG786552 SRB786548:SRC786552 TAX786548:TAY786552 TKT786548:TKU786552 TUP786548:TUQ786552 UEL786548:UEM786552 UOH786548:UOI786552 UYD786548:UYE786552 VHZ786548:VIA786552 VRV786548:VRW786552 WBR786548:WBS786552 WLN786548:WLO786552 WVJ786548:WVK786552 D852084:E852088 IX852084:IY852088 ST852084:SU852088 ACP852084:ACQ852088 AML852084:AMM852088 AWH852084:AWI852088 BGD852084:BGE852088 BPZ852084:BQA852088 BZV852084:BZW852088 CJR852084:CJS852088 CTN852084:CTO852088 DDJ852084:DDK852088 DNF852084:DNG852088 DXB852084:DXC852088 EGX852084:EGY852088 EQT852084:EQU852088 FAP852084:FAQ852088 FKL852084:FKM852088 FUH852084:FUI852088 GED852084:GEE852088 GNZ852084:GOA852088 GXV852084:GXW852088 HHR852084:HHS852088 HRN852084:HRO852088 IBJ852084:IBK852088 ILF852084:ILG852088 IVB852084:IVC852088 JEX852084:JEY852088 JOT852084:JOU852088 JYP852084:JYQ852088 KIL852084:KIM852088 KSH852084:KSI852088 LCD852084:LCE852088 LLZ852084:LMA852088 LVV852084:LVW852088 MFR852084:MFS852088 MPN852084:MPO852088 MZJ852084:MZK852088 NJF852084:NJG852088 NTB852084:NTC852088 OCX852084:OCY852088 OMT852084:OMU852088 OWP852084:OWQ852088 PGL852084:PGM852088 PQH852084:PQI852088 QAD852084:QAE852088 QJZ852084:QKA852088 QTV852084:QTW852088 RDR852084:RDS852088 RNN852084:RNO852088 RXJ852084:RXK852088 SHF852084:SHG852088 SRB852084:SRC852088 TAX852084:TAY852088 TKT852084:TKU852088 TUP852084:TUQ852088 UEL852084:UEM852088 UOH852084:UOI852088 UYD852084:UYE852088 VHZ852084:VIA852088 VRV852084:VRW852088 WBR852084:WBS852088 WLN852084:WLO852088 WVJ852084:WVK852088 D917620:E917624 IX917620:IY917624 ST917620:SU917624 ACP917620:ACQ917624 AML917620:AMM917624 AWH917620:AWI917624 BGD917620:BGE917624 BPZ917620:BQA917624 BZV917620:BZW917624 CJR917620:CJS917624 CTN917620:CTO917624 DDJ917620:DDK917624 DNF917620:DNG917624 DXB917620:DXC917624 EGX917620:EGY917624 EQT917620:EQU917624 FAP917620:FAQ917624 FKL917620:FKM917624 FUH917620:FUI917624 GED917620:GEE917624 GNZ917620:GOA917624 GXV917620:GXW917624 HHR917620:HHS917624 HRN917620:HRO917624 IBJ917620:IBK917624 ILF917620:ILG917624 IVB917620:IVC917624 JEX917620:JEY917624 JOT917620:JOU917624 JYP917620:JYQ917624 KIL917620:KIM917624 KSH917620:KSI917624 LCD917620:LCE917624 LLZ917620:LMA917624 LVV917620:LVW917624 MFR917620:MFS917624 MPN917620:MPO917624 MZJ917620:MZK917624 NJF917620:NJG917624 NTB917620:NTC917624 OCX917620:OCY917624 OMT917620:OMU917624 OWP917620:OWQ917624 PGL917620:PGM917624 PQH917620:PQI917624 QAD917620:QAE917624 QJZ917620:QKA917624 QTV917620:QTW917624 RDR917620:RDS917624 RNN917620:RNO917624 RXJ917620:RXK917624 SHF917620:SHG917624 SRB917620:SRC917624 TAX917620:TAY917624 TKT917620:TKU917624 TUP917620:TUQ917624 UEL917620:UEM917624 UOH917620:UOI917624 UYD917620:UYE917624 VHZ917620:VIA917624 VRV917620:VRW917624 WBR917620:WBS917624 WLN917620:WLO917624 WVJ917620:WVK917624 D983156:E983160 IX983156:IY983160 ST983156:SU983160 ACP983156:ACQ983160 AML983156:AMM983160 AWH983156:AWI983160 BGD983156:BGE983160 BPZ983156:BQA983160 BZV983156:BZW983160 CJR983156:CJS983160 CTN983156:CTO983160 DDJ983156:DDK983160 DNF983156:DNG983160 DXB983156:DXC983160 EGX983156:EGY983160 EQT983156:EQU983160 FAP983156:FAQ983160 FKL983156:FKM983160 FUH983156:FUI983160 GED983156:GEE983160 GNZ983156:GOA983160 GXV983156:GXW983160 HHR983156:HHS983160 HRN983156:HRO983160 IBJ983156:IBK983160 ILF983156:ILG983160 IVB983156:IVC983160 JEX983156:JEY983160 JOT983156:JOU983160 JYP983156:JYQ983160 KIL983156:KIM983160 KSH983156:KSI983160 LCD983156:LCE983160 LLZ983156:LMA983160 LVV983156:LVW983160 MFR983156:MFS983160 MPN983156:MPO983160 MZJ983156:MZK983160 NJF983156:NJG983160 NTB983156:NTC983160 OCX983156:OCY983160 OMT983156:OMU983160 OWP983156:OWQ983160 PGL983156:PGM983160 PQH983156:PQI983160 QAD983156:QAE983160 QJZ983156:QKA983160 QTV983156:QTW983160 RDR983156:RDS983160 RNN983156:RNO983160 RXJ983156:RXK983160 SHF983156:SHG983160 SRB983156:SRC983160 TAX983156:TAY983160 TKT983156:TKU983160 TUP983156:TUQ983160 UEL983156:UEM983160 UOH983156:UOI983160 UYD983156:UYE983160 VHZ983156:VIA983160 VRV983156:VRW983160 WBR983156:WBS983160 WLN983156:WLO983160 WVJ983156:WVK983160 D65663:E65665 IX65663:IY65665 ST65663:SU65665 ACP65663:ACQ65665 AML65663:AMM65665 AWH65663:AWI65665 BGD65663:BGE65665 BPZ65663:BQA65665 BZV65663:BZW65665 CJR65663:CJS65665 CTN65663:CTO65665 DDJ65663:DDK65665 DNF65663:DNG65665 DXB65663:DXC65665 EGX65663:EGY65665 EQT65663:EQU65665 FAP65663:FAQ65665 FKL65663:FKM65665 FUH65663:FUI65665 GED65663:GEE65665 GNZ65663:GOA65665 GXV65663:GXW65665 HHR65663:HHS65665 HRN65663:HRO65665 IBJ65663:IBK65665 ILF65663:ILG65665 IVB65663:IVC65665 JEX65663:JEY65665 JOT65663:JOU65665 JYP65663:JYQ65665 KIL65663:KIM65665 KSH65663:KSI65665 LCD65663:LCE65665 LLZ65663:LMA65665 LVV65663:LVW65665 MFR65663:MFS65665 MPN65663:MPO65665 MZJ65663:MZK65665 NJF65663:NJG65665 NTB65663:NTC65665 OCX65663:OCY65665 OMT65663:OMU65665 OWP65663:OWQ65665 PGL65663:PGM65665 PQH65663:PQI65665 QAD65663:QAE65665 QJZ65663:QKA65665 QTV65663:QTW65665 RDR65663:RDS65665 RNN65663:RNO65665 RXJ65663:RXK65665 SHF65663:SHG65665 SRB65663:SRC65665 TAX65663:TAY65665 TKT65663:TKU65665 TUP65663:TUQ65665 UEL65663:UEM65665 UOH65663:UOI65665 UYD65663:UYE65665 VHZ65663:VIA65665 VRV65663:VRW65665 WBR65663:WBS65665 WLN65663:WLO65665 WVJ65663:WVK65665 D131199:E131201 IX131199:IY131201 ST131199:SU131201 ACP131199:ACQ131201 AML131199:AMM131201 AWH131199:AWI131201 BGD131199:BGE131201 BPZ131199:BQA131201 BZV131199:BZW131201 CJR131199:CJS131201 CTN131199:CTO131201 DDJ131199:DDK131201 DNF131199:DNG131201 DXB131199:DXC131201 EGX131199:EGY131201 EQT131199:EQU131201 FAP131199:FAQ131201 FKL131199:FKM131201 FUH131199:FUI131201 GED131199:GEE131201 GNZ131199:GOA131201 GXV131199:GXW131201 HHR131199:HHS131201 HRN131199:HRO131201 IBJ131199:IBK131201 ILF131199:ILG131201 IVB131199:IVC131201 JEX131199:JEY131201 JOT131199:JOU131201 JYP131199:JYQ131201 KIL131199:KIM131201 KSH131199:KSI131201 LCD131199:LCE131201 LLZ131199:LMA131201 LVV131199:LVW131201 MFR131199:MFS131201 MPN131199:MPO131201 MZJ131199:MZK131201 NJF131199:NJG131201 NTB131199:NTC131201 OCX131199:OCY131201 OMT131199:OMU131201 OWP131199:OWQ131201 PGL131199:PGM131201 PQH131199:PQI131201 QAD131199:QAE131201 QJZ131199:QKA131201 QTV131199:QTW131201 RDR131199:RDS131201 RNN131199:RNO131201 RXJ131199:RXK131201 SHF131199:SHG131201 SRB131199:SRC131201 TAX131199:TAY131201 TKT131199:TKU131201 TUP131199:TUQ131201 UEL131199:UEM131201 UOH131199:UOI131201 UYD131199:UYE131201 VHZ131199:VIA131201 VRV131199:VRW131201 WBR131199:WBS131201 WLN131199:WLO131201 WVJ131199:WVK131201 D196735:E196737 IX196735:IY196737 ST196735:SU196737 ACP196735:ACQ196737 AML196735:AMM196737 AWH196735:AWI196737 BGD196735:BGE196737 BPZ196735:BQA196737 BZV196735:BZW196737 CJR196735:CJS196737 CTN196735:CTO196737 DDJ196735:DDK196737 DNF196735:DNG196737 DXB196735:DXC196737 EGX196735:EGY196737 EQT196735:EQU196737 FAP196735:FAQ196737 FKL196735:FKM196737 FUH196735:FUI196737 GED196735:GEE196737 GNZ196735:GOA196737 GXV196735:GXW196737 HHR196735:HHS196737 HRN196735:HRO196737 IBJ196735:IBK196737 ILF196735:ILG196737 IVB196735:IVC196737 JEX196735:JEY196737 JOT196735:JOU196737 JYP196735:JYQ196737 KIL196735:KIM196737 KSH196735:KSI196737 LCD196735:LCE196737 LLZ196735:LMA196737 LVV196735:LVW196737 MFR196735:MFS196737 MPN196735:MPO196737 MZJ196735:MZK196737 NJF196735:NJG196737 NTB196735:NTC196737 OCX196735:OCY196737 OMT196735:OMU196737 OWP196735:OWQ196737 PGL196735:PGM196737 PQH196735:PQI196737 QAD196735:QAE196737 QJZ196735:QKA196737 QTV196735:QTW196737 RDR196735:RDS196737 RNN196735:RNO196737 RXJ196735:RXK196737 SHF196735:SHG196737 SRB196735:SRC196737 TAX196735:TAY196737 TKT196735:TKU196737 TUP196735:TUQ196737 UEL196735:UEM196737 UOH196735:UOI196737 UYD196735:UYE196737 VHZ196735:VIA196737 VRV196735:VRW196737 WBR196735:WBS196737 WLN196735:WLO196737 WVJ196735:WVK196737 D262271:E262273 IX262271:IY262273 ST262271:SU262273 ACP262271:ACQ262273 AML262271:AMM262273 AWH262271:AWI262273 BGD262271:BGE262273 BPZ262271:BQA262273 BZV262271:BZW262273 CJR262271:CJS262273 CTN262271:CTO262273 DDJ262271:DDK262273 DNF262271:DNG262273 DXB262271:DXC262273 EGX262271:EGY262273 EQT262271:EQU262273 FAP262271:FAQ262273 FKL262271:FKM262273 FUH262271:FUI262273 GED262271:GEE262273 GNZ262271:GOA262273 GXV262271:GXW262273 HHR262271:HHS262273 HRN262271:HRO262273 IBJ262271:IBK262273 ILF262271:ILG262273 IVB262271:IVC262273 JEX262271:JEY262273 JOT262271:JOU262273 JYP262271:JYQ262273 KIL262271:KIM262273 KSH262271:KSI262273 LCD262271:LCE262273 LLZ262271:LMA262273 LVV262271:LVW262273 MFR262271:MFS262273 MPN262271:MPO262273 MZJ262271:MZK262273 NJF262271:NJG262273 NTB262271:NTC262273 OCX262271:OCY262273 OMT262271:OMU262273 OWP262271:OWQ262273 PGL262271:PGM262273 PQH262271:PQI262273 QAD262271:QAE262273 QJZ262271:QKA262273 QTV262271:QTW262273 RDR262271:RDS262273 RNN262271:RNO262273 RXJ262271:RXK262273 SHF262271:SHG262273 SRB262271:SRC262273 TAX262271:TAY262273 TKT262271:TKU262273 TUP262271:TUQ262273 UEL262271:UEM262273 UOH262271:UOI262273 UYD262271:UYE262273 VHZ262271:VIA262273 VRV262271:VRW262273 WBR262271:WBS262273 WLN262271:WLO262273 WVJ262271:WVK262273 D327807:E327809 IX327807:IY327809 ST327807:SU327809 ACP327807:ACQ327809 AML327807:AMM327809 AWH327807:AWI327809 BGD327807:BGE327809 BPZ327807:BQA327809 BZV327807:BZW327809 CJR327807:CJS327809 CTN327807:CTO327809 DDJ327807:DDK327809 DNF327807:DNG327809 DXB327807:DXC327809 EGX327807:EGY327809 EQT327807:EQU327809 FAP327807:FAQ327809 FKL327807:FKM327809 FUH327807:FUI327809 GED327807:GEE327809 GNZ327807:GOA327809 GXV327807:GXW327809 HHR327807:HHS327809 HRN327807:HRO327809 IBJ327807:IBK327809 ILF327807:ILG327809 IVB327807:IVC327809 JEX327807:JEY327809 JOT327807:JOU327809 JYP327807:JYQ327809 KIL327807:KIM327809 KSH327807:KSI327809 LCD327807:LCE327809 LLZ327807:LMA327809 LVV327807:LVW327809 MFR327807:MFS327809 MPN327807:MPO327809 MZJ327807:MZK327809 NJF327807:NJG327809 NTB327807:NTC327809 OCX327807:OCY327809 OMT327807:OMU327809 OWP327807:OWQ327809 PGL327807:PGM327809 PQH327807:PQI327809 QAD327807:QAE327809 QJZ327807:QKA327809 QTV327807:QTW327809 RDR327807:RDS327809 RNN327807:RNO327809 RXJ327807:RXK327809 SHF327807:SHG327809 SRB327807:SRC327809 TAX327807:TAY327809 TKT327807:TKU327809 TUP327807:TUQ327809 UEL327807:UEM327809 UOH327807:UOI327809 UYD327807:UYE327809 VHZ327807:VIA327809 VRV327807:VRW327809 WBR327807:WBS327809 WLN327807:WLO327809 WVJ327807:WVK327809 D393343:E393345 IX393343:IY393345 ST393343:SU393345 ACP393343:ACQ393345 AML393343:AMM393345 AWH393343:AWI393345 BGD393343:BGE393345 BPZ393343:BQA393345 BZV393343:BZW393345 CJR393343:CJS393345 CTN393343:CTO393345 DDJ393343:DDK393345 DNF393343:DNG393345 DXB393343:DXC393345 EGX393343:EGY393345 EQT393343:EQU393345 FAP393343:FAQ393345 FKL393343:FKM393345 FUH393343:FUI393345 GED393343:GEE393345 GNZ393343:GOA393345 GXV393343:GXW393345 HHR393343:HHS393345 HRN393343:HRO393345 IBJ393343:IBK393345 ILF393343:ILG393345 IVB393343:IVC393345 JEX393343:JEY393345 JOT393343:JOU393345 JYP393343:JYQ393345 KIL393343:KIM393345 KSH393343:KSI393345 LCD393343:LCE393345 LLZ393343:LMA393345 LVV393343:LVW393345 MFR393343:MFS393345 MPN393343:MPO393345 MZJ393343:MZK393345 NJF393343:NJG393345 NTB393343:NTC393345 OCX393343:OCY393345 OMT393343:OMU393345 OWP393343:OWQ393345 PGL393343:PGM393345 PQH393343:PQI393345 QAD393343:QAE393345 QJZ393343:QKA393345 QTV393343:QTW393345 RDR393343:RDS393345 RNN393343:RNO393345 RXJ393343:RXK393345 SHF393343:SHG393345 SRB393343:SRC393345 TAX393343:TAY393345 TKT393343:TKU393345 TUP393343:TUQ393345 UEL393343:UEM393345 UOH393343:UOI393345 UYD393343:UYE393345 VHZ393343:VIA393345 VRV393343:VRW393345 WBR393343:WBS393345 WLN393343:WLO393345 WVJ393343:WVK393345 D458879:E458881 IX458879:IY458881 ST458879:SU458881 ACP458879:ACQ458881 AML458879:AMM458881 AWH458879:AWI458881 BGD458879:BGE458881 BPZ458879:BQA458881 BZV458879:BZW458881 CJR458879:CJS458881 CTN458879:CTO458881 DDJ458879:DDK458881 DNF458879:DNG458881 DXB458879:DXC458881 EGX458879:EGY458881 EQT458879:EQU458881 FAP458879:FAQ458881 FKL458879:FKM458881 FUH458879:FUI458881 GED458879:GEE458881 GNZ458879:GOA458881 GXV458879:GXW458881 HHR458879:HHS458881 HRN458879:HRO458881 IBJ458879:IBK458881 ILF458879:ILG458881 IVB458879:IVC458881 JEX458879:JEY458881 JOT458879:JOU458881 JYP458879:JYQ458881 KIL458879:KIM458881 KSH458879:KSI458881 LCD458879:LCE458881 LLZ458879:LMA458881 LVV458879:LVW458881 MFR458879:MFS458881 MPN458879:MPO458881 MZJ458879:MZK458881 NJF458879:NJG458881 NTB458879:NTC458881 OCX458879:OCY458881 OMT458879:OMU458881 OWP458879:OWQ458881 PGL458879:PGM458881 PQH458879:PQI458881 QAD458879:QAE458881 QJZ458879:QKA458881 QTV458879:QTW458881 RDR458879:RDS458881 RNN458879:RNO458881 RXJ458879:RXK458881 SHF458879:SHG458881 SRB458879:SRC458881 TAX458879:TAY458881 TKT458879:TKU458881 TUP458879:TUQ458881 UEL458879:UEM458881 UOH458879:UOI458881 UYD458879:UYE458881 VHZ458879:VIA458881 VRV458879:VRW458881 WBR458879:WBS458881 WLN458879:WLO458881 WVJ458879:WVK458881 D524415:E524417 IX524415:IY524417 ST524415:SU524417 ACP524415:ACQ524417 AML524415:AMM524417 AWH524415:AWI524417 BGD524415:BGE524417 BPZ524415:BQA524417 BZV524415:BZW524417 CJR524415:CJS524417 CTN524415:CTO524417 DDJ524415:DDK524417 DNF524415:DNG524417 DXB524415:DXC524417 EGX524415:EGY524417 EQT524415:EQU524417 FAP524415:FAQ524417 FKL524415:FKM524417 FUH524415:FUI524417 GED524415:GEE524417 GNZ524415:GOA524417 GXV524415:GXW524417 HHR524415:HHS524417 HRN524415:HRO524417 IBJ524415:IBK524417 ILF524415:ILG524417 IVB524415:IVC524417 JEX524415:JEY524417 JOT524415:JOU524417 JYP524415:JYQ524417 KIL524415:KIM524417 KSH524415:KSI524417 LCD524415:LCE524417 LLZ524415:LMA524417 LVV524415:LVW524417 MFR524415:MFS524417 MPN524415:MPO524417 MZJ524415:MZK524417 NJF524415:NJG524417 NTB524415:NTC524417 OCX524415:OCY524417 OMT524415:OMU524417 OWP524415:OWQ524417 PGL524415:PGM524417 PQH524415:PQI524417 QAD524415:QAE524417 QJZ524415:QKA524417 QTV524415:QTW524417 RDR524415:RDS524417 RNN524415:RNO524417 RXJ524415:RXK524417 SHF524415:SHG524417 SRB524415:SRC524417 TAX524415:TAY524417 TKT524415:TKU524417 TUP524415:TUQ524417 UEL524415:UEM524417 UOH524415:UOI524417 UYD524415:UYE524417 VHZ524415:VIA524417 VRV524415:VRW524417 WBR524415:WBS524417 WLN524415:WLO524417 WVJ524415:WVK524417 D589951:E589953 IX589951:IY589953 ST589951:SU589953 ACP589951:ACQ589953 AML589951:AMM589953 AWH589951:AWI589953 BGD589951:BGE589953 BPZ589951:BQA589953 BZV589951:BZW589953 CJR589951:CJS589953 CTN589951:CTO589953 DDJ589951:DDK589953 DNF589951:DNG589953 DXB589951:DXC589953 EGX589951:EGY589953 EQT589951:EQU589953 FAP589951:FAQ589953 FKL589951:FKM589953 FUH589951:FUI589953 GED589951:GEE589953 GNZ589951:GOA589953 GXV589951:GXW589953 HHR589951:HHS589953 HRN589951:HRO589953 IBJ589951:IBK589953 ILF589951:ILG589953 IVB589951:IVC589953 JEX589951:JEY589953 JOT589951:JOU589953 JYP589951:JYQ589953 KIL589951:KIM589953 KSH589951:KSI589953 LCD589951:LCE589953 LLZ589951:LMA589953 LVV589951:LVW589953 MFR589951:MFS589953 MPN589951:MPO589953 MZJ589951:MZK589953 NJF589951:NJG589953 NTB589951:NTC589953 OCX589951:OCY589953 OMT589951:OMU589953 OWP589951:OWQ589953 PGL589951:PGM589953 PQH589951:PQI589953 QAD589951:QAE589953 QJZ589951:QKA589953 QTV589951:QTW589953 RDR589951:RDS589953 RNN589951:RNO589953 RXJ589951:RXK589953 SHF589951:SHG589953 SRB589951:SRC589953 TAX589951:TAY589953 TKT589951:TKU589953 TUP589951:TUQ589953 UEL589951:UEM589953 UOH589951:UOI589953 UYD589951:UYE589953 VHZ589951:VIA589953 VRV589951:VRW589953 WBR589951:WBS589953 WLN589951:WLO589953 WVJ589951:WVK589953 D655487:E655489 IX655487:IY655489 ST655487:SU655489 ACP655487:ACQ655489 AML655487:AMM655489 AWH655487:AWI655489 BGD655487:BGE655489 BPZ655487:BQA655489 BZV655487:BZW655489 CJR655487:CJS655489 CTN655487:CTO655489 DDJ655487:DDK655489 DNF655487:DNG655489 DXB655487:DXC655489 EGX655487:EGY655489 EQT655487:EQU655489 FAP655487:FAQ655489 FKL655487:FKM655489 FUH655487:FUI655489 GED655487:GEE655489 GNZ655487:GOA655489 GXV655487:GXW655489 HHR655487:HHS655489 HRN655487:HRO655489 IBJ655487:IBK655489 ILF655487:ILG655489 IVB655487:IVC655489 JEX655487:JEY655489 JOT655487:JOU655489 JYP655487:JYQ655489 KIL655487:KIM655489 KSH655487:KSI655489 LCD655487:LCE655489 LLZ655487:LMA655489 LVV655487:LVW655489 MFR655487:MFS655489 MPN655487:MPO655489 MZJ655487:MZK655489 NJF655487:NJG655489 NTB655487:NTC655489 OCX655487:OCY655489 OMT655487:OMU655489 OWP655487:OWQ655489 PGL655487:PGM655489 PQH655487:PQI655489 QAD655487:QAE655489 QJZ655487:QKA655489 QTV655487:QTW655489 RDR655487:RDS655489 RNN655487:RNO655489 RXJ655487:RXK655489 SHF655487:SHG655489 SRB655487:SRC655489 TAX655487:TAY655489 TKT655487:TKU655489 TUP655487:TUQ655489 UEL655487:UEM655489 UOH655487:UOI655489 UYD655487:UYE655489 VHZ655487:VIA655489 VRV655487:VRW655489 WBR655487:WBS655489 WLN655487:WLO655489 WVJ655487:WVK655489 D721023:E721025 IX721023:IY721025 ST721023:SU721025 ACP721023:ACQ721025 AML721023:AMM721025 AWH721023:AWI721025 BGD721023:BGE721025 BPZ721023:BQA721025 BZV721023:BZW721025 CJR721023:CJS721025 CTN721023:CTO721025 DDJ721023:DDK721025 DNF721023:DNG721025 DXB721023:DXC721025 EGX721023:EGY721025 EQT721023:EQU721025 FAP721023:FAQ721025 FKL721023:FKM721025 FUH721023:FUI721025 GED721023:GEE721025 GNZ721023:GOA721025 GXV721023:GXW721025 HHR721023:HHS721025 HRN721023:HRO721025 IBJ721023:IBK721025 ILF721023:ILG721025 IVB721023:IVC721025 JEX721023:JEY721025 JOT721023:JOU721025 JYP721023:JYQ721025 KIL721023:KIM721025 KSH721023:KSI721025 LCD721023:LCE721025 LLZ721023:LMA721025 LVV721023:LVW721025 MFR721023:MFS721025 MPN721023:MPO721025 MZJ721023:MZK721025 NJF721023:NJG721025 NTB721023:NTC721025 OCX721023:OCY721025 OMT721023:OMU721025 OWP721023:OWQ721025 PGL721023:PGM721025 PQH721023:PQI721025 QAD721023:QAE721025 QJZ721023:QKA721025 QTV721023:QTW721025 RDR721023:RDS721025 RNN721023:RNO721025 RXJ721023:RXK721025 SHF721023:SHG721025 SRB721023:SRC721025 TAX721023:TAY721025 TKT721023:TKU721025 TUP721023:TUQ721025 UEL721023:UEM721025 UOH721023:UOI721025 UYD721023:UYE721025 VHZ721023:VIA721025 VRV721023:VRW721025 WBR721023:WBS721025 WLN721023:WLO721025 WVJ721023:WVK721025 D786559:E786561 IX786559:IY786561 ST786559:SU786561 ACP786559:ACQ786561 AML786559:AMM786561 AWH786559:AWI786561 BGD786559:BGE786561 BPZ786559:BQA786561 BZV786559:BZW786561 CJR786559:CJS786561 CTN786559:CTO786561 DDJ786559:DDK786561 DNF786559:DNG786561 DXB786559:DXC786561 EGX786559:EGY786561 EQT786559:EQU786561 FAP786559:FAQ786561 FKL786559:FKM786561 FUH786559:FUI786561 GED786559:GEE786561 GNZ786559:GOA786561 GXV786559:GXW786561 HHR786559:HHS786561 HRN786559:HRO786561 IBJ786559:IBK786561 ILF786559:ILG786561 IVB786559:IVC786561 JEX786559:JEY786561 JOT786559:JOU786561 JYP786559:JYQ786561 KIL786559:KIM786561 KSH786559:KSI786561 LCD786559:LCE786561 LLZ786559:LMA786561 LVV786559:LVW786561 MFR786559:MFS786561 MPN786559:MPO786561 MZJ786559:MZK786561 NJF786559:NJG786561 NTB786559:NTC786561 OCX786559:OCY786561 OMT786559:OMU786561 OWP786559:OWQ786561 PGL786559:PGM786561 PQH786559:PQI786561 QAD786559:QAE786561 QJZ786559:QKA786561 QTV786559:QTW786561 RDR786559:RDS786561 RNN786559:RNO786561 RXJ786559:RXK786561 SHF786559:SHG786561 SRB786559:SRC786561 TAX786559:TAY786561 TKT786559:TKU786561 TUP786559:TUQ786561 UEL786559:UEM786561 UOH786559:UOI786561 UYD786559:UYE786561 VHZ786559:VIA786561 VRV786559:VRW786561 WBR786559:WBS786561 WLN786559:WLO786561 WVJ786559:WVK786561 D852095:E852097 IX852095:IY852097 ST852095:SU852097 ACP852095:ACQ852097 AML852095:AMM852097 AWH852095:AWI852097 BGD852095:BGE852097 BPZ852095:BQA852097 BZV852095:BZW852097 CJR852095:CJS852097 CTN852095:CTO852097 DDJ852095:DDK852097 DNF852095:DNG852097 DXB852095:DXC852097 EGX852095:EGY852097 EQT852095:EQU852097 FAP852095:FAQ852097 FKL852095:FKM852097 FUH852095:FUI852097 GED852095:GEE852097 GNZ852095:GOA852097 GXV852095:GXW852097 HHR852095:HHS852097 HRN852095:HRO852097 IBJ852095:IBK852097 ILF852095:ILG852097 IVB852095:IVC852097 JEX852095:JEY852097 JOT852095:JOU852097 JYP852095:JYQ852097 KIL852095:KIM852097 KSH852095:KSI852097 LCD852095:LCE852097 LLZ852095:LMA852097 LVV852095:LVW852097 MFR852095:MFS852097 MPN852095:MPO852097 MZJ852095:MZK852097 NJF852095:NJG852097 NTB852095:NTC852097 OCX852095:OCY852097 OMT852095:OMU852097 OWP852095:OWQ852097 PGL852095:PGM852097 PQH852095:PQI852097 QAD852095:QAE852097 QJZ852095:QKA852097 QTV852095:QTW852097 RDR852095:RDS852097 RNN852095:RNO852097 RXJ852095:RXK852097 SHF852095:SHG852097 SRB852095:SRC852097 TAX852095:TAY852097 TKT852095:TKU852097 TUP852095:TUQ852097 UEL852095:UEM852097 UOH852095:UOI852097 UYD852095:UYE852097 VHZ852095:VIA852097 VRV852095:VRW852097 WBR852095:WBS852097 WLN852095:WLO852097 WVJ852095:WVK852097 D917631:E917633 IX917631:IY917633 ST917631:SU917633 ACP917631:ACQ917633 AML917631:AMM917633 AWH917631:AWI917633 BGD917631:BGE917633 BPZ917631:BQA917633 BZV917631:BZW917633 CJR917631:CJS917633 CTN917631:CTO917633 DDJ917631:DDK917633 DNF917631:DNG917633 DXB917631:DXC917633 EGX917631:EGY917633 EQT917631:EQU917633 FAP917631:FAQ917633 FKL917631:FKM917633 FUH917631:FUI917633 GED917631:GEE917633 GNZ917631:GOA917633 GXV917631:GXW917633 HHR917631:HHS917633 HRN917631:HRO917633 IBJ917631:IBK917633 ILF917631:ILG917633 IVB917631:IVC917633 JEX917631:JEY917633 JOT917631:JOU917633 JYP917631:JYQ917633 KIL917631:KIM917633 KSH917631:KSI917633 LCD917631:LCE917633 LLZ917631:LMA917633 LVV917631:LVW917633 MFR917631:MFS917633 MPN917631:MPO917633 MZJ917631:MZK917633 NJF917631:NJG917633 NTB917631:NTC917633 OCX917631:OCY917633 OMT917631:OMU917633 OWP917631:OWQ917633 PGL917631:PGM917633 PQH917631:PQI917633 QAD917631:QAE917633 QJZ917631:QKA917633 QTV917631:QTW917633 RDR917631:RDS917633 RNN917631:RNO917633 RXJ917631:RXK917633 SHF917631:SHG917633 SRB917631:SRC917633 TAX917631:TAY917633 TKT917631:TKU917633 TUP917631:TUQ917633 UEL917631:UEM917633 UOH917631:UOI917633 UYD917631:UYE917633 VHZ917631:VIA917633 VRV917631:VRW917633 WBR917631:WBS917633 WLN917631:WLO917633 WVJ917631:WVK917633 D983167:E983169 IX983167:IY983169 ST983167:SU983169 ACP983167:ACQ983169 AML983167:AMM983169 AWH983167:AWI983169 BGD983167:BGE983169 BPZ983167:BQA983169 BZV983167:BZW983169 CJR983167:CJS983169 CTN983167:CTO983169 DDJ983167:DDK983169 DNF983167:DNG983169 DXB983167:DXC983169 EGX983167:EGY983169 EQT983167:EQU983169 FAP983167:FAQ983169 FKL983167:FKM983169 FUH983167:FUI983169 GED983167:GEE983169 GNZ983167:GOA983169 GXV983167:GXW983169 HHR983167:HHS983169 HRN983167:HRO983169 IBJ983167:IBK983169 ILF983167:ILG983169 IVB983167:IVC983169 JEX983167:JEY983169 JOT983167:JOU983169 JYP983167:JYQ983169 KIL983167:KIM983169 KSH983167:KSI983169 LCD983167:LCE983169 LLZ983167:LMA983169 LVV983167:LVW983169 MFR983167:MFS983169 MPN983167:MPO983169 MZJ983167:MZK983169 NJF983167:NJG983169 NTB983167:NTC983169 OCX983167:OCY983169 OMT983167:OMU983169 OWP983167:OWQ983169 PGL983167:PGM983169 PQH983167:PQI983169 QAD983167:QAE983169 QJZ983167:QKA983169 QTV983167:QTW983169 RDR983167:RDS983169 RNN983167:RNO983169 RXJ983167:RXK983169 SHF983167:SHG983169 SRB983167:SRC983169 TAX983167:TAY983169 TKT983167:TKU983169 TUP983167:TUQ983169 UEL983167:UEM983169 UOH983167:UOI983169 UYD983167:UYE983169 VHZ983167:VIA983169 VRV983167:VRW983169 WBR983167:WBS983169 WLN983167:WLO983169 WVJ983167:WVK983169 D65658:E65661 IX65658:IY65661 ST65658:SU65661 ACP65658:ACQ65661 AML65658:AMM65661 AWH65658:AWI65661 BGD65658:BGE65661 BPZ65658:BQA65661 BZV65658:BZW65661 CJR65658:CJS65661 CTN65658:CTO65661 DDJ65658:DDK65661 DNF65658:DNG65661 DXB65658:DXC65661 EGX65658:EGY65661 EQT65658:EQU65661 FAP65658:FAQ65661 FKL65658:FKM65661 FUH65658:FUI65661 GED65658:GEE65661 GNZ65658:GOA65661 GXV65658:GXW65661 HHR65658:HHS65661 HRN65658:HRO65661 IBJ65658:IBK65661 ILF65658:ILG65661 IVB65658:IVC65661 JEX65658:JEY65661 JOT65658:JOU65661 JYP65658:JYQ65661 KIL65658:KIM65661 KSH65658:KSI65661 LCD65658:LCE65661 LLZ65658:LMA65661 LVV65658:LVW65661 MFR65658:MFS65661 MPN65658:MPO65661 MZJ65658:MZK65661 NJF65658:NJG65661 NTB65658:NTC65661 OCX65658:OCY65661 OMT65658:OMU65661 OWP65658:OWQ65661 PGL65658:PGM65661 PQH65658:PQI65661 QAD65658:QAE65661 QJZ65658:QKA65661 QTV65658:QTW65661 RDR65658:RDS65661 RNN65658:RNO65661 RXJ65658:RXK65661 SHF65658:SHG65661 SRB65658:SRC65661 TAX65658:TAY65661 TKT65658:TKU65661 TUP65658:TUQ65661 UEL65658:UEM65661 UOH65658:UOI65661 UYD65658:UYE65661 VHZ65658:VIA65661 VRV65658:VRW65661 WBR65658:WBS65661 WLN65658:WLO65661 WVJ65658:WVK65661 D131194:E131197 IX131194:IY131197 ST131194:SU131197 ACP131194:ACQ131197 AML131194:AMM131197 AWH131194:AWI131197 BGD131194:BGE131197 BPZ131194:BQA131197 BZV131194:BZW131197 CJR131194:CJS131197 CTN131194:CTO131197 DDJ131194:DDK131197 DNF131194:DNG131197 DXB131194:DXC131197 EGX131194:EGY131197 EQT131194:EQU131197 FAP131194:FAQ131197 FKL131194:FKM131197 FUH131194:FUI131197 GED131194:GEE131197 GNZ131194:GOA131197 GXV131194:GXW131197 HHR131194:HHS131197 HRN131194:HRO131197 IBJ131194:IBK131197 ILF131194:ILG131197 IVB131194:IVC131197 JEX131194:JEY131197 JOT131194:JOU131197 JYP131194:JYQ131197 KIL131194:KIM131197 KSH131194:KSI131197 LCD131194:LCE131197 LLZ131194:LMA131197 LVV131194:LVW131197 MFR131194:MFS131197 MPN131194:MPO131197 MZJ131194:MZK131197 NJF131194:NJG131197 NTB131194:NTC131197 OCX131194:OCY131197 OMT131194:OMU131197 OWP131194:OWQ131197 PGL131194:PGM131197 PQH131194:PQI131197 QAD131194:QAE131197 QJZ131194:QKA131197 QTV131194:QTW131197 RDR131194:RDS131197 RNN131194:RNO131197 RXJ131194:RXK131197 SHF131194:SHG131197 SRB131194:SRC131197 TAX131194:TAY131197 TKT131194:TKU131197 TUP131194:TUQ131197 UEL131194:UEM131197 UOH131194:UOI131197 UYD131194:UYE131197 VHZ131194:VIA131197 VRV131194:VRW131197 WBR131194:WBS131197 WLN131194:WLO131197 WVJ131194:WVK131197 D196730:E196733 IX196730:IY196733 ST196730:SU196733 ACP196730:ACQ196733 AML196730:AMM196733 AWH196730:AWI196733 BGD196730:BGE196733 BPZ196730:BQA196733 BZV196730:BZW196733 CJR196730:CJS196733 CTN196730:CTO196733 DDJ196730:DDK196733 DNF196730:DNG196733 DXB196730:DXC196733 EGX196730:EGY196733 EQT196730:EQU196733 FAP196730:FAQ196733 FKL196730:FKM196733 FUH196730:FUI196733 GED196730:GEE196733 GNZ196730:GOA196733 GXV196730:GXW196733 HHR196730:HHS196733 HRN196730:HRO196733 IBJ196730:IBK196733 ILF196730:ILG196733 IVB196730:IVC196733 JEX196730:JEY196733 JOT196730:JOU196733 JYP196730:JYQ196733 KIL196730:KIM196733 KSH196730:KSI196733 LCD196730:LCE196733 LLZ196730:LMA196733 LVV196730:LVW196733 MFR196730:MFS196733 MPN196730:MPO196733 MZJ196730:MZK196733 NJF196730:NJG196733 NTB196730:NTC196733 OCX196730:OCY196733 OMT196730:OMU196733 OWP196730:OWQ196733 PGL196730:PGM196733 PQH196730:PQI196733 QAD196730:QAE196733 QJZ196730:QKA196733 QTV196730:QTW196733 RDR196730:RDS196733 RNN196730:RNO196733 RXJ196730:RXK196733 SHF196730:SHG196733 SRB196730:SRC196733 TAX196730:TAY196733 TKT196730:TKU196733 TUP196730:TUQ196733 UEL196730:UEM196733 UOH196730:UOI196733 UYD196730:UYE196733 VHZ196730:VIA196733 VRV196730:VRW196733 WBR196730:WBS196733 WLN196730:WLO196733 WVJ196730:WVK196733 D262266:E262269 IX262266:IY262269 ST262266:SU262269 ACP262266:ACQ262269 AML262266:AMM262269 AWH262266:AWI262269 BGD262266:BGE262269 BPZ262266:BQA262269 BZV262266:BZW262269 CJR262266:CJS262269 CTN262266:CTO262269 DDJ262266:DDK262269 DNF262266:DNG262269 DXB262266:DXC262269 EGX262266:EGY262269 EQT262266:EQU262269 FAP262266:FAQ262269 FKL262266:FKM262269 FUH262266:FUI262269 GED262266:GEE262269 GNZ262266:GOA262269 GXV262266:GXW262269 HHR262266:HHS262269 HRN262266:HRO262269 IBJ262266:IBK262269 ILF262266:ILG262269 IVB262266:IVC262269 JEX262266:JEY262269 JOT262266:JOU262269 JYP262266:JYQ262269 KIL262266:KIM262269 KSH262266:KSI262269 LCD262266:LCE262269 LLZ262266:LMA262269 LVV262266:LVW262269 MFR262266:MFS262269 MPN262266:MPO262269 MZJ262266:MZK262269 NJF262266:NJG262269 NTB262266:NTC262269 OCX262266:OCY262269 OMT262266:OMU262269 OWP262266:OWQ262269 PGL262266:PGM262269 PQH262266:PQI262269 QAD262266:QAE262269 QJZ262266:QKA262269 QTV262266:QTW262269 RDR262266:RDS262269 RNN262266:RNO262269 RXJ262266:RXK262269 SHF262266:SHG262269 SRB262266:SRC262269 TAX262266:TAY262269 TKT262266:TKU262269 TUP262266:TUQ262269 UEL262266:UEM262269 UOH262266:UOI262269 UYD262266:UYE262269 VHZ262266:VIA262269 VRV262266:VRW262269 WBR262266:WBS262269 WLN262266:WLO262269 WVJ262266:WVK262269 D327802:E327805 IX327802:IY327805 ST327802:SU327805 ACP327802:ACQ327805 AML327802:AMM327805 AWH327802:AWI327805 BGD327802:BGE327805 BPZ327802:BQA327805 BZV327802:BZW327805 CJR327802:CJS327805 CTN327802:CTO327805 DDJ327802:DDK327805 DNF327802:DNG327805 DXB327802:DXC327805 EGX327802:EGY327805 EQT327802:EQU327805 FAP327802:FAQ327805 FKL327802:FKM327805 FUH327802:FUI327805 GED327802:GEE327805 GNZ327802:GOA327805 GXV327802:GXW327805 HHR327802:HHS327805 HRN327802:HRO327805 IBJ327802:IBK327805 ILF327802:ILG327805 IVB327802:IVC327805 JEX327802:JEY327805 JOT327802:JOU327805 JYP327802:JYQ327805 KIL327802:KIM327805 KSH327802:KSI327805 LCD327802:LCE327805 LLZ327802:LMA327805 LVV327802:LVW327805 MFR327802:MFS327805 MPN327802:MPO327805 MZJ327802:MZK327805 NJF327802:NJG327805 NTB327802:NTC327805 OCX327802:OCY327805 OMT327802:OMU327805 OWP327802:OWQ327805 PGL327802:PGM327805 PQH327802:PQI327805 QAD327802:QAE327805 QJZ327802:QKA327805 QTV327802:QTW327805 RDR327802:RDS327805 RNN327802:RNO327805 RXJ327802:RXK327805 SHF327802:SHG327805 SRB327802:SRC327805 TAX327802:TAY327805 TKT327802:TKU327805 TUP327802:TUQ327805 UEL327802:UEM327805 UOH327802:UOI327805 UYD327802:UYE327805 VHZ327802:VIA327805 VRV327802:VRW327805 WBR327802:WBS327805 WLN327802:WLO327805 WVJ327802:WVK327805 D393338:E393341 IX393338:IY393341 ST393338:SU393341 ACP393338:ACQ393341 AML393338:AMM393341 AWH393338:AWI393341 BGD393338:BGE393341 BPZ393338:BQA393341 BZV393338:BZW393341 CJR393338:CJS393341 CTN393338:CTO393341 DDJ393338:DDK393341 DNF393338:DNG393341 DXB393338:DXC393341 EGX393338:EGY393341 EQT393338:EQU393341 FAP393338:FAQ393341 FKL393338:FKM393341 FUH393338:FUI393341 GED393338:GEE393341 GNZ393338:GOA393341 GXV393338:GXW393341 HHR393338:HHS393341 HRN393338:HRO393341 IBJ393338:IBK393341 ILF393338:ILG393341 IVB393338:IVC393341 JEX393338:JEY393341 JOT393338:JOU393341 JYP393338:JYQ393341 KIL393338:KIM393341 KSH393338:KSI393341 LCD393338:LCE393341 LLZ393338:LMA393341 LVV393338:LVW393341 MFR393338:MFS393341 MPN393338:MPO393341 MZJ393338:MZK393341 NJF393338:NJG393341 NTB393338:NTC393341 OCX393338:OCY393341 OMT393338:OMU393341 OWP393338:OWQ393341 PGL393338:PGM393341 PQH393338:PQI393341 QAD393338:QAE393341 QJZ393338:QKA393341 QTV393338:QTW393341 RDR393338:RDS393341 RNN393338:RNO393341 RXJ393338:RXK393341 SHF393338:SHG393341 SRB393338:SRC393341 TAX393338:TAY393341 TKT393338:TKU393341 TUP393338:TUQ393341 UEL393338:UEM393341 UOH393338:UOI393341 UYD393338:UYE393341 VHZ393338:VIA393341 VRV393338:VRW393341 WBR393338:WBS393341 WLN393338:WLO393341 WVJ393338:WVK393341 D458874:E458877 IX458874:IY458877 ST458874:SU458877 ACP458874:ACQ458877 AML458874:AMM458877 AWH458874:AWI458877 BGD458874:BGE458877 BPZ458874:BQA458877 BZV458874:BZW458877 CJR458874:CJS458877 CTN458874:CTO458877 DDJ458874:DDK458877 DNF458874:DNG458877 DXB458874:DXC458877 EGX458874:EGY458877 EQT458874:EQU458877 FAP458874:FAQ458877 FKL458874:FKM458877 FUH458874:FUI458877 GED458874:GEE458877 GNZ458874:GOA458877 GXV458874:GXW458877 HHR458874:HHS458877 HRN458874:HRO458877 IBJ458874:IBK458877 ILF458874:ILG458877 IVB458874:IVC458877 JEX458874:JEY458877 JOT458874:JOU458877 JYP458874:JYQ458877 KIL458874:KIM458877 KSH458874:KSI458877 LCD458874:LCE458877 LLZ458874:LMA458877 LVV458874:LVW458877 MFR458874:MFS458877 MPN458874:MPO458877 MZJ458874:MZK458877 NJF458874:NJG458877 NTB458874:NTC458877 OCX458874:OCY458877 OMT458874:OMU458877 OWP458874:OWQ458877 PGL458874:PGM458877 PQH458874:PQI458877 QAD458874:QAE458877 QJZ458874:QKA458877 QTV458874:QTW458877 RDR458874:RDS458877 RNN458874:RNO458877 RXJ458874:RXK458877 SHF458874:SHG458877 SRB458874:SRC458877 TAX458874:TAY458877 TKT458874:TKU458877 TUP458874:TUQ458877 UEL458874:UEM458877 UOH458874:UOI458877 UYD458874:UYE458877 VHZ458874:VIA458877 VRV458874:VRW458877 WBR458874:WBS458877 WLN458874:WLO458877 WVJ458874:WVK458877 D524410:E524413 IX524410:IY524413 ST524410:SU524413 ACP524410:ACQ524413 AML524410:AMM524413 AWH524410:AWI524413 BGD524410:BGE524413 BPZ524410:BQA524413 BZV524410:BZW524413 CJR524410:CJS524413 CTN524410:CTO524413 DDJ524410:DDK524413 DNF524410:DNG524413 DXB524410:DXC524413 EGX524410:EGY524413 EQT524410:EQU524413 FAP524410:FAQ524413 FKL524410:FKM524413 FUH524410:FUI524413 GED524410:GEE524413 GNZ524410:GOA524413 GXV524410:GXW524413 HHR524410:HHS524413 HRN524410:HRO524413 IBJ524410:IBK524413 ILF524410:ILG524413 IVB524410:IVC524413 JEX524410:JEY524413 JOT524410:JOU524413 JYP524410:JYQ524413 KIL524410:KIM524413 KSH524410:KSI524413 LCD524410:LCE524413 LLZ524410:LMA524413 LVV524410:LVW524413 MFR524410:MFS524413 MPN524410:MPO524413 MZJ524410:MZK524413 NJF524410:NJG524413 NTB524410:NTC524413 OCX524410:OCY524413 OMT524410:OMU524413 OWP524410:OWQ524413 PGL524410:PGM524413 PQH524410:PQI524413 QAD524410:QAE524413 QJZ524410:QKA524413 QTV524410:QTW524413 RDR524410:RDS524413 RNN524410:RNO524413 RXJ524410:RXK524413 SHF524410:SHG524413 SRB524410:SRC524413 TAX524410:TAY524413 TKT524410:TKU524413 TUP524410:TUQ524413 UEL524410:UEM524413 UOH524410:UOI524413 UYD524410:UYE524413 VHZ524410:VIA524413 VRV524410:VRW524413 WBR524410:WBS524413 WLN524410:WLO524413 WVJ524410:WVK524413 D589946:E589949 IX589946:IY589949 ST589946:SU589949 ACP589946:ACQ589949 AML589946:AMM589949 AWH589946:AWI589949 BGD589946:BGE589949 BPZ589946:BQA589949 BZV589946:BZW589949 CJR589946:CJS589949 CTN589946:CTO589949 DDJ589946:DDK589949 DNF589946:DNG589949 DXB589946:DXC589949 EGX589946:EGY589949 EQT589946:EQU589949 FAP589946:FAQ589949 FKL589946:FKM589949 FUH589946:FUI589949 GED589946:GEE589949 GNZ589946:GOA589949 GXV589946:GXW589949 HHR589946:HHS589949 HRN589946:HRO589949 IBJ589946:IBK589949 ILF589946:ILG589949 IVB589946:IVC589949 JEX589946:JEY589949 JOT589946:JOU589949 JYP589946:JYQ589949 KIL589946:KIM589949 KSH589946:KSI589949 LCD589946:LCE589949 LLZ589946:LMA589949 LVV589946:LVW589949 MFR589946:MFS589949 MPN589946:MPO589949 MZJ589946:MZK589949 NJF589946:NJG589949 NTB589946:NTC589949 OCX589946:OCY589949 OMT589946:OMU589949 OWP589946:OWQ589949 PGL589946:PGM589949 PQH589946:PQI589949 QAD589946:QAE589949 QJZ589946:QKA589949 QTV589946:QTW589949 RDR589946:RDS589949 RNN589946:RNO589949 RXJ589946:RXK589949 SHF589946:SHG589949 SRB589946:SRC589949 TAX589946:TAY589949 TKT589946:TKU589949 TUP589946:TUQ589949 UEL589946:UEM589949 UOH589946:UOI589949 UYD589946:UYE589949 VHZ589946:VIA589949 VRV589946:VRW589949 WBR589946:WBS589949 WLN589946:WLO589949 WVJ589946:WVK589949 D655482:E655485 IX655482:IY655485 ST655482:SU655485 ACP655482:ACQ655485 AML655482:AMM655485 AWH655482:AWI655485 BGD655482:BGE655485 BPZ655482:BQA655485 BZV655482:BZW655485 CJR655482:CJS655485 CTN655482:CTO655485 DDJ655482:DDK655485 DNF655482:DNG655485 DXB655482:DXC655485 EGX655482:EGY655485 EQT655482:EQU655485 FAP655482:FAQ655485 FKL655482:FKM655485 FUH655482:FUI655485 GED655482:GEE655485 GNZ655482:GOA655485 GXV655482:GXW655485 HHR655482:HHS655485 HRN655482:HRO655485 IBJ655482:IBK655485 ILF655482:ILG655485 IVB655482:IVC655485 JEX655482:JEY655485 JOT655482:JOU655485 JYP655482:JYQ655485 KIL655482:KIM655485 KSH655482:KSI655485 LCD655482:LCE655485 LLZ655482:LMA655485 LVV655482:LVW655485 MFR655482:MFS655485 MPN655482:MPO655485 MZJ655482:MZK655485 NJF655482:NJG655485 NTB655482:NTC655485 OCX655482:OCY655485 OMT655482:OMU655485 OWP655482:OWQ655485 PGL655482:PGM655485 PQH655482:PQI655485 QAD655482:QAE655485 QJZ655482:QKA655485 QTV655482:QTW655485 RDR655482:RDS655485 RNN655482:RNO655485 RXJ655482:RXK655485 SHF655482:SHG655485 SRB655482:SRC655485 TAX655482:TAY655485 TKT655482:TKU655485 TUP655482:TUQ655485 UEL655482:UEM655485 UOH655482:UOI655485 UYD655482:UYE655485 VHZ655482:VIA655485 VRV655482:VRW655485 WBR655482:WBS655485 WLN655482:WLO655485 WVJ655482:WVK655485 D721018:E721021 IX721018:IY721021 ST721018:SU721021 ACP721018:ACQ721021 AML721018:AMM721021 AWH721018:AWI721021 BGD721018:BGE721021 BPZ721018:BQA721021 BZV721018:BZW721021 CJR721018:CJS721021 CTN721018:CTO721021 DDJ721018:DDK721021 DNF721018:DNG721021 DXB721018:DXC721021 EGX721018:EGY721021 EQT721018:EQU721021 FAP721018:FAQ721021 FKL721018:FKM721021 FUH721018:FUI721021 GED721018:GEE721021 GNZ721018:GOA721021 GXV721018:GXW721021 HHR721018:HHS721021 HRN721018:HRO721021 IBJ721018:IBK721021 ILF721018:ILG721021 IVB721018:IVC721021 JEX721018:JEY721021 JOT721018:JOU721021 JYP721018:JYQ721021 KIL721018:KIM721021 KSH721018:KSI721021 LCD721018:LCE721021 LLZ721018:LMA721021 LVV721018:LVW721021 MFR721018:MFS721021 MPN721018:MPO721021 MZJ721018:MZK721021 NJF721018:NJG721021 NTB721018:NTC721021 OCX721018:OCY721021 OMT721018:OMU721021 OWP721018:OWQ721021 PGL721018:PGM721021 PQH721018:PQI721021 QAD721018:QAE721021 QJZ721018:QKA721021 QTV721018:QTW721021 RDR721018:RDS721021 RNN721018:RNO721021 RXJ721018:RXK721021 SHF721018:SHG721021 SRB721018:SRC721021 TAX721018:TAY721021 TKT721018:TKU721021 TUP721018:TUQ721021 UEL721018:UEM721021 UOH721018:UOI721021 UYD721018:UYE721021 VHZ721018:VIA721021 VRV721018:VRW721021 WBR721018:WBS721021 WLN721018:WLO721021 WVJ721018:WVK721021 D786554:E786557 IX786554:IY786557 ST786554:SU786557 ACP786554:ACQ786557 AML786554:AMM786557 AWH786554:AWI786557 BGD786554:BGE786557 BPZ786554:BQA786557 BZV786554:BZW786557 CJR786554:CJS786557 CTN786554:CTO786557 DDJ786554:DDK786557 DNF786554:DNG786557 DXB786554:DXC786557 EGX786554:EGY786557 EQT786554:EQU786557 FAP786554:FAQ786557 FKL786554:FKM786557 FUH786554:FUI786557 GED786554:GEE786557 GNZ786554:GOA786557 GXV786554:GXW786557 HHR786554:HHS786557 HRN786554:HRO786557 IBJ786554:IBK786557 ILF786554:ILG786557 IVB786554:IVC786557 JEX786554:JEY786557 JOT786554:JOU786557 JYP786554:JYQ786557 KIL786554:KIM786557 KSH786554:KSI786557 LCD786554:LCE786557 LLZ786554:LMA786557 LVV786554:LVW786557 MFR786554:MFS786557 MPN786554:MPO786557 MZJ786554:MZK786557 NJF786554:NJG786557 NTB786554:NTC786557 OCX786554:OCY786557 OMT786554:OMU786557 OWP786554:OWQ786557 PGL786554:PGM786557 PQH786554:PQI786557 QAD786554:QAE786557 QJZ786554:QKA786557 QTV786554:QTW786557 RDR786554:RDS786557 RNN786554:RNO786557 RXJ786554:RXK786557 SHF786554:SHG786557 SRB786554:SRC786557 TAX786554:TAY786557 TKT786554:TKU786557 TUP786554:TUQ786557 UEL786554:UEM786557 UOH786554:UOI786557 UYD786554:UYE786557 VHZ786554:VIA786557 VRV786554:VRW786557 WBR786554:WBS786557 WLN786554:WLO786557 WVJ786554:WVK786557 D852090:E852093 IX852090:IY852093 ST852090:SU852093 ACP852090:ACQ852093 AML852090:AMM852093 AWH852090:AWI852093 BGD852090:BGE852093 BPZ852090:BQA852093 BZV852090:BZW852093 CJR852090:CJS852093 CTN852090:CTO852093 DDJ852090:DDK852093 DNF852090:DNG852093 DXB852090:DXC852093 EGX852090:EGY852093 EQT852090:EQU852093 FAP852090:FAQ852093 FKL852090:FKM852093 FUH852090:FUI852093 GED852090:GEE852093 GNZ852090:GOA852093 GXV852090:GXW852093 HHR852090:HHS852093 HRN852090:HRO852093 IBJ852090:IBK852093 ILF852090:ILG852093 IVB852090:IVC852093 JEX852090:JEY852093 JOT852090:JOU852093 JYP852090:JYQ852093 KIL852090:KIM852093 KSH852090:KSI852093 LCD852090:LCE852093 LLZ852090:LMA852093 LVV852090:LVW852093 MFR852090:MFS852093 MPN852090:MPO852093 MZJ852090:MZK852093 NJF852090:NJG852093 NTB852090:NTC852093 OCX852090:OCY852093 OMT852090:OMU852093 OWP852090:OWQ852093 PGL852090:PGM852093 PQH852090:PQI852093 QAD852090:QAE852093 QJZ852090:QKA852093 QTV852090:QTW852093 RDR852090:RDS852093 RNN852090:RNO852093 RXJ852090:RXK852093 SHF852090:SHG852093 SRB852090:SRC852093 TAX852090:TAY852093 TKT852090:TKU852093 TUP852090:TUQ852093 UEL852090:UEM852093 UOH852090:UOI852093 UYD852090:UYE852093 VHZ852090:VIA852093 VRV852090:VRW852093 WBR852090:WBS852093 WLN852090:WLO852093 WVJ852090:WVK852093 D917626:E917629 IX917626:IY917629 ST917626:SU917629 ACP917626:ACQ917629 AML917626:AMM917629 AWH917626:AWI917629 BGD917626:BGE917629 BPZ917626:BQA917629 BZV917626:BZW917629 CJR917626:CJS917629 CTN917626:CTO917629 DDJ917626:DDK917629 DNF917626:DNG917629 DXB917626:DXC917629 EGX917626:EGY917629 EQT917626:EQU917629 FAP917626:FAQ917629 FKL917626:FKM917629 FUH917626:FUI917629 GED917626:GEE917629 GNZ917626:GOA917629 GXV917626:GXW917629 HHR917626:HHS917629 HRN917626:HRO917629 IBJ917626:IBK917629 ILF917626:ILG917629 IVB917626:IVC917629 JEX917626:JEY917629 JOT917626:JOU917629 JYP917626:JYQ917629 KIL917626:KIM917629 KSH917626:KSI917629 LCD917626:LCE917629 LLZ917626:LMA917629 LVV917626:LVW917629 MFR917626:MFS917629 MPN917626:MPO917629 MZJ917626:MZK917629 NJF917626:NJG917629 NTB917626:NTC917629 OCX917626:OCY917629 OMT917626:OMU917629 OWP917626:OWQ917629 PGL917626:PGM917629 PQH917626:PQI917629 QAD917626:QAE917629 QJZ917626:QKA917629 QTV917626:QTW917629 RDR917626:RDS917629 RNN917626:RNO917629 RXJ917626:RXK917629 SHF917626:SHG917629 SRB917626:SRC917629 TAX917626:TAY917629 TKT917626:TKU917629 TUP917626:TUQ917629 UEL917626:UEM917629 UOH917626:UOI917629 UYD917626:UYE917629 VHZ917626:VIA917629 VRV917626:VRW917629 WBR917626:WBS917629 WLN917626:WLO917629 WVJ917626:WVK917629 D983162:E983165 IX983162:IY983165 ST983162:SU983165 ACP983162:ACQ983165 AML983162:AMM983165 AWH983162:AWI983165 BGD983162:BGE983165 BPZ983162:BQA983165 BZV983162:BZW983165 CJR983162:CJS983165 CTN983162:CTO983165 DDJ983162:DDK983165 DNF983162:DNG983165 DXB983162:DXC983165 EGX983162:EGY983165 EQT983162:EQU983165 FAP983162:FAQ983165 FKL983162:FKM983165 FUH983162:FUI983165 GED983162:GEE983165 GNZ983162:GOA983165 GXV983162:GXW983165 HHR983162:HHS983165 HRN983162:HRO983165 IBJ983162:IBK983165 ILF983162:ILG983165 IVB983162:IVC983165 JEX983162:JEY983165 JOT983162:JOU983165 JYP983162:JYQ983165 KIL983162:KIM983165 KSH983162:KSI983165 LCD983162:LCE983165 LLZ983162:LMA983165 LVV983162:LVW983165 MFR983162:MFS983165 MPN983162:MPO983165 MZJ983162:MZK983165 NJF983162:NJG983165 NTB983162:NTC983165 OCX983162:OCY983165 OMT983162:OMU983165 OWP983162:OWQ983165 PGL983162:PGM983165 PQH983162:PQI983165 QAD983162:QAE983165 QJZ983162:QKA983165 QTV983162:QTW983165 RDR983162:RDS983165 RNN983162:RNO983165 RXJ983162:RXK983165 SHF983162:SHG983165 SRB983162:SRC983165 TAX983162:TAY983165 TKT983162:TKU983165 TUP983162:TUQ983165 UEL983162:UEM983165 UOH983162:UOI983165 UYD983162:UYE983165 VHZ983162:VIA983165 VRV983162:VRW983165 WBR983162:WBS983165 WLN983162:WLO983165 WVJ983162:WVK983165 ACP109:ACQ123 IX29:IY35 ST29:SU35 ACP29:ACQ35 AML29:AMM35 AWH29:AWI35 BGD29:BGE35 BPZ29:BQA35 BZV29:BZW35 CJR29:CJS35 CTN29:CTO35 DDJ29:DDK35 DNF29:DNG35 DXB29:DXC35 EGX29:EGY35 EQT29:EQU35 FAP29:FAQ35 FKL29:FKM35 FUH29:FUI35 GED29:GEE35 GNZ29:GOA35 GXV29:GXW35 HHR29:HHS35 HRN29:HRO35 IBJ29:IBK35 ILF29:ILG35 IVB29:IVC35 JEX29:JEY35 JOT29:JOU35 JYP29:JYQ35 KIL29:KIM35 KSH29:KSI35 LCD29:LCE35 LLZ29:LMA35 LVV29:LVW35 MFR29:MFS35 MPN29:MPO35 MZJ29:MZK35 NJF29:NJG35 NTB29:NTC35 OCX29:OCY35 OMT29:OMU35 OWP29:OWQ35 PGL29:PGM35 PQH29:PQI35 QAD29:QAE35 QJZ29:QKA35 QTV29:QTW35 RDR29:RDS35 RNN29:RNO35 RXJ29:RXK35 SHF29:SHG35 SRB29:SRC35 TAX29:TAY35 TKT29:TKU35 TUP29:TUQ35 UEL29:UEM35 UOH29:UOI35 UYD29:UYE35 VHZ29:VIA35 VRV29:VRW35 WBR29:WBS35 WLN29:WLO35 ST109:SU123 WVJ109:WVK123 WLN109:WLO123 WBR109:WBS123 VRV109:VRW123 VHZ109:VIA123 UYD109:UYE123 UOH109:UOI123 UEL109:UEM123 TUP109:TUQ123 TKT109:TKU123 TAX109:TAY123 SRB109:SRC123 SHF109:SHG123 RXJ109:RXK123 RNN109:RNO123 RDR109:RDS123 QTV109:QTW123 QJZ109:QKA123 QAD109:QAE123 PQH109:PQI123 PGL109:PGM123 OWP109:OWQ123 OMT109:OMU123 OCX109:OCY123 NTB109:NTC123 NJF109:NJG123 MZJ109:MZK123 MPN109:MPO123 MFR109:MFS123 LVV109:LVW123 LLZ109:LMA123 LCD109:LCE123 KSH109:KSI123 KIL109:KIM123 JYP109:JYQ123 JOT109:JOU123 JEX109:JEY123 IVB109:IVC123 ILF109:ILG123 IBJ109:IBK123 HRN109:HRO123 HHR109:HHS123 GXV109:GXW123 GNZ109:GOA123 GED109:GEE123 FUH109:FUI123 FKL109:FKM123 FAP109:FAQ123 WVJ56:WVK69 WLN56:WLO69 WBR56:WBS69 VRV56:VRW69 VHZ56:VIA69 UYD56:UYE69 UOH56:UOI69 UEL56:UEM69 TUP56:TUQ69 TKT56:TKU69 TAX56:TAY69 SRB56:SRC69 SHF56:SHG69 RXJ56:RXK69 RNN56:RNO69 RDR56:RDS69 QTV56:QTW69 QJZ56:QKA69 QAD56:QAE69 PQH56:PQI69 PGL56:PGM69 OWP56:OWQ69 OMT56:OMU69 OCX56:OCY69 NTB56:NTC69 NJF56:NJG69 MZJ56:MZK69 MPN56:MPO69 MFR56:MFS69 LVV56:LVW69 LLZ56:LMA69 LCD56:LCE69 KSH56:KSI69 KIL56:KIM69 JYP56:JYQ69 JOT56:JOU69 JEX56:JEY69 IVB56:IVC69 ILF56:ILG69 IBJ56:IBK69 HRN56:HRO69 HHR56:HHS69 GXV56:GXW69 GNZ56:GOA69 GED56:GEE69 FUH56:FUI69 FKL56:FKM69 FAP56:FAQ69 EQT56:EQU69 EGX56:EGY69 DXB56:DXC69 DNF56:DNG69 DDJ56:DDK69 CTN56:CTO69 CJR56:CJS69 BZV56:BZW69 BPZ56:BQA69 BGD56:BGE69 AWH56:AWI69 AML56:AMM69 ACP56:ACQ69 ST56:SU69 WVJ96:WVK106 WLN96:WLO106 WBR96:WBS106 VRV96:VRW106 VHZ96:VIA106 UYD96:UYE106 UOH96:UOI106 UEL96:UEM106 TUP96:TUQ106 TKT96:TKU106 TAX96:TAY106 SRB96:SRC106 SHF96:SHG106 RXJ96:RXK106 RNN96:RNO106 RDR96:RDS106 QTV96:QTW106 QJZ96:QKA106 QAD96:QAE106 PQH96:PQI106 PGL96:PGM106 OWP96:OWQ106 OMT96:OMU106 OCX96:OCY106 NTB96:NTC106 NJF96:NJG106 MZJ96:MZK106 MPN96:MPO106 MFR96:MFS106 LVV96:LVW106 LLZ96:LMA106 LCD96:LCE106 KSH96:KSI106 KIL96:KIM106 JYP96:JYQ106 JOT96:JOU106 JEX96:JEY106 IVB96:IVC106 ILF96:ILG106 IBJ96:IBK106 HRN96:HRO106 HHR96:HHS106 GXV96:GXW106 GNZ96:GOA106 GED96:GEE106 FUH96:FUI106 FKL96:FKM106 FAP96:FAQ106 EQT96:EQU106 EGX96:EGY106 DXB96:DXC106 DNF96:DNG106 DDJ96:DDK106 CTN96:CTO106 CJR96:CJS106 BZV96:BZW106 BPZ96:BQA106 BGD96:BGE106 AWH96:AWI106 AML96:AMM106 ACP96:ACQ106 ST96:SU106 IX96:IY106</xm:sqref>
        </x14:dataValidation>
        <x14:dataValidation type="whole" operator="lessThan" allowBlank="1" showErrorMessage="1" errorTitle="Input Error" error="You must enter a whole number.  Round down to the next whole number." xr:uid="{00000000-0002-0000-0500-000003000000}">
          <x14:formula1>
            <xm:f>100000000</xm:f>
          </x14:formula1>
          <xm:sqref>IW104:IW106 SS104:SS106 ACO104:ACO106 AMK104:AMK106 AWG104:AWG106 BGC104:BGC106 BPY104:BPY106 BZU104:BZU106 CJQ104:CJQ106 CTM104:CTM106 DDI104:DDI106 DNE104:DNE106 DXA104:DXA106 EGW104:EGW106 EQS104:EQS106 FAO104:FAO106 FKK104:FKK106 FUG104:FUG106 GEC104:GEC106 GNY104:GNY106 GXU104:GXU106 HHQ104:HHQ106 HRM104:HRM106 IBI104:IBI106 ILE104:ILE106 IVA104:IVA106 JEW104:JEW106 JOS104:JOS106 JYO104:JYO106 KIK104:KIK106 KSG104:KSG106 LCC104:LCC106 LLY104:LLY106 LVU104:LVU106 MFQ104:MFQ106 MPM104:MPM106 MZI104:MZI106 NJE104:NJE106 NTA104:NTA106 OCW104:OCW106 OMS104:OMS106 OWO104:OWO106 PGK104:PGK106 PQG104:PQG106 QAC104:QAC106 QJY104:QJY106 QTU104:QTU106 RDQ104:RDQ106 RNM104:RNM106 RXI104:RXI106 SHE104:SHE106 SRA104:SRA106 TAW104:TAW106 TKS104:TKS106 TUO104:TUO106 UEK104:UEK106 UOG104:UOG106 UYC104:UYC106 VHY104:VHY106 VRU104:VRU106 WBQ104:WBQ106 WLM104:WLM106 WVI104:WVI106 IW65656 SS65656 ACO65656 AMK65656 AWG65656 BGC65656 BPY65656 BZU65656 CJQ65656 CTM65656 DDI65656 DNE65656 DXA65656 EGW65656 EQS65656 FAO65656 FKK65656 FUG65656 GEC65656 GNY65656 GXU65656 HHQ65656 HRM65656 IBI65656 ILE65656 IVA65656 JEW65656 JOS65656 JYO65656 KIK65656 KSG65656 LCC65656 LLY65656 LVU65656 MFQ65656 MPM65656 MZI65656 NJE65656 NTA65656 OCW65656 OMS65656 OWO65656 PGK65656 PQG65656 QAC65656 QJY65656 QTU65656 RDQ65656 RNM65656 RXI65656 SHE65656 SRA65656 TAW65656 TKS65656 TUO65656 UEK65656 UOG65656 UYC65656 VHY65656 VRU65656 WBQ65656 WLM65656 WVI65656 IW131192 SS131192 ACO131192 AMK131192 AWG131192 BGC131192 BPY131192 BZU131192 CJQ131192 CTM131192 DDI131192 DNE131192 DXA131192 EGW131192 EQS131192 FAO131192 FKK131192 FUG131192 GEC131192 GNY131192 GXU131192 HHQ131192 HRM131192 IBI131192 ILE131192 IVA131192 JEW131192 JOS131192 JYO131192 KIK131192 KSG131192 LCC131192 LLY131192 LVU131192 MFQ131192 MPM131192 MZI131192 NJE131192 NTA131192 OCW131192 OMS131192 OWO131192 PGK131192 PQG131192 QAC131192 QJY131192 QTU131192 RDQ131192 RNM131192 RXI131192 SHE131192 SRA131192 TAW131192 TKS131192 TUO131192 UEK131192 UOG131192 UYC131192 VHY131192 VRU131192 WBQ131192 WLM131192 WVI131192 IW196728 SS196728 ACO196728 AMK196728 AWG196728 BGC196728 BPY196728 BZU196728 CJQ196728 CTM196728 DDI196728 DNE196728 DXA196728 EGW196728 EQS196728 FAO196728 FKK196728 FUG196728 GEC196728 GNY196728 GXU196728 HHQ196728 HRM196728 IBI196728 ILE196728 IVA196728 JEW196728 JOS196728 JYO196728 KIK196728 KSG196728 LCC196728 LLY196728 LVU196728 MFQ196728 MPM196728 MZI196728 NJE196728 NTA196728 OCW196728 OMS196728 OWO196728 PGK196728 PQG196728 QAC196728 QJY196728 QTU196728 RDQ196728 RNM196728 RXI196728 SHE196728 SRA196728 TAW196728 TKS196728 TUO196728 UEK196728 UOG196728 UYC196728 VHY196728 VRU196728 WBQ196728 WLM196728 WVI196728 IW262264 SS262264 ACO262264 AMK262264 AWG262264 BGC262264 BPY262264 BZU262264 CJQ262264 CTM262264 DDI262264 DNE262264 DXA262264 EGW262264 EQS262264 FAO262264 FKK262264 FUG262264 GEC262264 GNY262264 GXU262264 HHQ262264 HRM262264 IBI262264 ILE262264 IVA262264 JEW262264 JOS262264 JYO262264 KIK262264 KSG262264 LCC262264 LLY262264 LVU262264 MFQ262264 MPM262264 MZI262264 NJE262264 NTA262264 OCW262264 OMS262264 OWO262264 PGK262264 PQG262264 QAC262264 QJY262264 QTU262264 RDQ262264 RNM262264 RXI262264 SHE262264 SRA262264 TAW262264 TKS262264 TUO262264 UEK262264 UOG262264 UYC262264 VHY262264 VRU262264 WBQ262264 WLM262264 WVI262264 IW327800 SS327800 ACO327800 AMK327800 AWG327800 BGC327800 BPY327800 BZU327800 CJQ327800 CTM327800 DDI327800 DNE327800 DXA327800 EGW327800 EQS327800 FAO327800 FKK327800 FUG327800 GEC327800 GNY327800 GXU327800 HHQ327800 HRM327800 IBI327800 ILE327800 IVA327800 JEW327800 JOS327800 JYO327800 KIK327800 KSG327800 LCC327800 LLY327800 LVU327800 MFQ327800 MPM327800 MZI327800 NJE327800 NTA327800 OCW327800 OMS327800 OWO327800 PGK327800 PQG327800 QAC327800 QJY327800 QTU327800 RDQ327800 RNM327800 RXI327800 SHE327800 SRA327800 TAW327800 TKS327800 TUO327800 UEK327800 UOG327800 UYC327800 VHY327800 VRU327800 WBQ327800 WLM327800 WVI327800 IW393336 SS393336 ACO393336 AMK393336 AWG393336 BGC393336 BPY393336 BZU393336 CJQ393336 CTM393336 DDI393336 DNE393336 DXA393336 EGW393336 EQS393336 FAO393336 FKK393336 FUG393336 GEC393336 GNY393336 GXU393336 HHQ393336 HRM393336 IBI393336 ILE393336 IVA393336 JEW393336 JOS393336 JYO393336 KIK393336 KSG393336 LCC393336 LLY393336 LVU393336 MFQ393336 MPM393336 MZI393336 NJE393336 NTA393336 OCW393336 OMS393336 OWO393336 PGK393336 PQG393336 QAC393336 QJY393336 QTU393336 RDQ393336 RNM393336 RXI393336 SHE393336 SRA393336 TAW393336 TKS393336 TUO393336 UEK393336 UOG393336 UYC393336 VHY393336 VRU393336 WBQ393336 WLM393336 WVI393336 IW458872 SS458872 ACO458872 AMK458872 AWG458872 BGC458872 BPY458872 BZU458872 CJQ458872 CTM458872 DDI458872 DNE458872 DXA458872 EGW458872 EQS458872 FAO458872 FKK458872 FUG458872 GEC458872 GNY458872 GXU458872 HHQ458872 HRM458872 IBI458872 ILE458872 IVA458872 JEW458872 JOS458872 JYO458872 KIK458872 KSG458872 LCC458872 LLY458872 LVU458872 MFQ458872 MPM458872 MZI458872 NJE458872 NTA458872 OCW458872 OMS458872 OWO458872 PGK458872 PQG458872 QAC458872 QJY458872 QTU458872 RDQ458872 RNM458872 RXI458872 SHE458872 SRA458872 TAW458872 TKS458872 TUO458872 UEK458872 UOG458872 UYC458872 VHY458872 VRU458872 WBQ458872 WLM458872 WVI458872 IW524408 SS524408 ACO524408 AMK524408 AWG524408 BGC524408 BPY524408 BZU524408 CJQ524408 CTM524408 DDI524408 DNE524408 DXA524408 EGW524408 EQS524408 FAO524408 FKK524408 FUG524408 GEC524408 GNY524408 GXU524408 HHQ524408 HRM524408 IBI524408 ILE524408 IVA524408 JEW524408 JOS524408 JYO524408 KIK524408 KSG524408 LCC524408 LLY524408 LVU524408 MFQ524408 MPM524408 MZI524408 NJE524408 NTA524408 OCW524408 OMS524408 OWO524408 PGK524408 PQG524408 QAC524408 QJY524408 QTU524408 RDQ524408 RNM524408 RXI524408 SHE524408 SRA524408 TAW524408 TKS524408 TUO524408 UEK524408 UOG524408 UYC524408 VHY524408 VRU524408 WBQ524408 WLM524408 WVI524408 IW589944 SS589944 ACO589944 AMK589944 AWG589944 BGC589944 BPY589944 BZU589944 CJQ589944 CTM589944 DDI589944 DNE589944 DXA589944 EGW589944 EQS589944 FAO589944 FKK589944 FUG589944 GEC589944 GNY589944 GXU589944 HHQ589944 HRM589944 IBI589944 ILE589944 IVA589944 JEW589944 JOS589944 JYO589944 KIK589944 KSG589944 LCC589944 LLY589944 LVU589944 MFQ589944 MPM589944 MZI589944 NJE589944 NTA589944 OCW589944 OMS589944 OWO589944 PGK589944 PQG589944 QAC589944 QJY589944 QTU589944 RDQ589944 RNM589944 RXI589944 SHE589944 SRA589944 TAW589944 TKS589944 TUO589944 UEK589944 UOG589944 UYC589944 VHY589944 VRU589944 WBQ589944 WLM589944 WVI589944 IW655480 SS655480 ACO655480 AMK655480 AWG655480 BGC655480 BPY655480 BZU655480 CJQ655480 CTM655480 DDI655480 DNE655480 DXA655480 EGW655480 EQS655480 FAO655480 FKK655480 FUG655480 GEC655480 GNY655480 GXU655480 HHQ655480 HRM655480 IBI655480 ILE655480 IVA655480 JEW655480 JOS655480 JYO655480 KIK655480 KSG655480 LCC655480 LLY655480 LVU655480 MFQ655480 MPM655480 MZI655480 NJE655480 NTA655480 OCW655480 OMS655480 OWO655480 PGK655480 PQG655480 QAC655480 QJY655480 QTU655480 RDQ655480 RNM655480 RXI655480 SHE655480 SRA655480 TAW655480 TKS655480 TUO655480 UEK655480 UOG655480 UYC655480 VHY655480 VRU655480 WBQ655480 WLM655480 WVI655480 IW721016 SS721016 ACO721016 AMK721016 AWG721016 BGC721016 BPY721016 BZU721016 CJQ721016 CTM721016 DDI721016 DNE721016 DXA721016 EGW721016 EQS721016 FAO721016 FKK721016 FUG721016 GEC721016 GNY721016 GXU721016 HHQ721016 HRM721016 IBI721016 ILE721016 IVA721016 JEW721016 JOS721016 JYO721016 KIK721016 KSG721016 LCC721016 LLY721016 LVU721016 MFQ721016 MPM721016 MZI721016 NJE721016 NTA721016 OCW721016 OMS721016 OWO721016 PGK721016 PQG721016 QAC721016 QJY721016 QTU721016 RDQ721016 RNM721016 RXI721016 SHE721016 SRA721016 TAW721016 TKS721016 TUO721016 UEK721016 UOG721016 UYC721016 VHY721016 VRU721016 WBQ721016 WLM721016 WVI721016 IW786552 SS786552 ACO786552 AMK786552 AWG786552 BGC786552 BPY786552 BZU786552 CJQ786552 CTM786552 DDI786552 DNE786552 DXA786552 EGW786552 EQS786552 FAO786552 FKK786552 FUG786552 GEC786552 GNY786552 GXU786552 HHQ786552 HRM786552 IBI786552 ILE786552 IVA786552 JEW786552 JOS786552 JYO786552 KIK786552 KSG786552 LCC786552 LLY786552 LVU786552 MFQ786552 MPM786552 MZI786552 NJE786552 NTA786552 OCW786552 OMS786552 OWO786552 PGK786552 PQG786552 QAC786552 QJY786552 QTU786552 RDQ786552 RNM786552 RXI786552 SHE786552 SRA786552 TAW786552 TKS786552 TUO786552 UEK786552 UOG786552 UYC786552 VHY786552 VRU786552 WBQ786552 WLM786552 WVI786552 IW852088 SS852088 ACO852088 AMK852088 AWG852088 BGC852088 BPY852088 BZU852088 CJQ852088 CTM852088 DDI852088 DNE852088 DXA852088 EGW852088 EQS852088 FAO852088 FKK852088 FUG852088 GEC852088 GNY852088 GXU852088 HHQ852088 HRM852088 IBI852088 ILE852088 IVA852088 JEW852088 JOS852088 JYO852088 KIK852088 KSG852088 LCC852088 LLY852088 LVU852088 MFQ852088 MPM852088 MZI852088 NJE852088 NTA852088 OCW852088 OMS852088 OWO852088 PGK852088 PQG852088 QAC852088 QJY852088 QTU852088 RDQ852088 RNM852088 RXI852088 SHE852088 SRA852088 TAW852088 TKS852088 TUO852088 UEK852088 UOG852088 UYC852088 VHY852088 VRU852088 WBQ852088 WLM852088 WVI852088 IW917624 SS917624 ACO917624 AMK917624 AWG917624 BGC917624 BPY917624 BZU917624 CJQ917624 CTM917624 DDI917624 DNE917624 DXA917624 EGW917624 EQS917624 FAO917624 FKK917624 FUG917624 GEC917624 GNY917624 GXU917624 HHQ917624 HRM917624 IBI917624 ILE917624 IVA917624 JEW917624 JOS917624 JYO917624 KIK917624 KSG917624 LCC917624 LLY917624 LVU917624 MFQ917624 MPM917624 MZI917624 NJE917624 NTA917624 OCW917624 OMS917624 OWO917624 PGK917624 PQG917624 QAC917624 QJY917624 QTU917624 RDQ917624 RNM917624 RXI917624 SHE917624 SRA917624 TAW917624 TKS917624 TUO917624 UEK917624 UOG917624 UYC917624 VHY917624 VRU917624 WBQ917624 WLM917624 WVI917624 IW983160 SS983160 ACO983160 AMK983160 AWG983160 BGC983160 BPY983160 BZU983160 CJQ983160 CTM983160 DDI983160 DNE983160 DXA983160 EGW983160 EQS983160 FAO983160 FKK983160 FUG983160 GEC983160 GNY983160 GXU983160 HHQ983160 HRM983160 IBI983160 ILE983160 IVA983160 JEW983160 JOS983160 JYO983160 KIK983160 KSG983160 LCC983160 LLY983160 LVU983160 MFQ983160 MPM983160 MZI983160 NJE983160 NTA983160 OCW983160 OMS983160 OWO983160 PGK983160 PQG983160 QAC983160 QJY983160 QTU983160 RDQ983160 RNM983160 RXI983160 SHE983160 SRA983160 TAW983160 TKS983160 TUO983160 UEK983160 UOG983160 UYC983160 VHY983160 VRU983160 WBQ983160 WLM983160 WVI983160 SS109:SS123 IW20:IW26 SS20:SS26 ACO20:ACO26 AMK20:AMK26 AWG20:AWG26 BGC20:BGC26 BPY20:BPY26 BZU20:BZU26 CJQ20:CJQ26 CTM20:CTM26 DDI20:DDI26 DNE20:DNE26 DXA20:DXA26 EGW20:EGW26 EQS20:EQS26 FAO20:FAO26 FKK20:FKK26 FUG20:FUG26 GEC20:GEC26 GNY20:GNY26 GXU20:GXU26 HHQ20:HHQ26 HRM20:HRM26 IBI20:IBI26 ILE20:ILE26 IVA20:IVA26 JEW20:JEW26 JOS20:JOS26 JYO20:JYO26 KIK20:KIK26 KSG20:KSG26 LCC20:LCC26 LLY20:LLY26 LVU20:LVU26 MFQ20:MFQ26 MPM20:MPM26 MZI20:MZI26 NJE20:NJE26 NTA20:NTA26 OCW20:OCW26 OMS20:OMS26 OWO20:OWO26 PGK20:PGK26 PQG20:PQG26 QAC20:QAC26 QJY20:QJY26 QTU20:QTU26 RDQ20:RDQ26 RNM20:RNM26 RXI20:RXI26 SHE20:SHE26 SRA20:SRA26 TAW20:TAW26 TKS20:TKS26 TUO20:TUO26 UEK20:UEK26 UOG20:UOG26 UYC20:UYC26 VHY20:VHY26 VRU20:VRU26 WBQ20:WBQ26 WLM20:WLM26 WVI20:WVI26 IW65572:IW65578 SS65572:SS65578 ACO65572:ACO65578 AMK65572:AMK65578 AWG65572:AWG65578 BGC65572:BGC65578 BPY65572:BPY65578 BZU65572:BZU65578 CJQ65572:CJQ65578 CTM65572:CTM65578 DDI65572:DDI65578 DNE65572:DNE65578 DXA65572:DXA65578 EGW65572:EGW65578 EQS65572:EQS65578 FAO65572:FAO65578 FKK65572:FKK65578 FUG65572:FUG65578 GEC65572:GEC65578 GNY65572:GNY65578 GXU65572:GXU65578 HHQ65572:HHQ65578 HRM65572:HRM65578 IBI65572:IBI65578 ILE65572:ILE65578 IVA65572:IVA65578 JEW65572:JEW65578 JOS65572:JOS65578 JYO65572:JYO65578 KIK65572:KIK65578 KSG65572:KSG65578 LCC65572:LCC65578 LLY65572:LLY65578 LVU65572:LVU65578 MFQ65572:MFQ65578 MPM65572:MPM65578 MZI65572:MZI65578 NJE65572:NJE65578 NTA65572:NTA65578 OCW65572:OCW65578 OMS65572:OMS65578 OWO65572:OWO65578 PGK65572:PGK65578 PQG65572:PQG65578 QAC65572:QAC65578 QJY65572:QJY65578 QTU65572:QTU65578 RDQ65572:RDQ65578 RNM65572:RNM65578 RXI65572:RXI65578 SHE65572:SHE65578 SRA65572:SRA65578 TAW65572:TAW65578 TKS65572:TKS65578 TUO65572:TUO65578 UEK65572:UEK65578 UOG65572:UOG65578 UYC65572:UYC65578 VHY65572:VHY65578 VRU65572:VRU65578 WBQ65572:WBQ65578 WLM65572:WLM65578 WVI65572:WVI65578 IW131108:IW131114 SS131108:SS131114 ACO131108:ACO131114 AMK131108:AMK131114 AWG131108:AWG131114 BGC131108:BGC131114 BPY131108:BPY131114 BZU131108:BZU131114 CJQ131108:CJQ131114 CTM131108:CTM131114 DDI131108:DDI131114 DNE131108:DNE131114 DXA131108:DXA131114 EGW131108:EGW131114 EQS131108:EQS131114 FAO131108:FAO131114 FKK131108:FKK131114 FUG131108:FUG131114 GEC131108:GEC131114 GNY131108:GNY131114 GXU131108:GXU131114 HHQ131108:HHQ131114 HRM131108:HRM131114 IBI131108:IBI131114 ILE131108:ILE131114 IVA131108:IVA131114 JEW131108:JEW131114 JOS131108:JOS131114 JYO131108:JYO131114 KIK131108:KIK131114 KSG131108:KSG131114 LCC131108:LCC131114 LLY131108:LLY131114 LVU131108:LVU131114 MFQ131108:MFQ131114 MPM131108:MPM131114 MZI131108:MZI131114 NJE131108:NJE131114 NTA131108:NTA131114 OCW131108:OCW131114 OMS131108:OMS131114 OWO131108:OWO131114 PGK131108:PGK131114 PQG131108:PQG131114 QAC131108:QAC131114 QJY131108:QJY131114 QTU131108:QTU131114 RDQ131108:RDQ131114 RNM131108:RNM131114 RXI131108:RXI131114 SHE131108:SHE131114 SRA131108:SRA131114 TAW131108:TAW131114 TKS131108:TKS131114 TUO131108:TUO131114 UEK131108:UEK131114 UOG131108:UOG131114 UYC131108:UYC131114 VHY131108:VHY131114 VRU131108:VRU131114 WBQ131108:WBQ131114 WLM131108:WLM131114 WVI131108:WVI131114 IW196644:IW196650 SS196644:SS196650 ACO196644:ACO196650 AMK196644:AMK196650 AWG196644:AWG196650 BGC196644:BGC196650 BPY196644:BPY196650 BZU196644:BZU196650 CJQ196644:CJQ196650 CTM196644:CTM196650 DDI196644:DDI196650 DNE196644:DNE196650 DXA196644:DXA196650 EGW196644:EGW196650 EQS196644:EQS196650 FAO196644:FAO196650 FKK196644:FKK196650 FUG196644:FUG196650 GEC196644:GEC196650 GNY196644:GNY196650 GXU196644:GXU196650 HHQ196644:HHQ196650 HRM196644:HRM196650 IBI196644:IBI196650 ILE196644:ILE196650 IVA196644:IVA196650 JEW196644:JEW196650 JOS196644:JOS196650 JYO196644:JYO196650 KIK196644:KIK196650 KSG196644:KSG196650 LCC196644:LCC196650 LLY196644:LLY196650 LVU196644:LVU196650 MFQ196644:MFQ196650 MPM196644:MPM196650 MZI196644:MZI196650 NJE196644:NJE196650 NTA196644:NTA196650 OCW196644:OCW196650 OMS196644:OMS196650 OWO196644:OWO196650 PGK196644:PGK196650 PQG196644:PQG196650 QAC196644:QAC196650 QJY196644:QJY196650 QTU196644:QTU196650 RDQ196644:RDQ196650 RNM196644:RNM196650 RXI196644:RXI196650 SHE196644:SHE196650 SRA196644:SRA196650 TAW196644:TAW196650 TKS196644:TKS196650 TUO196644:TUO196650 UEK196644:UEK196650 UOG196644:UOG196650 UYC196644:UYC196650 VHY196644:VHY196650 VRU196644:VRU196650 WBQ196644:WBQ196650 WLM196644:WLM196650 WVI196644:WVI196650 IW262180:IW262186 SS262180:SS262186 ACO262180:ACO262186 AMK262180:AMK262186 AWG262180:AWG262186 BGC262180:BGC262186 BPY262180:BPY262186 BZU262180:BZU262186 CJQ262180:CJQ262186 CTM262180:CTM262186 DDI262180:DDI262186 DNE262180:DNE262186 DXA262180:DXA262186 EGW262180:EGW262186 EQS262180:EQS262186 FAO262180:FAO262186 FKK262180:FKK262186 FUG262180:FUG262186 GEC262180:GEC262186 GNY262180:GNY262186 GXU262180:GXU262186 HHQ262180:HHQ262186 HRM262180:HRM262186 IBI262180:IBI262186 ILE262180:ILE262186 IVA262180:IVA262186 JEW262180:JEW262186 JOS262180:JOS262186 JYO262180:JYO262186 KIK262180:KIK262186 KSG262180:KSG262186 LCC262180:LCC262186 LLY262180:LLY262186 LVU262180:LVU262186 MFQ262180:MFQ262186 MPM262180:MPM262186 MZI262180:MZI262186 NJE262180:NJE262186 NTA262180:NTA262186 OCW262180:OCW262186 OMS262180:OMS262186 OWO262180:OWO262186 PGK262180:PGK262186 PQG262180:PQG262186 QAC262180:QAC262186 QJY262180:QJY262186 QTU262180:QTU262186 RDQ262180:RDQ262186 RNM262180:RNM262186 RXI262180:RXI262186 SHE262180:SHE262186 SRA262180:SRA262186 TAW262180:TAW262186 TKS262180:TKS262186 TUO262180:TUO262186 UEK262180:UEK262186 UOG262180:UOG262186 UYC262180:UYC262186 VHY262180:VHY262186 VRU262180:VRU262186 WBQ262180:WBQ262186 WLM262180:WLM262186 WVI262180:WVI262186 IW327716:IW327722 SS327716:SS327722 ACO327716:ACO327722 AMK327716:AMK327722 AWG327716:AWG327722 BGC327716:BGC327722 BPY327716:BPY327722 BZU327716:BZU327722 CJQ327716:CJQ327722 CTM327716:CTM327722 DDI327716:DDI327722 DNE327716:DNE327722 DXA327716:DXA327722 EGW327716:EGW327722 EQS327716:EQS327722 FAO327716:FAO327722 FKK327716:FKK327722 FUG327716:FUG327722 GEC327716:GEC327722 GNY327716:GNY327722 GXU327716:GXU327722 HHQ327716:HHQ327722 HRM327716:HRM327722 IBI327716:IBI327722 ILE327716:ILE327722 IVA327716:IVA327722 JEW327716:JEW327722 JOS327716:JOS327722 JYO327716:JYO327722 KIK327716:KIK327722 KSG327716:KSG327722 LCC327716:LCC327722 LLY327716:LLY327722 LVU327716:LVU327722 MFQ327716:MFQ327722 MPM327716:MPM327722 MZI327716:MZI327722 NJE327716:NJE327722 NTA327716:NTA327722 OCW327716:OCW327722 OMS327716:OMS327722 OWO327716:OWO327722 PGK327716:PGK327722 PQG327716:PQG327722 QAC327716:QAC327722 QJY327716:QJY327722 QTU327716:QTU327722 RDQ327716:RDQ327722 RNM327716:RNM327722 RXI327716:RXI327722 SHE327716:SHE327722 SRA327716:SRA327722 TAW327716:TAW327722 TKS327716:TKS327722 TUO327716:TUO327722 UEK327716:UEK327722 UOG327716:UOG327722 UYC327716:UYC327722 VHY327716:VHY327722 VRU327716:VRU327722 WBQ327716:WBQ327722 WLM327716:WLM327722 WVI327716:WVI327722 IW393252:IW393258 SS393252:SS393258 ACO393252:ACO393258 AMK393252:AMK393258 AWG393252:AWG393258 BGC393252:BGC393258 BPY393252:BPY393258 BZU393252:BZU393258 CJQ393252:CJQ393258 CTM393252:CTM393258 DDI393252:DDI393258 DNE393252:DNE393258 DXA393252:DXA393258 EGW393252:EGW393258 EQS393252:EQS393258 FAO393252:FAO393258 FKK393252:FKK393258 FUG393252:FUG393258 GEC393252:GEC393258 GNY393252:GNY393258 GXU393252:GXU393258 HHQ393252:HHQ393258 HRM393252:HRM393258 IBI393252:IBI393258 ILE393252:ILE393258 IVA393252:IVA393258 JEW393252:JEW393258 JOS393252:JOS393258 JYO393252:JYO393258 KIK393252:KIK393258 KSG393252:KSG393258 LCC393252:LCC393258 LLY393252:LLY393258 LVU393252:LVU393258 MFQ393252:MFQ393258 MPM393252:MPM393258 MZI393252:MZI393258 NJE393252:NJE393258 NTA393252:NTA393258 OCW393252:OCW393258 OMS393252:OMS393258 OWO393252:OWO393258 PGK393252:PGK393258 PQG393252:PQG393258 QAC393252:QAC393258 QJY393252:QJY393258 QTU393252:QTU393258 RDQ393252:RDQ393258 RNM393252:RNM393258 RXI393252:RXI393258 SHE393252:SHE393258 SRA393252:SRA393258 TAW393252:TAW393258 TKS393252:TKS393258 TUO393252:TUO393258 UEK393252:UEK393258 UOG393252:UOG393258 UYC393252:UYC393258 VHY393252:VHY393258 VRU393252:VRU393258 WBQ393252:WBQ393258 WLM393252:WLM393258 WVI393252:WVI393258 IW458788:IW458794 SS458788:SS458794 ACO458788:ACO458794 AMK458788:AMK458794 AWG458788:AWG458794 BGC458788:BGC458794 BPY458788:BPY458794 BZU458788:BZU458794 CJQ458788:CJQ458794 CTM458788:CTM458794 DDI458788:DDI458794 DNE458788:DNE458794 DXA458788:DXA458794 EGW458788:EGW458794 EQS458788:EQS458794 FAO458788:FAO458794 FKK458788:FKK458794 FUG458788:FUG458794 GEC458788:GEC458794 GNY458788:GNY458794 GXU458788:GXU458794 HHQ458788:HHQ458794 HRM458788:HRM458794 IBI458788:IBI458794 ILE458788:ILE458794 IVA458788:IVA458794 JEW458788:JEW458794 JOS458788:JOS458794 JYO458788:JYO458794 KIK458788:KIK458794 KSG458788:KSG458794 LCC458788:LCC458794 LLY458788:LLY458794 LVU458788:LVU458794 MFQ458788:MFQ458794 MPM458788:MPM458794 MZI458788:MZI458794 NJE458788:NJE458794 NTA458788:NTA458794 OCW458788:OCW458794 OMS458788:OMS458794 OWO458788:OWO458794 PGK458788:PGK458794 PQG458788:PQG458794 QAC458788:QAC458794 QJY458788:QJY458794 QTU458788:QTU458794 RDQ458788:RDQ458794 RNM458788:RNM458794 RXI458788:RXI458794 SHE458788:SHE458794 SRA458788:SRA458794 TAW458788:TAW458794 TKS458788:TKS458794 TUO458788:TUO458794 UEK458788:UEK458794 UOG458788:UOG458794 UYC458788:UYC458794 VHY458788:VHY458794 VRU458788:VRU458794 WBQ458788:WBQ458794 WLM458788:WLM458794 WVI458788:WVI458794 IW524324:IW524330 SS524324:SS524330 ACO524324:ACO524330 AMK524324:AMK524330 AWG524324:AWG524330 BGC524324:BGC524330 BPY524324:BPY524330 BZU524324:BZU524330 CJQ524324:CJQ524330 CTM524324:CTM524330 DDI524324:DDI524330 DNE524324:DNE524330 DXA524324:DXA524330 EGW524324:EGW524330 EQS524324:EQS524330 FAO524324:FAO524330 FKK524324:FKK524330 FUG524324:FUG524330 GEC524324:GEC524330 GNY524324:GNY524330 GXU524324:GXU524330 HHQ524324:HHQ524330 HRM524324:HRM524330 IBI524324:IBI524330 ILE524324:ILE524330 IVA524324:IVA524330 JEW524324:JEW524330 JOS524324:JOS524330 JYO524324:JYO524330 KIK524324:KIK524330 KSG524324:KSG524330 LCC524324:LCC524330 LLY524324:LLY524330 LVU524324:LVU524330 MFQ524324:MFQ524330 MPM524324:MPM524330 MZI524324:MZI524330 NJE524324:NJE524330 NTA524324:NTA524330 OCW524324:OCW524330 OMS524324:OMS524330 OWO524324:OWO524330 PGK524324:PGK524330 PQG524324:PQG524330 QAC524324:QAC524330 QJY524324:QJY524330 QTU524324:QTU524330 RDQ524324:RDQ524330 RNM524324:RNM524330 RXI524324:RXI524330 SHE524324:SHE524330 SRA524324:SRA524330 TAW524324:TAW524330 TKS524324:TKS524330 TUO524324:TUO524330 UEK524324:UEK524330 UOG524324:UOG524330 UYC524324:UYC524330 VHY524324:VHY524330 VRU524324:VRU524330 WBQ524324:WBQ524330 WLM524324:WLM524330 WVI524324:WVI524330 IW589860:IW589866 SS589860:SS589866 ACO589860:ACO589866 AMK589860:AMK589866 AWG589860:AWG589866 BGC589860:BGC589866 BPY589860:BPY589866 BZU589860:BZU589866 CJQ589860:CJQ589866 CTM589860:CTM589866 DDI589860:DDI589866 DNE589860:DNE589866 DXA589860:DXA589866 EGW589860:EGW589866 EQS589860:EQS589866 FAO589860:FAO589866 FKK589860:FKK589866 FUG589860:FUG589866 GEC589860:GEC589866 GNY589860:GNY589866 GXU589860:GXU589866 HHQ589860:HHQ589866 HRM589860:HRM589866 IBI589860:IBI589866 ILE589860:ILE589866 IVA589860:IVA589866 JEW589860:JEW589866 JOS589860:JOS589866 JYO589860:JYO589866 KIK589860:KIK589866 KSG589860:KSG589866 LCC589860:LCC589866 LLY589860:LLY589866 LVU589860:LVU589866 MFQ589860:MFQ589866 MPM589860:MPM589866 MZI589860:MZI589866 NJE589860:NJE589866 NTA589860:NTA589866 OCW589860:OCW589866 OMS589860:OMS589866 OWO589860:OWO589866 PGK589860:PGK589866 PQG589860:PQG589866 QAC589860:QAC589866 QJY589860:QJY589866 QTU589860:QTU589866 RDQ589860:RDQ589866 RNM589860:RNM589866 RXI589860:RXI589866 SHE589860:SHE589866 SRA589860:SRA589866 TAW589860:TAW589866 TKS589860:TKS589866 TUO589860:TUO589866 UEK589860:UEK589866 UOG589860:UOG589866 UYC589860:UYC589866 VHY589860:VHY589866 VRU589860:VRU589866 WBQ589860:WBQ589866 WLM589860:WLM589866 WVI589860:WVI589866 IW655396:IW655402 SS655396:SS655402 ACO655396:ACO655402 AMK655396:AMK655402 AWG655396:AWG655402 BGC655396:BGC655402 BPY655396:BPY655402 BZU655396:BZU655402 CJQ655396:CJQ655402 CTM655396:CTM655402 DDI655396:DDI655402 DNE655396:DNE655402 DXA655396:DXA655402 EGW655396:EGW655402 EQS655396:EQS655402 FAO655396:FAO655402 FKK655396:FKK655402 FUG655396:FUG655402 GEC655396:GEC655402 GNY655396:GNY655402 GXU655396:GXU655402 HHQ655396:HHQ655402 HRM655396:HRM655402 IBI655396:IBI655402 ILE655396:ILE655402 IVA655396:IVA655402 JEW655396:JEW655402 JOS655396:JOS655402 JYO655396:JYO655402 KIK655396:KIK655402 KSG655396:KSG655402 LCC655396:LCC655402 LLY655396:LLY655402 LVU655396:LVU655402 MFQ655396:MFQ655402 MPM655396:MPM655402 MZI655396:MZI655402 NJE655396:NJE655402 NTA655396:NTA655402 OCW655396:OCW655402 OMS655396:OMS655402 OWO655396:OWO655402 PGK655396:PGK655402 PQG655396:PQG655402 QAC655396:QAC655402 QJY655396:QJY655402 QTU655396:QTU655402 RDQ655396:RDQ655402 RNM655396:RNM655402 RXI655396:RXI655402 SHE655396:SHE655402 SRA655396:SRA655402 TAW655396:TAW655402 TKS655396:TKS655402 TUO655396:TUO655402 UEK655396:UEK655402 UOG655396:UOG655402 UYC655396:UYC655402 VHY655396:VHY655402 VRU655396:VRU655402 WBQ655396:WBQ655402 WLM655396:WLM655402 WVI655396:WVI655402 IW720932:IW720938 SS720932:SS720938 ACO720932:ACO720938 AMK720932:AMK720938 AWG720932:AWG720938 BGC720932:BGC720938 BPY720932:BPY720938 BZU720932:BZU720938 CJQ720932:CJQ720938 CTM720932:CTM720938 DDI720932:DDI720938 DNE720932:DNE720938 DXA720932:DXA720938 EGW720932:EGW720938 EQS720932:EQS720938 FAO720932:FAO720938 FKK720932:FKK720938 FUG720932:FUG720938 GEC720932:GEC720938 GNY720932:GNY720938 GXU720932:GXU720938 HHQ720932:HHQ720938 HRM720932:HRM720938 IBI720932:IBI720938 ILE720932:ILE720938 IVA720932:IVA720938 JEW720932:JEW720938 JOS720932:JOS720938 JYO720932:JYO720938 KIK720932:KIK720938 KSG720932:KSG720938 LCC720932:LCC720938 LLY720932:LLY720938 LVU720932:LVU720938 MFQ720932:MFQ720938 MPM720932:MPM720938 MZI720932:MZI720938 NJE720932:NJE720938 NTA720932:NTA720938 OCW720932:OCW720938 OMS720932:OMS720938 OWO720932:OWO720938 PGK720932:PGK720938 PQG720932:PQG720938 QAC720932:QAC720938 QJY720932:QJY720938 QTU720932:QTU720938 RDQ720932:RDQ720938 RNM720932:RNM720938 RXI720932:RXI720938 SHE720932:SHE720938 SRA720932:SRA720938 TAW720932:TAW720938 TKS720932:TKS720938 TUO720932:TUO720938 UEK720932:UEK720938 UOG720932:UOG720938 UYC720932:UYC720938 VHY720932:VHY720938 VRU720932:VRU720938 WBQ720932:WBQ720938 WLM720932:WLM720938 WVI720932:WVI720938 IW786468:IW786474 SS786468:SS786474 ACO786468:ACO786474 AMK786468:AMK786474 AWG786468:AWG786474 BGC786468:BGC786474 BPY786468:BPY786474 BZU786468:BZU786474 CJQ786468:CJQ786474 CTM786468:CTM786474 DDI786468:DDI786474 DNE786468:DNE786474 DXA786468:DXA786474 EGW786468:EGW786474 EQS786468:EQS786474 FAO786468:FAO786474 FKK786468:FKK786474 FUG786468:FUG786474 GEC786468:GEC786474 GNY786468:GNY786474 GXU786468:GXU786474 HHQ786468:HHQ786474 HRM786468:HRM786474 IBI786468:IBI786474 ILE786468:ILE786474 IVA786468:IVA786474 JEW786468:JEW786474 JOS786468:JOS786474 JYO786468:JYO786474 KIK786468:KIK786474 KSG786468:KSG786474 LCC786468:LCC786474 LLY786468:LLY786474 LVU786468:LVU786474 MFQ786468:MFQ786474 MPM786468:MPM786474 MZI786468:MZI786474 NJE786468:NJE786474 NTA786468:NTA786474 OCW786468:OCW786474 OMS786468:OMS786474 OWO786468:OWO786474 PGK786468:PGK786474 PQG786468:PQG786474 QAC786468:QAC786474 QJY786468:QJY786474 QTU786468:QTU786474 RDQ786468:RDQ786474 RNM786468:RNM786474 RXI786468:RXI786474 SHE786468:SHE786474 SRA786468:SRA786474 TAW786468:TAW786474 TKS786468:TKS786474 TUO786468:TUO786474 UEK786468:UEK786474 UOG786468:UOG786474 UYC786468:UYC786474 VHY786468:VHY786474 VRU786468:VRU786474 WBQ786468:WBQ786474 WLM786468:WLM786474 WVI786468:WVI786474 IW852004:IW852010 SS852004:SS852010 ACO852004:ACO852010 AMK852004:AMK852010 AWG852004:AWG852010 BGC852004:BGC852010 BPY852004:BPY852010 BZU852004:BZU852010 CJQ852004:CJQ852010 CTM852004:CTM852010 DDI852004:DDI852010 DNE852004:DNE852010 DXA852004:DXA852010 EGW852004:EGW852010 EQS852004:EQS852010 FAO852004:FAO852010 FKK852004:FKK852010 FUG852004:FUG852010 GEC852004:GEC852010 GNY852004:GNY852010 GXU852004:GXU852010 HHQ852004:HHQ852010 HRM852004:HRM852010 IBI852004:IBI852010 ILE852004:ILE852010 IVA852004:IVA852010 JEW852004:JEW852010 JOS852004:JOS852010 JYO852004:JYO852010 KIK852004:KIK852010 KSG852004:KSG852010 LCC852004:LCC852010 LLY852004:LLY852010 LVU852004:LVU852010 MFQ852004:MFQ852010 MPM852004:MPM852010 MZI852004:MZI852010 NJE852004:NJE852010 NTA852004:NTA852010 OCW852004:OCW852010 OMS852004:OMS852010 OWO852004:OWO852010 PGK852004:PGK852010 PQG852004:PQG852010 QAC852004:QAC852010 QJY852004:QJY852010 QTU852004:QTU852010 RDQ852004:RDQ852010 RNM852004:RNM852010 RXI852004:RXI852010 SHE852004:SHE852010 SRA852004:SRA852010 TAW852004:TAW852010 TKS852004:TKS852010 TUO852004:TUO852010 UEK852004:UEK852010 UOG852004:UOG852010 UYC852004:UYC852010 VHY852004:VHY852010 VRU852004:VRU852010 WBQ852004:WBQ852010 WLM852004:WLM852010 WVI852004:WVI852010 IW917540:IW917546 SS917540:SS917546 ACO917540:ACO917546 AMK917540:AMK917546 AWG917540:AWG917546 BGC917540:BGC917546 BPY917540:BPY917546 BZU917540:BZU917546 CJQ917540:CJQ917546 CTM917540:CTM917546 DDI917540:DDI917546 DNE917540:DNE917546 DXA917540:DXA917546 EGW917540:EGW917546 EQS917540:EQS917546 FAO917540:FAO917546 FKK917540:FKK917546 FUG917540:FUG917546 GEC917540:GEC917546 GNY917540:GNY917546 GXU917540:GXU917546 HHQ917540:HHQ917546 HRM917540:HRM917546 IBI917540:IBI917546 ILE917540:ILE917546 IVA917540:IVA917546 JEW917540:JEW917546 JOS917540:JOS917546 JYO917540:JYO917546 KIK917540:KIK917546 KSG917540:KSG917546 LCC917540:LCC917546 LLY917540:LLY917546 LVU917540:LVU917546 MFQ917540:MFQ917546 MPM917540:MPM917546 MZI917540:MZI917546 NJE917540:NJE917546 NTA917540:NTA917546 OCW917540:OCW917546 OMS917540:OMS917546 OWO917540:OWO917546 PGK917540:PGK917546 PQG917540:PQG917546 QAC917540:QAC917546 QJY917540:QJY917546 QTU917540:QTU917546 RDQ917540:RDQ917546 RNM917540:RNM917546 RXI917540:RXI917546 SHE917540:SHE917546 SRA917540:SRA917546 TAW917540:TAW917546 TKS917540:TKS917546 TUO917540:TUO917546 UEK917540:UEK917546 UOG917540:UOG917546 UYC917540:UYC917546 VHY917540:VHY917546 VRU917540:VRU917546 WBQ917540:WBQ917546 WLM917540:WLM917546 WVI917540:WVI917546 IW983076:IW983082 SS983076:SS983082 ACO983076:ACO983082 AMK983076:AMK983082 AWG983076:AWG983082 BGC983076:BGC983082 BPY983076:BPY983082 BZU983076:BZU983082 CJQ983076:CJQ983082 CTM983076:CTM983082 DDI983076:DDI983082 DNE983076:DNE983082 DXA983076:DXA983082 EGW983076:EGW983082 EQS983076:EQS983082 FAO983076:FAO983082 FKK983076:FKK983082 FUG983076:FUG983082 GEC983076:GEC983082 GNY983076:GNY983082 GXU983076:GXU983082 HHQ983076:HHQ983082 HRM983076:HRM983082 IBI983076:IBI983082 ILE983076:ILE983082 IVA983076:IVA983082 JEW983076:JEW983082 JOS983076:JOS983082 JYO983076:JYO983082 KIK983076:KIK983082 KSG983076:KSG983082 LCC983076:LCC983082 LLY983076:LLY983082 LVU983076:LVU983082 MFQ983076:MFQ983082 MPM983076:MPM983082 MZI983076:MZI983082 NJE983076:NJE983082 NTA983076:NTA983082 OCW983076:OCW983082 OMS983076:OMS983082 OWO983076:OWO983082 PGK983076:PGK983082 PQG983076:PQG983082 QAC983076:QAC983082 QJY983076:QJY983082 QTU983076:QTU983082 RDQ983076:RDQ983082 RNM983076:RNM983082 RXI983076:RXI983082 SHE983076:SHE983082 SRA983076:SRA983082 TAW983076:TAW983082 TKS983076:TKS983082 TUO983076:TUO983082 UEK983076:UEK983082 UOG983076:UOG983082 UYC983076:UYC983082 VHY983076:VHY983082 VRU983076:VRU983082 WBQ983076:WBQ983082 WLM983076:WLM983082 WVI983076:WVI983082 IW65581:IW65583 SS65581:SS65583 ACO65581:ACO65583 AMK65581:AMK65583 AWG65581:AWG65583 BGC65581:BGC65583 BPY65581:BPY65583 BZU65581:BZU65583 CJQ65581:CJQ65583 CTM65581:CTM65583 DDI65581:DDI65583 DNE65581:DNE65583 DXA65581:DXA65583 EGW65581:EGW65583 EQS65581:EQS65583 FAO65581:FAO65583 FKK65581:FKK65583 FUG65581:FUG65583 GEC65581:GEC65583 GNY65581:GNY65583 GXU65581:GXU65583 HHQ65581:HHQ65583 HRM65581:HRM65583 IBI65581:IBI65583 ILE65581:ILE65583 IVA65581:IVA65583 JEW65581:JEW65583 JOS65581:JOS65583 JYO65581:JYO65583 KIK65581:KIK65583 KSG65581:KSG65583 LCC65581:LCC65583 LLY65581:LLY65583 LVU65581:LVU65583 MFQ65581:MFQ65583 MPM65581:MPM65583 MZI65581:MZI65583 NJE65581:NJE65583 NTA65581:NTA65583 OCW65581:OCW65583 OMS65581:OMS65583 OWO65581:OWO65583 PGK65581:PGK65583 PQG65581:PQG65583 QAC65581:QAC65583 QJY65581:QJY65583 QTU65581:QTU65583 RDQ65581:RDQ65583 RNM65581:RNM65583 RXI65581:RXI65583 SHE65581:SHE65583 SRA65581:SRA65583 TAW65581:TAW65583 TKS65581:TKS65583 TUO65581:TUO65583 UEK65581:UEK65583 UOG65581:UOG65583 UYC65581:UYC65583 VHY65581:VHY65583 VRU65581:VRU65583 WBQ65581:WBQ65583 WLM65581:WLM65583 WVI65581:WVI65583 IW131117:IW131119 SS131117:SS131119 ACO131117:ACO131119 AMK131117:AMK131119 AWG131117:AWG131119 BGC131117:BGC131119 BPY131117:BPY131119 BZU131117:BZU131119 CJQ131117:CJQ131119 CTM131117:CTM131119 DDI131117:DDI131119 DNE131117:DNE131119 DXA131117:DXA131119 EGW131117:EGW131119 EQS131117:EQS131119 FAO131117:FAO131119 FKK131117:FKK131119 FUG131117:FUG131119 GEC131117:GEC131119 GNY131117:GNY131119 GXU131117:GXU131119 HHQ131117:HHQ131119 HRM131117:HRM131119 IBI131117:IBI131119 ILE131117:ILE131119 IVA131117:IVA131119 JEW131117:JEW131119 JOS131117:JOS131119 JYO131117:JYO131119 KIK131117:KIK131119 KSG131117:KSG131119 LCC131117:LCC131119 LLY131117:LLY131119 LVU131117:LVU131119 MFQ131117:MFQ131119 MPM131117:MPM131119 MZI131117:MZI131119 NJE131117:NJE131119 NTA131117:NTA131119 OCW131117:OCW131119 OMS131117:OMS131119 OWO131117:OWO131119 PGK131117:PGK131119 PQG131117:PQG131119 QAC131117:QAC131119 QJY131117:QJY131119 QTU131117:QTU131119 RDQ131117:RDQ131119 RNM131117:RNM131119 RXI131117:RXI131119 SHE131117:SHE131119 SRA131117:SRA131119 TAW131117:TAW131119 TKS131117:TKS131119 TUO131117:TUO131119 UEK131117:UEK131119 UOG131117:UOG131119 UYC131117:UYC131119 VHY131117:VHY131119 VRU131117:VRU131119 WBQ131117:WBQ131119 WLM131117:WLM131119 WVI131117:WVI131119 IW196653:IW196655 SS196653:SS196655 ACO196653:ACO196655 AMK196653:AMK196655 AWG196653:AWG196655 BGC196653:BGC196655 BPY196653:BPY196655 BZU196653:BZU196655 CJQ196653:CJQ196655 CTM196653:CTM196655 DDI196653:DDI196655 DNE196653:DNE196655 DXA196653:DXA196655 EGW196653:EGW196655 EQS196653:EQS196655 FAO196653:FAO196655 FKK196653:FKK196655 FUG196653:FUG196655 GEC196653:GEC196655 GNY196653:GNY196655 GXU196653:GXU196655 HHQ196653:HHQ196655 HRM196653:HRM196655 IBI196653:IBI196655 ILE196653:ILE196655 IVA196653:IVA196655 JEW196653:JEW196655 JOS196653:JOS196655 JYO196653:JYO196655 KIK196653:KIK196655 KSG196653:KSG196655 LCC196653:LCC196655 LLY196653:LLY196655 LVU196653:LVU196655 MFQ196653:MFQ196655 MPM196653:MPM196655 MZI196653:MZI196655 NJE196653:NJE196655 NTA196653:NTA196655 OCW196653:OCW196655 OMS196653:OMS196655 OWO196653:OWO196655 PGK196653:PGK196655 PQG196653:PQG196655 QAC196653:QAC196655 QJY196653:QJY196655 QTU196653:QTU196655 RDQ196653:RDQ196655 RNM196653:RNM196655 RXI196653:RXI196655 SHE196653:SHE196655 SRA196653:SRA196655 TAW196653:TAW196655 TKS196653:TKS196655 TUO196653:TUO196655 UEK196653:UEK196655 UOG196653:UOG196655 UYC196653:UYC196655 VHY196653:VHY196655 VRU196653:VRU196655 WBQ196653:WBQ196655 WLM196653:WLM196655 WVI196653:WVI196655 IW262189:IW262191 SS262189:SS262191 ACO262189:ACO262191 AMK262189:AMK262191 AWG262189:AWG262191 BGC262189:BGC262191 BPY262189:BPY262191 BZU262189:BZU262191 CJQ262189:CJQ262191 CTM262189:CTM262191 DDI262189:DDI262191 DNE262189:DNE262191 DXA262189:DXA262191 EGW262189:EGW262191 EQS262189:EQS262191 FAO262189:FAO262191 FKK262189:FKK262191 FUG262189:FUG262191 GEC262189:GEC262191 GNY262189:GNY262191 GXU262189:GXU262191 HHQ262189:HHQ262191 HRM262189:HRM262191 IBI262189:IBI262191 ILE262189:ILE262191 IVA262189:IVA262191 JEW262189:JEW262191 JOS262189:JOS262191 JYO262189:JYO262191 KIK262189:KIK262191 KSG262189:KSG262191 LCC262189:LCC262191 LLY262189:LLY262191 LVU262189:LVU262191 MFQ262189:MFQ262191 MPM262189:MPM262191 MZI262189:MZI262191 NJE262189:NJE262191 NTA262189:NTA262191 OCW262189:OCW262191 OMS262189:OMS262191 OWO262189:OWO262191 PGK262189:PGK262191 PQG262189:PQG262191 QAC262189:QAC262191 QJY262189:QJY262191 QTU262189:QTU262191 RDQ262189:RDQ262191 RNM262189:RNM262191 RXI262189:RXI262191 SHE262189:SHE262191 SRA262189:SRA262191 TAW262189:TAW262191 TKS262189:TKS262191 TUO262189:TUO262191 UEK262189:UEK262191 UOG262189:UOG262191 UYC262189:UYC262191 VHY262189:VHY262191 VRU262189:VRU262191 WBQ262189:WBQ262191 WLM262189:WLM262191 WVI262189:WVI262191 IW327725:IW327727 SS327725:SS327727 ACO327725:ACO327727 AMK327725:AMK327727 AWG327725:AWG327727 BGC327725:BGC327727 BPY327725:BPY327727 BZU327725:BZU327727 CJQ327725:CJQ327727 CTM327725:CTM327727 DDI327725:DDI327727 DNE327725:DNE327727 DXA327725:DXA327727 EGW327725:EGW327727 EQS327725:EQS327727 FAO327725:FAO327727 FKK327725:FKK327727 FUG327725:FUG327727 GEC327725:GEC327727 GNY327725:GNY327727 GXU327725:GXU327727 HHQ327725:HHQ327727 HRM327725:HRM327727 IBI327725:IBI327727 ILE327725:ILE327727 IVA327725:IVA327727 JEW327725:JEW327727 JOS327725:JOS327727 JYO327725:JYO327727 KIK327725:KIK327727 KSG327725:KSG327727 LCC327725:LCC327727 LLY327725:LLY327727 LVU327725:LVU327727 MFQ327725:MFQ327727 MPM327725:MPM327727 MZI327725:MZI327727 NJE327725:NJE327727 NTA327725:NTA327727 OCW327725:OCW327727 OMS327725:OMS327727 OWO327725:OWO327727 PGK327725:PGK327727 PQG327725:PQG327727 QAC327725:QAC327727 QJY327725:QJY327727 QTU327725:QTU327727 RDQ327725:RDQ327727 RNM327725:RNM327727 RXI327725:RXI327727 SHE327725:SHE327727 SRA327725:SRA327727 TAW327725:TAW327727 TKS327725:TKS327727 TUO327725:TUO327727 UEK327725:UEK327727 UOG327725:UOG327727 UYC327725:UYC327727 VHY327725:VHY327727 VRU327725:VRU327727 WBQ327725:WBQ327727 WLM327725:WLM327727 WVI327725:WVI327727 IW393261:IW393263 SS393261:SS393263 ACO393261:ACO393263 AMK393261:AMK393263 AWG393261:AWG393263 BGC393261:BGC393263 BPY393261:BPY393263 BZU393261:BZU393263 CJQ393261:CJQ393263 CTM393261:CTM393263 DDI393261:DDI393263 DNE393261:DNE393263 DXA393261:DXA393263 EGW393261:EGW393263 EQS393261:EQS393263 FAO393261:FAO393263 FKK393261:FKK393263 FUG393261:FUG393263 GEC393261:GEC393263 GNY393261:GNY393263 GXU393261:GXU393263 HHQ393261:HHQ393263 HRM393261:HRM393263 IBI393261:IBI393263 ILE393261:ILE393263 IVA393261:IVA393263 JEW393261:JEW393263 JOS393261:JOS393263 JYO393261:JYO393263 KIK393261:KIK393263 KSG393261:KSG393263 LCC393261:LCC393263 LLY393261:LLY393263 LVU393261:LVU393263 MFQ393261:MFQ393263 MPM393261:MPM393263 MZI393261:MZI393263 NJE393261:NJE393263 NTA393261:NTA393263 OCW393261:OCW393263 OMS393261:OMS393263 OWO393261:OWO393263 PGK393261:PGK393263 PQG393261:PQG393263 QAC393261:QAC393263 QJY393261:QJY393263 QTU393261:QTU393263 RDQ393261:RDQ393263 RNM393261:RNM393263 RXI393261:RXI393263 SHE393261:SHE393263 SRA393261:SRA393263 TAW393261:TAW393263 TKS393261:TKS393263 TUO393261:TUO393263 UEK393261:UEK393263 UOG393261:UOG393263 UYC393261:UYC393263 VHY393261:VHY393263 VRU393261:VRU393263 WBQ393261:WBQ393263 WLM393261:WLM393263 WVI393261:WVI393263 IW458797:IW458799 SS458797:SS458799 ACO458797:ACO458799 AMK458797:AMK458799 AWG458797:AWG458799 BGC458797:BGC458799 BPY458797:BPY458799 BZU458797:BZU458799 CJQ458797:CJQ458799 CTM458797:CTM458799 DDI458797:DDI458799 DNE458797:DNE458799 DXA458797:DXA458799 EGW458797:EGW458799 EQS458797:EQS458799 FAO458797:FAO458799 FKK458797:FKK458799 FUG458797:FUG458799 GEC458797:GEC458799 GNY458797:GNY458799 GXU458797:GXU458799 HHQ458797:HHQ458799 HRM458797:HRM458799 IBI458797:IBI458799 ILE458797:ILE458799 IVA458797:IVA458799 JEW458797:JEW458799 JOS458797:JOS458799 JYO458797:JYO458799 KIK458797:KIK458799 KSG458797:KSG458799 LCC458797:LCC458799 LLY458797:LLY458799 LVU458797:LVU458799 MFQ458797:MFQ458799 MPM458797:MPM458799 MZI458797:MZI458799 NJE458797:NJE458799 NTA458797:NTA458799 OCW458797:OCW458799 OMS458797:OMS458799 OWO458797:OWO458799 PGK458797:PGK458799 PQG458797:PQG458799 QAC458797:QAC458799 QJY458797:QJY458799 QTU458797:QTU458799 RDQ458797:RDQ458799 RNM458797:RNM458799 RXI458797:RXI458799 SHE458797:SHE458799 SRA458797:SRA458799 TAW458797:TAW458799 TKS458797:TKS458799 TUO458797:TUO458799 UEK458797:UEK458799 UOG458797:UOG458799 UYC458797:UYC458799 VHY458797:VHY458799 VRU458797:VRU458799 WBQ458797:WBQ458799 WLM458797:WLM458799 WVI458797:WVI458799 IW524333:IW524335 SS524333:SS524335 ACO524333:ACO524335 AMK524333:AMK524335 AWG524333:AWG524335 BGC524333:BGC524335 BPY524333:BPY524335 BZU524333:BZU524335 CJQ524333:CJQ524335 CTM524333:CTM524335 DDI524333:DDI524335 DNE524333:DNE524335 DXA524333:DXA524335 EGW524333:EGW524335 EQS524333:EQS524335 FAO524333:FAO524335 FKK524333:FKK524335 FUG524333:FUG524335 GEC524333:GEC524335 GNY524333:GNY524335 GXU524333:GXU524335 HHQ524333:HHQ524335 HRM524333:HRM524335 IBI524333:IBI524335 ILE524333:ILE524335 IVA524333:IVA524335 JEW524333:JEW524335 JOS524333:JOS524335 JYO524333:JYO524335 KIK524333:KIK524335 KSG524333:KSG524335 LCC524333:LCC524335 LLY524333:LLY524335 LVU524333:LVU524335 MFQ524333:MFQ524335 MPM524333:MPM524335 MZI524333:MZI524335 NJE524333:NJE524335 NTA524333:NTA524335 OCW524333:OCW524335 OMS524333:OMS524335 OWO524333:OWO524335 PGK524333:PGK524335 PQG524333:PQG524335 QAC524333:QAC524335 QJY524333:QJY524335 QTU524333:QTU524335 RDQ524333:RDQ524335 RNM524333:RNM524335 RXI524333:RXI524335 SHE524333:SHE524335 SRA524333:SRA524335 TAW524333:TAW524335 TKS524333:TKS524335 TUO524333:TUO524335 UEK524333:UEK524335 UOG524333:UOG524335 UYC524333:UYC524335 VHY524333:VHY524335 VRU524333:VRU524335 WBQ524333:WBQ524335 WLM524333:WLM524335 WVI524333:WVI524335 IW589869:IW589871 SS589869:SS589871 ACO589869:ACO589871 AMK589869:AMK589871 AWG589869:AWG589871 BGC589869:BGC589871 BPY589869:BPY589871 BZU589869:BZU589871 CJQ589869:CJQ589871 CTM589869:CTM589871 DDI589869:DDI589871 DNE589869:DNE589871 DXA589869:DXA589871 EGW589869:EGW589871 EQS589869:EQS589871 FAO589869:FAO589871 FKK589869:FKK589871 FUG589869:FUG589871 GEC589869:GEC589871 GNY589869:GNY589871 GXU589869:GXU589871 HHQ589869:HHQ589871 HRM589869:HRM589871 IBI589869:IBI589871 ILE589869:ILE589871 IVA589869:IVA589871 JEW589869:JEW589871 JOS589869:JOS589871 JYO589869:JYO589871 KIK589869:KIK589871 KSG589869:KSG589871 LCC589869:LCC589871 LLY589869:LLY589871 LVU589869:LVU589871 MFQ589869:MFQ589871 MPM589869:MPM589871 MZI589869:MZI589871 NJE589869:NJE589871 NTA589869:NTA589871 OCW589869:OCW589871 OMS589869:OMS589871 OWO589869:OWO589871 PGK589869:PGK589871 PQG589869:PQG589871 QAC589869:QAC589871 QJY589869:QJY589871 QTU589869:QTU589871 RDQ589869:RDQ589871 RNM589869:RNM589871 RXI589869:RXI589871 SHE589869:SHE589871 SRA589869:SRA589871 TAW589869:TAW589871 TKS589869:TKS589871 TUO589869:TUO589871 UEK589869:UEK589871 UOG589869:UOG589871 UYC589869:UYC589871 VHY589869:VHY589871 VRU589869:VRU589871 WBQ589869:WBQ589871 WLM589869:WLM589871 WVI589869:WVI589871 IW655405:IW655407 SS655405:SS655407 ACO655405:ACO655407 AMK655405:AMK655407 AWG655405:AWG655407 BGC655405:BGC655407 BPY655405:BPY655407 BZU655405:BZU655407 CJQ655405:CJQ655407 CTM655405:CTM655407 DDI655405:DDI655407 DNE655405:DNE655407 DXA655405:DXA655407 EGW655405:EGW655407 EQS655405:EQS655407 FAO655405:FAO655407 FKK655405:FKK655407 FUG655405:FUG655407 GEC655405:GEC655407 GNY655405:GNY655407 GXU655405:GXU655407 HHQ655405:HHQ655407 HRM655405:HRM655407 IBI655405:IBI655407 ILE655405:ILE655407 IVA655405:IVA655407 JEW655405:JEW655407 JOS655405:JOS655407 JYO655405:JYO655407 KIK655405:KIK655407 KSG655405:KSG655407 LCC655405:LCC655407 LLY655405:LLY655407 LVU655405:LVU655407 MFQ655405:MFQ655407 MPM655405:MPM655407 MZI655405:MZI655407 NJE655405:NJE655407 NTA655405:NTA655407 OCW655405:OCW655407 OMS655405:OMS655407 OWO655405:OWO655407 PGK655405:PGK655407 PQG655405:PQG655407 QAC655405:QAC655407 QJY655405:QJY655407 QTU655405:QTU655407 RDQ655405:RDQ655407 RNM655405:RNM655407 RXI655405:RXI655407 SHE655405:SHE655407 SRA655405:SRA655407 TAW655405:TAW655407 TKS655405:TKS655407 TUO655405:TUO655407 UEK655405:UEK655407 UOG655405:UOG655407 UYC655405:UYC655407 VHY655405:VHY655407 VRU655405:VRU655407 WBQ655405:WBQ655407 WLM655405:WLM655407 WVI655405:WVI655407 IW720941:IW720943 SS720941:SS720943 ACO720941:ACO720943 AMK720941:AMK720943 AWG720941:AWG720943 BGC720941:BGC720943 BPY720941:BPY720943 BZU720941:BZU720943 CJQ720941:CJQ720943 CTM720941:CTM720943 DDI720941:DDI720943 DNE720941:DNE720943 DXA720941:DXA720943 EGW720941:EGW720943 EQS720941:EQS720943 FAO720941:FAO720943 FKK720941:FKK720943 FUG720941:FUG720943 GEC720941:GEC720943 GNY720941:GNY720943 GXU720941:GXU720943 HHQ720941:HHQ720943 HRM720941:HRM720943 IBI720941:IBI720943 ILE720941:ILE720943 IVA720941:IVA720943 JEW720941:JEW720943 JOS720941:JOS720943 JYO720941:JYO720943 KIK720941:KIK720943 KSG720941:KSG720943 LCC720941:LCC720943 LLY720941:LLY720943 LVU720941:LVU720943 MFQ720941:MFQ720943 MPM720941:MPM720943 MZI720941:MZI720943 NJE720941:NJE720943 NTA720941:NTA720943 OCW720941:OCW720943 OMS720941:OMS720943 OWO720941:OWO720943 PGK720941:PGK720943 PQG720941:PQG720943 QAC720941:QAC720943 QJY720941:QJY720943 QTU720941:QTU720943 RDQ720941:RDQ720943 RNM720941:RNM720943 RXI720941:RXI720943 SHE720941:SHE720943 SRA720941:SRA720943 TAW720941:TAW720943 TKS720941:TKS720943 TUO720941:TUO720943 UEK720941:UEK720943 UOG720941:UOG720943 UYC720941:UYC720943 VHY720941:VHY720943 VRU720941:VRU720943 WBQ720941:WBQ720943 WLM720941:WLM720943 WVI720941:WVI720943 IW786477:IW786479 SS786477:SS786479 ACO786477:ACO786479 AMK786477:AMK786479 AWG786477:AWG786479 BGC786477:BGC786479 BPY786477:BPY786479 BZU786477:BZU786479 CJQ786477:CJQ786479 CTM786477:CTM786479 DDI786477:DDI786479 DNE786477:DNE786479 DXA786477:DXA786479 EGW786477:EGW786479 EQS786477:EQS786479 FAO786477:FAO786479 FKK786477:FKK786479 FUG786477:FUG786479 GEC786477:GEC786479 GNY786477:GNY786479 GXU786477:GXU786479 HHQ786477:HHQ786479 HRM786477:HRM786479 IBI786477:IBI786479 ILE786477:ILE786479 IVA786477:IVA786479 JEW786477:JEW786479 JOS786477:JOS786479 JYO786477:JYO786479 KIK786477:KIK786479 KSG786477:KSG786479 LCC786477:LCC786479 LLY786477:LLY786479 LVU786477:LVU786479 MFQ786477:MFQ786479 MPM786477:MPM786479 MZI786477:MZI786479 NJE786477:NJE786479 NTA786477:NTA786479 OCW786477:OCW786479 OMS786477:OMS786479 OWO786477:OWO786479 PGK786477:PGK786479 PQG786477:PQG786479 QAC786477:QAC786479 QJY786477:QJY786479 QTU786477:QTU786479 RDQ786477:RDQ786479 RNM786477:RNM786479 RXI786477:RXI786479 SHE786477:SHE786479 SRA786477:SRA786479 TAW786477:TAW786479 TKS786477:TKS786479 TUO786477:TUO786479 UEK786477:UEK786479 UOG786477:UOG786479 UYC786477:UYC786479 VHY786477:VHY786479 VRU786477:VRU786479 WBQ786477:WBQ786479 WLM786477:WLM786479 WVI786477:WVI786479 IW852013:IW852015 SS852013:SS852015 ACO852013:ACO852015 AMK852013:AMK852015 AWG852013:AWG852015 BGC852013:BGC852015 BPY852013:BPY852015 BZU852013:BZU852015 CJQ852013:CJQ852015 CTM852013:CTM852015 DDI852013:DDI852015 DNE852013:DNE852015 DXA852013:DXA852015 EGW852013:EGW852015 EQS852013:EQS852015 FAO852013:FAO852015 FKK852013:FKK852015 FUG852013:FUG852015 GEC852013:GEC852015 GNY852013:GNY852015 GXU852013:GXU852015 HHQ852013:HHQ852015 HRM852013:HRM852015 IBI852013:IBI852015 ILE852013:ILE852015 IVA852013:IVA852015 JEW852013:JEW852015 JOS852013:JOS852015 JYO852013:JYO852015 KIK852013:KIK852015 KSG852013:KSG852015 LCC852013:LCC852015 LLY852013:LLY852015 LVU852013:LVU852015 MFQ852013:MFQ852015 MPM852013:MPM852015 MZI852013:MZI852015 NJE852013:NJE852015 NTA852013:NTA852015 OCW852013:OCW852015 OMS852013:OMS852015 OWO852013:OWO852015 PGK852013:PGK852015 PQG852013:PQG852015 QAC852013:QAC852015 QJY852013:QJY852015 QTU852013:QTU852015 RDQ852013:RDQ852015 RNM852013:RNM852015 RXI852013:RXI852015 SHE852013:SHE852015 SRA852013:SRA852015 TAW852013:TAW852015 TKS852013:TKS852015 TUO852013:TUO852015 UEK852013:UEK852015 UOG852013:UOG852015 UYC852013:UYC852015 VHY852013:VHY852015 VRU852013:VRU852015 WBQ852013:WBQ852015 WLM852013:WLM852015 WVI852013:WVI852015 IW917549:IW917551 SS917549:SS917551 ACO917549:ACO917551 AMK917549:AMK917551 AWG917549:AWG917551 BGC917549:BGC917551 BPY917549:BPY917551 BZU917549:BZU917551 CJQ917549:CJQ917551 CTM917549:CTM917551 DDI917549:DDI917551 DNE917549:DNE917551 DXA917549:DXA917551 EGW917549:EGW917551 EQS917549:EQS917551 FAO917549:FAO917551 FKK917549:FKK917551 FUG917549:FUG917551 GEC917549:GEC917551 GNY917549:GNY917551 GXU917549:GXU917551 HHQ917549:HHQ917551 HRM917549:HRM917551 IBI917549:IBI917551 ILE917549:ILE917551 IVA917549:IVA917551 JEW917549:JEW917551 JOS917549:JOS917551 JYO917549:JYO917551 KIK917549:KIK917551 KSG917549:KSG917551 LCC917549:LCC917551 LLY917549:LLY917551 LVU917549:LVU917551 MFQ917549:MFQ917551 MPM917549:MPM917551 MZI917549:MZI917551 NJE917549:NJE917551 NTA917549:NTA917551 OCW917549:OCW917551 OMS917549:OMS917551 OWO917549:OWO917551 PGK917549:PGK917551 PQG917549:PQG917551 QAC917549:QAC917551 QJY917549:QJY917551 QTU917549:QTU917551 RDQ917549:RDQ917551 RNM917549:RNM917551 RXI917549:RXI917551 SHE917549:SHE917551 SRA917549:SRA917551 TAW917549:TAW917551 TKS917549:TKS917551 TUO917549:TUO917551 UEK917549:UEK917551 UOG917549:UOG917551 UYC917549:UYC917551 VHY917549:VHY917551 VRU917549:VRU917551 WBQ917549:WBQ917551 WLM917549:WLM917551 WVI917549:WVI917551 IW983085:IW983087 SS983085:SS983087 ACO983085:ACO983087 AMK983085:AMK983087 AWG983085:AWG983087 BGC983085:BGC983087 BPY983085:BPY983087 BZU983085:BZU983087 CJQ983085:CJQ983087 CTM983085:CTM983087 DDI983085:DDI983087 DNE983085:DNE983087 DXA983085:DXA983087 EGW983085:EGW983087 EQS983085:EQS983087 FAO983085:FAO983087 FKK983085:FKK983087 FUG983085:FUG983087 GEC983085:GEC983087 GNY983085:GNY983087 GXU983085:GXU983087 HHQ983085:HHQ983087 HRM983085:HRM983087 IBI983085:IBI983087 ILE983085:ILE983087 IVA983085:IVA983087 JEW983085:JEW983087 JOS983085:JOS983087 JYO983085:JYO983087 KIK983085:KIK983087 KSG983085:KSG983087 LCC983085:LCC983087 LLY983085:LLY983087 LVU983085:LVU983087 MFQ983085:MFQ983087 MPM983085:MPM983087 MZI983085:MZI983087 NJE983085:NJE983087 NTA983085:NTA983087 OCW983085:OCW983087 OMS983085:OMS983087 OWO983085:OWO983087 PGK983085:PGK983087 PQG983085:PQG983087 QAC983085:QAC983087 QJY983085:QJY983087 QTU983085:QTU983087 RDQ983085:RDQ983087 RNM983085:RNM983087 RXI983085:RXI983087 SHE983085:SHE983087 SRA983085:SRA983087 TAW983085:TAW983087 TKS983085:TKS983087 TUO983085:TUO983087 UEK983085:UEK983087 UOG983085:UOG983087 UYC983085:UYC983087 VHY983085:VHY983087 VRU983085:VRU983087 WBQ983085:WBQ983087 WLM983085:WLM983087 WVI983085:WVI983087 WVI983175:WVI983177 IW12:IW16 SS12:SS16 ACO12:ACO16 AMK12:AMK16 AWG12:AWG16 BGC12:BGC16 BPY12:BPY16 BZU12:BZU16 CJQ12:CJQ16 CTM12:CTM16 DDI12:DDI16 DNE12:DNE16 DXA12:DXA16 EGW12:EGW16 EQS12:EQS16 FAO12:FAO16 FKK12:FKK16 FUG12:FUG16 GEC12:GEC16 GNY12:GNY16 GXU12:GXU16 HHQ12:HHQ16 HRM12:HRM16 IBI12:IBI16 ILE12:ILE16 IVA12:IVA16 JEW12:JEW16 JOS12:JOS16 JYO12:JYO16 KIK12:KIK16 KSG12:KSG16 LCC12:LCC16 LLY12:LLY16 LVU12:LVU16 MFQ12:MFQ16 MPM12:MPM16 MZI12:MZI16 NJE12:NJE16 NTA12:NTA16 OCW12:OCW16 OMS12:OMS16 OWO12:OWO16 PGK12:PGK16 PQG12:PQG16 QAC12:QAC16 QJY12:QJY16 QTU12:QTU16 RDQ12:RDQ16 RNM12:RNM16 RXI12:RXI16 SHE12:SHE16 SRA12:SRA16 TAW12:TAW16 TKS12:TKS16 TUO12:TUO16 UEK12:UEK16 UOG12:UOG16 UYC12:UYC16 VHY12:VHY16 VRU12:VRU16 WBQ12:WBQ16 WLM12:WLM16 WVI12:WVI16 IW65566:IW65567 SS65566:SS65567 ACO65566:ACO65567 AMK65566:AMK65567 AWG65566:AWG65567 BGC65566:BGC65567 BPY65566:BPY65567 BZU65566:BZU65567 CJQ65566:CJQ65567 CTM65566:CTM65567 DDI65566:DDI65567 DNE65566:DNE65567 DXA65566:DXA65567 EGW65566:EGW65567 EQS65566:EQS65567 FAO65566:FAO65567 FKK65566:FKK65567 FUG65566:FUG65567 GEC65566:GEC65567 GNY65566:GNY65567 GXU65566:GXU65567 HHQ65566:HHQ65567 HRM65566:HRM65567 IBI65566:IBI65567 ILE65566:ILE65567 IVA65566:IVA65567 JEW65566:JEW65567 JOS65566:JOS65567 JYO65566:JYO65567 KIK65566:KIK65567 KSG65566:KSG65567 LCC65566:LCC65567 LLY65566:LLY65567 LVU65566:LVU65567 MFQ65566:MFQ65567 MPM65566:MPM65567 MZI65566:MZI65567 NJE65566:NJE65567 NTA65566:NTA65567 OCW65566:OCW65567 OMS65566:OMS65567 OWO65566:OWO65567 PGK65566:PGK65567 PQG65566:PQG65567 QAC65566:QAC65567 QJY65566:QJY65567 QTU65566:QTU65567 RDQ65566:RDQ65567 RNM65566:RNM65567 RXI65566:RXI65567 SHE65566:SHE65567 SRA65566:SRA65567 TAW65566:TAW65567 TKS65566:TKS65567 TUO65566:TUO65567 UEK65566:UEK65567 UOG65566:UOG65567 UYC65566:UYC65567 VHY65566:VHY65567 VRU65566:VRU65567 WBQ65566:WBQ65567 WLM65566:WLM65567 WVI65566:WVI65567 IW131102:IW131103 SS131102:SS131103 ACO131102:ACO131103 AMK131102:AMK131103 AWG131102:AWG131103 BGC131102:BGC131103 BPY131102:BPY131103 BZU131102:BZU131103 CJQ131102:CJQ131103 CTM131102:CTM131103 DDI131102:DDI131103 DNE131102:DNE131103 DXA131102:DXA131103 EGW131102:EGW131103 EQS131102:EQS131103 FAO131102:FAO131103 FKK131102:FKK131103 FUG131102:FUG131103 GEC131102:GEC131103 GNY131102:GNY131103 GXU131102:GXU131103 HHQ131102:HHQ131103 HRM131102:HRM131103 IBI131102:IBI131103 ILE131102:ILE131103 IVA131102:IVA131103 JEW131102:JEW131103 JOS131102:JOS131103 JYO131102:JYO131103 KIK131102:KIK131103 KSG131102:KSG131103 LCC131102:LCC131103 LLY131102:LLY131103 LVU131102:LVU131103 MFQ131102:MFQ131103 MPM131102:MPM131103 MZI131102:MZI131103 NJE131102:NJE131103 NTA131102:NTA131103 OCW131102:OCW131103 OMS131102:OMS131103 OWO131102:OWO131103 PGK131102:PGK131103 PQG131102:PQG131103 QAC131102:QAC131103 QJY131102:QJY131103 QTU131102:QTU131103 RDQ131102:RDQ131103 RNM131102:RNM131103 RXI131102:RXI131103 SHE131102:SHE131103 SRA131102:SRA131103 TAW131102:TAW131103 TKS131102:TKS131103 TUO131102:TUO131103 UEK131102:UEK131103 UOG131102:UOG131103 UYC131102:UYC131103 VHY131102:VHY131103 VRU131102:VRU131103 WBQ131102:WBQ131103 WLM131102:WLM131103 WVI131102:WVI131103 IW196638:IW196639 SS196638:SS196639 ACO196638:ACO196639 AMK196638:AMK196639 AWG196638:AWG196639 BGC196638:BGC196639 BPY196638:BPY196639 BZU196638:BZU196639 CJQ196638:CJQ196639 CTM196638:CTM196639 DDI196638:DDI196639 DNE196638:DNE196639 DXA196638:DXA196639 EGW196638:EGW196639 EQS196638:EQS196639 FAO196638:FAO196639 FKK196638:FKK196639 FUG196638:FUG196639 GEC196638:GEC196639 GNY196638:GNY196639 GXU196638:GXU196639 HHQ196638:HHQ196639 HRM196638:HRM196639 IBI196638:IBI196639 ILE196638:ILE196639 IVA196638:IVA196639 JEW196638:JEW196639 JOS196638:JOS196639 JYO196638:JYO196639 KIK196638:KIK196639 KSG196638:KSG196639 LCC196638:LCC196639 LLY196638:LLY196639 LVU196638:LVU196639 MFQ196638:MFQ196639 MPM196638:MPM196639 MZI196638:MZI196639 NJE196638:NJE196639 NTA196638:NTA196639 OCW196638:OCW196639 OMS196638:OMS196639 OWO196638:OWO196639 PGK196638:PGK196639 PQG196638:PQG196639 QAC196638:QAC196639 QJY196638:QJY196639 QTU196638:QTU196639 RDQ196638:RDQ196639 RNM196638:RNM196639 RXI196638:RXI196639 SHE196638:SHE196639 SRA196638:SRA196639 TAW196638:TAW196639 TKS196638:TKS196639 TUO196638:TUO196639 UEK196638:UEK196639 UOG196638:UOG196639 UYC196638:UYC196639 VHY196638:VHY196639 VRU196638:VRU196639 WBQ196638:WBQ196639 WLM196638:WLM196639 WVI196638:WVI196639 IW262174:IW262175 SS262174:SS262175 ACO262174:ACO262175 AMK262174:AMK262175 AWG262174:AWG262175 BGC262174:BGC262175 BPY262174:BPY262175 BZU262174:BZU262175 CJQ262174:CJQ262175 CTM262174:CTM262175 DDI262174:DDI262175 DNE262174:DNE262175 DXA262174:DXA262175 EGW262174:EGW262175 EQS262174:EQS262175 FAO262174:FAO262175 FKK262174:FKK262175 FUG262174:FUG262175 GEC262174:GEC262175 GNY262174:GNY262175 GXU262174:GXU262175 HHQ262174:HHQ262175 HRM262174:HRM262175 IBI262174:IBI262175 ILE262174:ILE262175 IVA262174:IVA262175 JEW262174:JEW262175 JOS262174:JOS262175 JYO262174:JYO262175 KIK262174:KIK262175 KSG262174:KSG262175 LCC262174:LCC262175 LLY262174:LLY262175 LVU262174:LVU262175 MFQ262174:MFQ262175 MPM262174:MPM262175 MZI262174:MZI262175 NJE262174:NJE262175 NTA262174:NTA262175 OCW262174:OCW262175 OMS262174:OMS262175 OWO262174:OWO262175 PGK262174:PGK262175 PQG262174:PQG262175 QAC262174:QAC262175 QJY262174:QJY262175 QTU262174:QTU262175 RDQ262174:RDQ262175 RNM262174:RNM262175 RXI262174:RXI262175 SHE262174:SHE262175 SRA262174:SRA262175 TAW262174:TAW262175 TKS262174:TKS262175 TUO262174:TUO262175 UEK262174:UEK262175 UOG262174:UOG262175 UYC262174:UYC262175 VHY262174:VHY262175 VRU262174:VRU262175 WBQ262174:WBQ262175 WLM262174:WLM262175 WVI262174:WVI262175 IW327710:IW327711 SS327710:SS327711 ACO327710:ACO327711 AMK327710:AMK327711 AWG327710:AWG327711 BGC327710:BGC327711 BPY327710:BPY327711 BZU327710:BZU327711 CJQ327710:CJQ327711 CTM327710:CTM327711 DDI327710:DDI327711 DNE327710:DNE327711 DXA327710:DXA327711 EGW327710:EGW327711 EQS327710:EQS327711 FAO327710:FAO327711 FKK327710:FKK327711 FUG327710:FUG327711 GEC327710:GEC327711 GNY327710:GNY327711 GXU327710:GXU327711 HHQ327710:HHQ327711 HRM327710:HRM327711 IBI327710:IBI327711 ILE327710:ILE327711 IVA327710:IVA327711 JEW327710:JEW327711 JOS327710:JOS327711 JYO327710:JYO327711 KIK327710:KIK327711 KSG327710:KSG327711 LCC327710:LCC327711 LLY327710:LLY327711 LVU327710:LVU327711 MFQ327710:MFQ327711 MPM327710:MPM327711 MZI327710:MZI327711 NJE327710:NJE327711 NTA327710:NTA327711 OCW327710:OCW327711 OMS327710:OMS327711 OWO327710:OWO327711 PGK327710:PGK327711 PQG327710:PQG327711 QAC327710:QAC327711 QJY327710:QJY327711 QTU327710:QTU327711 RDQ327710:RDQ327711 RNM327710:RNM327711 RXI327710:RXI327711 SHE327710:SHE327711 SRA327710:SRA327711 TAW327710:TAW327711 TKS327710:TKS327711 TUO327710:TUO327711 UEK327710:UEK327711 UOG327710:UOG327711 UYC327710:UYC327711 VHY327710:VHY327711 VRU327710:VRU327711 WBQ327710:WBQ327711 WLM327710:WLM327711 WVI327710:WVI327711 IW393246:IW393247 SS393246:SS393247 ACO393246:ACO393247 AMK393246:AMK393247 AWG393246:AWG393247 BGC393246:BGC393247 BPY393246:BPY393247 BZU393246:BZU393247 CJQ393246:CJQ393247 CTM393246:CTM393247 DDI393246:DDI393247 DNE393246:DNE393247 DXA393246:DXA393247 EGW393246:EGW393247 EQS393246:EQS393247 FAO393246:FAO393247 FKK393246:FKK393247 FUG393246:FUG393247 GEC393246:GEC393247 GNY393246:GNY393247 GXU393246:GXU393247 HHQ393246:HHQ393247 HRM393246:HRM393247 IBI393246:IBI393247 ILE393246:ILE393247 IVA393246:IVA393247 JEW393246:JEW393247 JOS393246:JOS393247 JYO393246:JYO393247 KIK393246:KIK393247 KSG393246:KSG393247 LCC393246:LCC393247 LLY393246:LLY393247 LVU393246:LVU393247 MFQ393246:MFQ393247 MPM393246:MPM393247 MZI393246:MZI393247 NJE393246:NJE393247 NTA393246:NTA393247 OCW393246:OCW393247 OMS393246:OMS393247 OWO393246:OWO393247 PGK393246:PGK393247 PQG393246:PQG393247 QAC393246:QAC393247 QJY393246:QJY393247 QTU393246:QTU393247 RDQ393246:RDQ393247 RNM393246:RNM393247 RXI393246:RXI393247 SHE393246:SHE393247 SRA393246:SRA393247 TAW393246:TAW393247 TKS393246:TKS393247 TUO393246:TUO393247 UEK393246:UEK393247 UOG393246:UOG393247 UYC393246:UYC393247 VHY393246:VHY393247 VRU393246:VRU393247 WBQ393246:WBQ393247 WLM393246:WLM393247 WVI393246:WVI393247 IW458782:IW458783 SS458782:SS458783 ACO458782:ACO458783 AMK458782:AMK458783 AWG458782:AWG458783 BGC458782:BGC458783 BPY458782:BPY458783 BZU458782:BZU458783 CJQ458782:CJQ458783 CTM458782:CTM458783 DDI458782:DDI458783 DNE458782:DNE458783 DXA458782:DXA458783 EGW458782:EGW458783 EQS458782:EQS458783 FAO458782:FAO458783 FKK458782:FKK458783 FUG458782:FUG458783 GEC458782:GEC458783 GNY458782:GNY458783 GXU458782:GXU458783 HHQ458782:HHQ458783 HRM458782:HRM458783 IBI458782:IBI458783 ILE458782:ILE458783 IVA458782:IVA458783 JEW458782:JEW458783 JOS458782:JOS458783 JYO458782:JYO458783 KIK458782:KIK458783 KSG458782:KSG458783 LCC458782:LCC458783 LLY458782:LLY458783 LVU458782:LVU458783 MFQ458782:MFQ458783 MPM458782:MPM458783 MZI458782:MZI458783 NJE458782:NJE458783 NTA458782:NTA458783 OCW458782:OCW458783 OMS458782:OMS458783 OWO458782:OWO458783 PGK458782:PGK458783 PQG458782:PQG458783 QAC458782:QAC458783 QJY458782:QJY458783 QTU458782:QTU458783 RDQ458782:RDQ458783 RNM458782:RNM458783 RXI458782:RXI458783 SHE458782:SHE458783 SRA458782:SRA458783 TAW458782:TAW458783 TKS458782:TKS458783 TUO458782:TUO458783 UEK458782:UEK458783 UOG458782:UOG458783 UYC458782:UYC458783 VHY458782:VHY458783 VRU458782:VRU458783 WBQ458782:WBQ458783 WLM458782:WLM458783 WVI458782:WVI458783 IW524318:IW524319 SS524318:SS524319 ACO524318:ACO524319 AMK524318:AMK524319 AWG524318:AWG524319 BGC524318:BGC524319 BPY524318:BPY524319 BZU524318:BZU524319 CJQ524318:CJQ524319 CTM524318:CTM524319 DDI524318:DDI524319 DNE524318:DNE524319 DXA524318:DXA524319 EGW524318:EGW524319 EQS524318:EQS524319 FAO524318:FAO524319 FKK524318:FKK524319 FUG524318:FUG524319 GEC524318:GEC524319 GNY524318:GNY524319 GXU524318:GXU524319 HHQ524318:HHQ524319 HRM524318:HRM524319 IBI524318:IBI524319 ILE524318:ILE524319 IVA524318:IVA524319 JEW524318:JEW524319 JOS524318:JOS524319 JYO524318:JYO524319 KIK524318:KIK524319 KSG524318:KSG524319 LCC524318:LCC524319 LLY524318:LLY524319 LVU524318:LVU524319 MFQ524318:MFQ524319 MPM524318:MPM524319 MZI524318:MZI524319 NJE524318:NJE524319 NTA524318:NTA524319 OCW524318:OCW524319 OMS524318:OMS524319 OWO524318:OWO524319 PGK524318:PGK524319 PQG524318:PQG524319 QAC524318:QAC524319 QJY524318:QJY524319 QTU524318:QTU524319 RDQ524318:RDQ524319 RNM524318:RNM524319 RXI524318:RXI524319 SHE524318:SHE524319 SRA524318:SRA524319 TAW524318:TAW524319 TKS524318:TKS524319 TUO524318:TUO524319 UEK524318:UEK524319 UOG524318:UOG524319 UYC524318:UYC524319 VHY524318:VHY524319 VRU524318:VRU524319 WBQ524318:WBQ524319 WLM524318:WLM524319 WVI524318:WVI524319 IW589854:IW589855 SS589854:SS589855 ACO589854:ACO589855 AMK589854:AMK589855 AWG589854:AWG589855 BGC589854:BGC589855 BPY589854:BPY589855 BZU589854:BZU589855 CJQ589854:CJQ589855 CTM589854:CTM589855 DDI589854:DDI589855 DNE589854:DNE589855 DXA589854:DXA589855 EGW589854:EGW589855 EQS589854:EQS589855 FAO589854:FAO589855 FKK589854:FKK589855 FUG589854:FUG589855 GEC589854:GEC589855 GNY589854:GNY589855 GXU589854:GXU589855 HHQ589854:HHQ589855 HRM589854:HRM589855 IBI589854:IBI589855 ILE589854:ILE589855 IVA589854:IVA589855 JEW589854:JEW589855 JOS589854:JOS589855 JYO589854:JYO589855 KIK589854:KIK589855 KSG589854:KSG589855 LCC589854:LCC589855 LLY589854:LLY589855 LVU589854:LVU589855 MFQ589854:MFQ589855 MPM589854:MPM589855 MZI589854:MZI589855 NJE589854:NJE589855 NTA589854:NTA589855 OCW589854:OCW589855 OMS589854:OMS589855 OWO589854:OWO589855 PGK589854:PGK589855 PQG589854:PQG589855 QAC589854:QAC589855 QJY589854:QJY589855 QTU589854:QTU589855 RDQ589854:RDQ589855 RNM589854:RNM589855 RXI589854:RXI589855 SHE589854:SHE589855 SRA589854:SRA589855 TAW589854:TAW589855 TKS589854:TKS589855 TUO589854:TUO589855 UEK589854:UEK589855 UOG589854:UOG589855 UYC589854:UYC589855 VHY589854:VHY589855 VRU589854:VRU589855 WBQ589854:WBQ589855 WLM589854:WLM589855 WVI589854:WVI589855 IW655390:IW655391 SS655390:SS655391 ACO655390:ACO655391 AMK655390:AMK655391 AWG655390:AWG655391 BGC655390:BGC655391 BPY655390:BPY655391 BZU655390:BZU655391 CJQ655390:CJQ655391 CTM655390:CTM655391 DDI655390:DDI655391 DNE655390:DNE655391 DXA655390:DXA655391 EGW655390:EGW655391 EQS655390:EQS655391 FAO655390:FAO655391 FKK655390:FKK655391 FUG655390:FUG655391 GEC655390:GEC655391 GNY655390:GNY655391 GXU655390:GXU655391 HHQ655390:HHQ655391 HRM655390:HRM655391 IBI655390:IBI655391 ILE655390:ILE655391 IVA655390:IVA655391 JEW655390:JEW655391 JOS655390:JOS655391 JYO655390:JYO655391 KIK655390:KIK655391 KSG655390:KSG655391 LCC655390:LCC655391 LLY655390:LLY655391 LVU655390:LVU655391 MFQ655390:MFQ655391 MPM655390:MPM655391 MZI655390:MZI655391 NJE655390:NJE655391 NTA655390:NTA655391 OCW655390:OCW655391 OMS655390:OMS655391 OWO655390:OWO655391 PGK655390:PGK655391 PQG655390:PQG655391 QAC655390:QAC655391 QJY655390:QJY655391 QTU655390:QTU655391 RDQ655390:RDQ655391 RNM655390:RNM655391 RXI655390:RXI655391 SHE655390:SHE655391 SRA655390:SRA655391 TAW655390:TAW655391 TKS655390:TKS655391 TUO655390:TUO655391 UEK655390:UEK655391 UOG655390:UOG655391 UYC655390:UYC655391 VHY655390:VHY655391 VRU655390:VRU655391 WBQ655390:WBQ655391 WLM655390:WLM655391 WVI655390:WVI655391 IW720926:IW720927 SS720926:SS720927 ACO720926:ACO720927 AMK720926:AMK720927 AWG720926:AWG720927 BGC720926:BGC720927 BPY720926:BPY720927 BZU720926:BZU720927 CJQ720926:CJQ720927 CTM720926:CTM720927 DDI720926:DDI720927 DNE720926:DNE720927 DXA720926:DXA720927 EGW720926:EGW720927 EQS720926:EQS720927 FAO720926:FAO720927 FKK720926:FKK720927 FUG720926:FUG720927 GEC720926:GEC720927 GNY720926:GNY720927 GXU720926:GXU720927 HHQ720926:HHQ720927 HRM720926:HRM720927 IBI720926:IBI720927 ILE720926:ILE720927 IVA720926:IVA720927 JEW720926:JEW720927 JOS720926:JOS720927 JYO720926:JYO720927 KIK720926:KIK720927 KSG720926:KSG720927 LCC720926:LCC720927 LLY720926:LLY720927 LVU720926:LVU720927 MFQ720926:MFQ720927 MPM720926:MPM720927 MZI720926:MZI720927 NJE720926:NJE720927 NTA720926:NTA720927 OCW720926:OCW720927 OMS720926:OMS720927 OWO720926:OWO720927 PGK720926:PGK720927 PQG720926:PQG720927 QAC720926:QAC720927 QJY720926:QJY720927 QTU720926:QTU720927 RDQ720926:RDQ720927 RNM720926:RNM720927 RXI720926:RXI720927 SHE720926:SHE720927 SRA720926:SRA720927 TAW720926:TAW720927 TKS720926:TKS720927 TUO720926:TUO720927 UEK720926:UEK720927 UOG720926:UOG720927 UYC720926:UYC720927 VHY720926:VHY720927 VRU720926:VRU720927 WBQ720926:WBQ720927 WLM720926:WLM720927 WVI720926:WVI720927 IW786462:IW786463 SS786462:SS786463 ACO786462:ACO786463 AMK786462:AMK786463 AWG786462:AWG786463 BGC786462:BGC786463 BPY786462:BPY786463 BZU786462:BZU786463 CJQ786462:CJQ786463 CTM786462:CTM786463 DDI786462:DDI786463 DNE786462:DNE786463 DXA786462:DXA786463 EGW786462:EGW786463 EQS786462:EQS786463 FAO786462:FAO786463 FKK786462:FKK786463 FUG786462:FUG786463 GEC786462:GEC786463 GNY786462:GNY786463 GXU786462:GXU786463 HHQ786462:HHQ786463 HRM786462:HRM786463 IBI786462:IBI786463 ILE786462:ILE786463 IVA786462:IVA786463 JEW786462:JEW786463 JOS786462:JOS786463 JYO786462:JYO786463 KIK786462:KIK786463 KSG786462:KSG786463 LCC786462:LCC786463 LLY786462:LLY786463 LVU786462:LVU786463 MFQ786462:MFQ786463 MPM786462:MPM786463 MZI786462:MZI786463 NJE786462:NJE786463 NTA786462:NTA786463 OCW786462:OCW786463 OMS786462:OMS786463 OWO786462:OWO786463 PGK786462:PGK786463 PQG786462:PQG786463 QAC786462:QAC786463 QJY786462:QJY786463 QTU786462:QTU786463 RDQ786462:RDQ786463 RNM786462:RNM786463 RXI786462:RXI786463 SHE786462:SHE786463 SRA786462:SRA786463 TAW786462:TAW786463 TKS786462:TKS786463 TUO786462:TUO786463 UEK786462:UEK786463 UOG786462:UOG786463 UYC786462:UYC786463 VHY786462:VHY786463 VRU786462:VRU786463 WBQ786462:WBQ786463 WLM786462:WLM786463 WVI786462:WVI786463 IW851998:IW851999 SS851998:SS851999 ACO851998:ACO851999 AMK851998:AMK851999 AWG851998:AWG851999 BGC851998:BGC851999 BPY851998:BPY851999 BZU851998:BZU851999 CJQ851998:CJQ851999 CTM851998:CTM851999 DDI851998:DDI851999 DNE851998:DNE851999 DXA851998:DXA851999 EGW851998:EGW851999 EQS851998:EQS851999 FAO851998:FAO851999 FKK851998:FKK851999 FUG851998:FUG851999 GEC851998:GEC851999 GNY851998:GNY851999 GXU851998:GXU851999 HHQ851998:HHQ851999 HRM851998:HRM851999 IBI851998:IBI851999 ILE851998:ILE851999 IVA851998:IVA851999 JEW851998:JEW851999 JOS851998:JOS851999 JYO851998:JYO851999 KIK851998:KIK851999 KSG851998:KSG851999 LCC851998:LCC851999 LLY851998:LLY851999 LVU851998:LVU851999 MFQ851998:MFQ851999 MPM851998:MPM851999 MZI851998:MZI851999 NJE851998:NJE851999 NTA851998:NTA851999 OCW851998:OCW851999 OMS851998:OMS851999 OWO851998:OWO851999 PGK851998:PGK851999 PQG851998:PQG851999 QAC851998:QAC851999 QJY851998:QJY851999 QTU851998:QTU851999 RDQ851998:RDQ851999 RNM851998:RNM851999 RXI851998:RXI851999 SHE851998:SHE851999 SRA851998:SRA851999 TAW851998:TAW851999 TKS851998:TKS851999 TUO851998:TUO851999 UEK851998:UEK851999 UOG851998:UOG851999 UYC851998:UYC851999 VHY851998:VHY851999 VRU851998:VRU851999 WBQ851998:WBQ851999 WLM851998:WLM851999 WVI851998:WVI851999 IW917534:IW917535 SS917534:SS917535 ACO917534:ACO917535 AMK917534:AMK917535 AWG917534:AWG917535 BGC917534:BGC917535 BPY917534:BPY917535 BZU917534:BZU917535 CJQ917534:CJQ917535 CTM917534:CTM917535 DDI917534:DDI917535 DNE917534:DNE917535 DXA917534:DXA917535 EGW917534:EGW917535 EQS917534:EQS917535 FAO917534:FAO917535 FKK917534:FKK917535 FUG917534:FUG917535 GEC917534:GEC917535 GNY917534:GNY917535 GXU917534:GXU917535 HHQ917534:HHQ917535 HRM917534:HRM917535 IBI917534:IBI917535 ILE917534:ILE917535 IVA917534:IVA917535 JEW917534:JEW917535 JOS917534:JOS917535 JYO917534:JYO917535 KIK917534:KIK917535 KSG917534:KSG917535 LCC917534:LCC917535 LLY917534:LLY917535 LVU917534:LVU917535 MFQ917534:MFQ917535 MPM917534:MPM917535 MZI917534:MZI917535 NJE917534:NJE917535 NTA917534:NTA917535 OCW917534:OCW917535 OMS917534:OMS917535 OWO917534:OWO917535 PGK917534:PGK917535 PQG917534:PQG917535 QAC917534:QAC917535 QJY917534:QJY917535 QTU917534:QTU917535 RDQ917534:RDQ917535 RNM917534:RNM917535 RXI917534:RXI917535 SHE917534:SHE917535 SRA917534:SRA917535 TAW917534:TAW917535 TKS917534:TKS917535 TUO917534:TUO917535 UEK917534:UEK917535 UOG917534:UOG917535 UYC917534:UYC917535 VHY917534:VHY917535 VRU917534:VRU917535 WBQ917534:WBQ917535 WLM917534:WLM917535 WVI917534:WVI917535 IW983070:IW983071 SS983070:SS983071 ACO983070:ACO983071 AMK983070:AMK983071 AWG983070:AWG983071 BGC983070:BGC983071 BPY983070:BPY983071 BZU983070:BZU983071 CJQ983070:CJQ983071 CTM983070:CTM983071 DDI983070:DDI983071 DNE983070:DNE983071 DXA983070:DXA983071 EGW983070:EGW983071 EQS983070:EQS983071 FAO983070:FAO983071 FKK983070:FKK983071 FUG983070:FUG983071 GEC983070:GEC983071 GNY983070:GNY983071 GXU983070:GXU983071 HHQ983070:HHQ983071 HRM983070:HRM983071 IBI983070:IBI983071 ILE983070:ILE983071 IVA983070:IVA983071 JEW983070:JEW983071 JOS983070:JOS983071 JYO983070:JYO983071 KIK983070:KIK983071 KSG983070:KSG983071 LCC983070:LCC983071 LLY983070:LLY983071 LVU983070:LVU983071 MFQ983070:MFQ983071 MPM983070:MPM983071 MZI983070:MZI983071 NJE983070:NJE983071 NTA983070:NTA983071 OCW983070:OCW983071 OMS983070:OMS983071 OWO983070:OWO983071 PGK983070:PGK983071 PQG983070:PQG983071 QAC983070:QAC983071 QJY983070:QJY983071 QTU983070:QTU983071 RDQ983070:RDQ983071 RNM983070:RNM983071 RXI983070:RXI983071 SHE983070:SHE983071 SRA983070:SRA983071 TAW983070:TAW983071 TKS983070:TKS983071 TUO983070:TUO983071 UEK983070:UEK983071 UOG983070:UOG983071 UYC983070:UYC983071 VHY983070:VHY983071 VRU983070:VRU983071 WBQ983070:WBQ983071 WLM983070:WLM983071 WVI983070:WVI983071 DDI109:DDI123 IW8:IW10 SS8:SS10 ACO8:ACO10 AMK8:AMK10 AWG8:AWG10 BGC8:BGC10 BPY8:BPY10 BZU8:BZU10 CJQ8:CJQ10 CTM8:CTM10 DDI8:DDI10 DNE8:DNE10 DXA8:DXA10 EGW8:EGW10 EQS8:EQS10 FAO8:FAO10 FKK8:FKK10 FUG8:FUG10 GEC8:GEC10 GNY8:GNY10 GXU8:GXU10 HHQ8:HHQ10 HRM8:HRM10 IBI8:IBI10 ILE8:ILE10 IVA8:IVA10 JEW8:JEW10 JOS8:JOS10 JYO8:JYO10 KIK8:KIK10 KSG8:KSG10 LCC8:LCC10 LLY8:LLY10 LVU8:LVU10 MFQ8:MFQ10 MPM8:MPM10 MZI8:MZI10 NJE8:NJE10 NTA8:NTA10 OCW8:OCW10 OMS8:OMS10 OWO8:OWO10 PGK8:PGK10 PQG8:PQG10 QAC8:QAC10 QJY8:QJY10 QTU8:QTU10 RDQ8:RDQ10 RNM8:RNM10 RXI8:RXI10 SHE8:SHE10 SRA8:SRA10 TAW8:TAW10 TKS8:TKS10 TUO8:TUO10 UEK8:UEK10 UOG8:UOG10 UYC8:UYC10 VHY8:VHY10 VRU8:VRU10 WBQ8:WBQ10 WLM8:WLM10 WVI8:WVI10 IW65562:IW65564 SS65562:SS65564 ACO65562:ACO65564 AMK65562:AMK65564 AWG65562:AWG65564 BGC65562:BGC65564 BPY65562:BPY65564 BZU65562:BZU65564 CJQ65562:CJQ65564 CTM65562:CTM65564 DDI65562:DDI65564 DNE65562:DNE65564 DXA65562:DXA65564 EGW65562:EGW65564 EQS65562:EQS65564 FAO65562:FAO65564 FKK65562:FKK65564 FUG65562:FUG65564 GEC65562:GEC65564 GNY65562:GNY65564 GXU65562:GXU65564 HHQ65562:HHQ65564 HRM65562:HRM65564 IBI65562:IBI65564 ILE65562:ILE65564 IVA65562:IVA65564 JEW65562:JEW65564 JOS65562:JOS65564 JYO65562:JYO65564 KIK65562:KIK65564 KSG65562:KSG65564 LCC65562:LCC65564 LLY65562:LLY65564 LVU65562:LVU65564 MFQ65562:MFQ65564 MPM65562:MPM65564 MZI65562:MZI65564 NJE65562:NJE65564 NTA65562:NTA65564 OCW65562:OCW65564 OMS65562:OMS65564 OWO65562:OWO65564 PGK65562:PGK65564 PQG65562:PQG65564 QAC65562:QAC65564 QJY65562:QJY65564 QTU65562:QTU65564 RDQ65562:RDQ65564 RNM65562:RNM65564 RXI65562:RXI65564 SHE65562:SHE65564 SRA65562:SRA65564 TAW65562:TAW65564 TKS65562:TKS65564 TUO65562:TUO65564 UEK65562:UEK65564 UOG65562:UOG65564 UYC65562:UYC65564 VHY65562:VHY65564 VRU65562:VRU65564 WBQ65562:WBQ65564 WLM65562:WLM65564 WVI65562:WVI65564 IW131098:IW131100 SS131098:SS131100 ACO131098:ACO131100 AMK131098:AMK131100 AWG131098:AWG131100 BGC131098:BGC131100 BPY131098:BPY131100 BZU131098:BZU131100 CJQ131098:CJQ131100 CTM131098:CTM131100 DDI131098:DDI131100 DNE131098:DNE131100 DXA131098:DXA131100 EGW131098:EGW131100 EQS131098:EQS131100 FAO131098:FAO131100 FKK131098:FKK131100 FUG131098:FUG131100 GEC131098:GEC131100 GNY131098:GNY131100 GXU131098:GXU131100 HHQ131098:HHQ131100 HRM131098:HRM131100 IBI131098:IBI131100 ILE131098:ILE131100 IVA131098:IVA131100 JEW131098:JEW131100 JOS131098:JOS131100 JYO131098:JYO131100 KIK131098:KIK131100 KSG131098:KSG131100 LCC131098:LCC131100 LLY131098:LLY131100 LVU131098:LVU131100 MFQ131098:MFQ131100 MPM131098:MPM131100 MZI131098:MZI131100 NJE131098:NJE131100 NTA131098:NTA131100 OCW131098:OCW131100 OMS131098:OMS131100 OWO131098:OWO131100 PGK131098:PGK131100 PQG131098:PQG131100 QAC131098:QAC131100 QJY131098:QJY131100 QTU131098:QTU131100 RDQ131098:RDQ131100 RNM131098:RNM131100 RXI131098:RXI131100 SHE131098:SHE131100 SRA131098:SRA131100 TAW131098:TAW131100 TKS131098:TKS131100 TUO131098:TUO131100 UEK131098:UEK131100 UOG131098:UOG131100 UYC131098:UYC131100 VHY131098:VHY131100 VRU131098:VRU131100 WBQ131098:WBQ131100 WLM131098:WLM131100 WVI131098:WVI131100 IW196634:IW196636 SS196634:SS196636 ACO196634:ACO196636 AMK196634:AMK196636 AWG196634:AWG196636 BGC196634:BGC196636 BPY196634:BPY196636 BZU196634:BZU196636 CJQ196634:CJQ196636 CTM196634:CTM196636 DDI196634:DDI196636 DNE196634:DNE196636 DXA196634:DXA196636 EGW196634:EGW196636 EQS196634:EQS196636 FAO196634:FAO196636 FKK196634:FKK196636 FUG196634:FUG196636 GEC196634:GEC196636 GNY196634:GNY196636 GXU196634:GXU196636 HHQ196634:HHQ196636 HRM196634:HRM196636 IBI196634:IBI196636 ILE196634:ILE196636 IVA196634:IVA196636 JEW196634:JEW196636 JOS196634:JOS196636 JYO196634:JYO196636 KIK196634:KIK196636 KSG196634:KSG196636 LCC196634:LCC196636 LLY196634:LLY196636 LVU196634:LVU196636 MFQ196634:MFQ196636 MPM196634:MPM196636 MZI196634:MZI196636 NJE196634:NJE196636 NTA196634:NTA196636 OCW196634:OCW196636 OMS196634:OMS196636 OWO196634:OWO196636 PGK196634:PGK196636 PQG196634:PQG196636 QAC196634:QAC196636 QJY196634:QJY196636 QTU196634:QTU196636 RDQ196634:RDQ196636 RNM196634:RNM196636 RXI196634:RXI196636 SHE196634:SHE196636 SRA196634:SRA196636 TAW196634:TAW196636 TKS196634:TKS196636 TUO196634:TUO196636 UEK196634:UEK196636 UOG196634:UOG196636 UYC196634:UYC196636 VHY196634:VHY196636 VRU196634:VRU196636 WBQ196634:WBQ196636 WLM196634:WLM196636 WVI196634:WVI196636 IW262170:IW262172 SS262170:SS262172 ACO262170:ACO262172 AMK262170:AMK262172 AWG262170:AWG262172 BGC262170:BGC262172 BPY262170:BPY262172 BZU262170:BZU262172 CJQ262170:CJQ262172 CTM262170:CTM262172 DDI262170:DDI262172 DNE262170:DNE262172 DXA262170:DXA262172 EGW262170:EGW262172 EQS262170:EQS262172 FAO262170:FAO262172 FKK262170:FKK262172 FUG262170:FUG262172 GEC262170:GEC262172 GNY262170:GNY262172 GXU262170:GXU262172 HHQ262170:HHQ262172 HRM262170:HRM262172 IBI262170:IBI262172 ILE262170:ILE262172 IVA262170:IVA262172 JEW262170:JEW262172 JOS262170:JOS262172 JYO262170:JYO262172 KIK262170:KIK262172 KSG262170:KSG262172 LCC262170:LCC262172 LLY262170:LLY262172 LVU262170:LVU262172 MFQ262170:MFQ262172 MPM262170:MPM262172 MZI262170:MZI262172 NJE262170:NJE262172 NTA262170:NTA262172 OCW262170:OCW262172 OMS262170:OMS262172 OWO262170:OWO262172 PGK262170:PGK262172 PQG262170:PQG262172 QAC262170:QAC262172 QJY262170:QJY262172 QTU262170:QTU262172 RDQ262170:RDQ262172 RNM262170:RNM262172 RXI262170:RXI262172 SHE262170:SHE262172 SRA262170:SRA262172 TAW262170:TAW262172 TKS262170:TKS262172 TUO262170:TUO262172 UEK262170:UEK262172 UOG262170:UOG262172 UYC262170:UYC262172 VHY262170:VHY262172 VRU262170:VRU262172 WBQ262170:WBQ262172 WLM262170:WLM262172 WVI262170:WVI262172 IW327706:IW327708 SS327706:SS327708 ACO327706:ACO327708 AMK327706:AMK327708 AWG327706:AWG327708 BGC327706:BGC327708 BPY327706:BPY327708 BZU327706:BZU327708 CJQ327706:CJQ327708 CTM327706:CTM327708 DDI327706:DDI327708 DNE327706:DNE327708 DXA327706:DXA327708 EGW327706:EGW327708 EQS327706:EQS327708 FAO327706:FAO327708 FKK327706:FKK327708 FUG327706:FUG327708 GEC327706:GEC327708 GNY327706:GNY327708 GXU327706:GXU327708 HHQ327706:HHQ327708 HRM327706:HRM327708 IBI327706:IBI327708 ILE327706:ILE327708 IVA327706:IVA327708 JEW327706:JEW327708 JOS327706:JOS327708 JYO327706:JYO327708 KIK327706:KIK327708 KSG327706:KSG327708 LCC327706:LCC327708 LLY327706:LLY327708 LVU327706:LVU327708 MFQ327706:MFQ327708 MPM327706:MPM327708 MZI327706:MZI327708 NJE327706:NJE327708 NTA327706:NTA327708 OCW327706:OCW327708 OMS327706:OMS327708 OWO327706:OWO327708 PGK327706:PGK327708 PQG327706:PQG327708 QAC327706:QAC327708 QJY327706:QJY327708 QTU327706:QTU327708 RDQ327706:RDQ327708 RNM327706:RNM327708 RXI327706:RXI327708 SHE327706:SHE327708 SRA327706:SRA327708 TAW327706:TAW327708 TKS327706:TKS327708 TUO327706:TUO327708 UEK327706:UEK327708 UOG327706:UOG327708 UYC327706:UYC327708 VHY327706:VHY327708 VRU327706:VRU327708 WBQ327706:WBQ327708 WLM327706:WLM327708 WVI327706:WVI327708 IW393242:IW393244 SS393242:SS393244 ACO393242:ACO393244 AMK393242:AMK393244 AWG393242:AWG393244 BGC393242:BGC393244 BPY393242:BPY393244 BZU393242:BZU393244 CJQ393242:CJQ393244 CTM393242:CTM393244 DDI393242:DDI393244 DNE393242:DNE393244 DXA393242:DXA393244 EGW393242:EGW393244 EQS393242:EQS393244 FAO393242:FAO393244 FKK393242:FKK393244 FUG393242:FUG393244 GEC393242:GEC393244 GNY393242:GNY393244 GXU393242:GXU393244 HHQ393242:HHQ393244 HRM393242:HRM393244 IBI393242:IBI393244 ILE393242:ILE393244 IVA393242:IVA393244 JEW393242:JEW393244 JOS393242:JOS393244 JYO393242:JYO393244 KIK393242:KIK393244 KSG393242:KSG393244 LCC393242:LCC393244 LLY393242:LLY393244 LVU393242:LVU393244 MFQ393242:MFQ393244 MPM393242:MPM393244 MZI393242:MZI393244 NJE393242:NJE393244 NTA393242:NTA393244 OCW393242:OCW393244 OMS393242:OMS393244 OWO393242:OWO393244 PGK393242:PGK393244 PQG393242:PQG393244 QAC393242:QAC393244 QJY393242:QJY393244 QTU393242:QTU393244 RDQ393242:RDQ393244 RNM393242:RNM393244 RXI393242:RXI393244 SHE393242:SHE393244 SRA393242:SRA393244 TAW393242:TAW393244 TKS393242:TKS393244 TUO393242:TUO393244 UEK393242:UEK393244 UOG393242:UOG393244 UYC393242:UYC393244 VHY393242:VHY393244 VRU393242:VRU393244 WBQ393242:WBQ393244 WLM393242:WLM393244 WVI393242:WVI393244 IW458778:IW458780 SS458778:SS458780 ACO458778:ACO458780 AMK458778:AMK458780 AWG458778:AWG458780 BGC458778:BGC458780 BPY458778:BPY458780 BZU458778:BZU458780 CJQ458778:CJQ458780 CTM458778:CTM458780 DDI458778:DDI458780 DNE458778:DNE458780 DXA458778:DXA458780 EGW458778:EGW458780 EQS458778:EQS458780 FAO458778:FAO458780 FKK458778:FKK458780 FUG458778:FUG458780 GEC458778:GEC458780 GNY458778:GNY458780 GXU458778:GXU458780 HHQ458778:HHQ458780 HRM458778:HRM458780 IBI458778:IBI458780 ILE458778:ILE458780 IVA458778:IVA458780 JEW458778:JEW458780 JOS458778:JOS458780 JYO458778:JYO458780 KIK458778:KIK458780 KSG458778:KSG458780 LCC458778:LCC458780 LLY458778:LLY458780 LVU458778:LVU458780 MFQ458778:MFQ458780 MPM458778:MPM458780 MZI458778:MZI458780 NJE458778:NJE458780 NTA458778:NTA458780 OCW458778:OCW458780 OMS458778:OMS458780 OWO458778:OWO458780 PGK458778:PGK458780 PQG458778:PQG458780 QAC458778:QAC458780 QJY458778:QJY458780 QTU458778:QTU458780 RDQ458778:RDQ458780 RNM458778:RNM458780 RXI458778:RXI458780 SHE458778:SHE458780 SRA458778:SRA458780 TAW458778:TAW458780 TKS458778:TKS458780 TUO458778:TUO458780 UEK458778:UEK458780 UOG458778:UOG458780 UYC458778:UYC458780 VHY458778:VHY458780 VRU458778:VRU458780 WBQ458778:WBQ458780 WLM458778:WLM458780 WVI458778:WVI458780 IW524314:IW524316 SS524314:SS524316 ACO524314:ACO524316 AMK524314:AMK524316 AWG524314:AWG524316 BGC524314:BGC524316 BPY524314:BPY524316 BZU524314:BZU524316 CJQ524314:CJQ524316 CTM524314:CTM524316 DDI524314:DDI524316 DNE524314:DNE524316 DXA524314:DXA524316 EGW524314:EGW524316 EQS524314:EQS524316 FAO524314:FAO524316 FKK524314:FKK524316 FUG524314:FUG524316 GEC524314:GEC524316 GNY524314:GNY524316 GXU524314:GXU524316 HHQ524314:HHQ524316 HRM524314:HRM524316 IBI524314:IBI524316 ILE524314:ILE524316 IVA524314:IVA524316 JEW524314:JEW524316 JOS524314:JOS524316 JYO524314:JYO524316 KIK524314:KIK524316 KSG524314:KSG524316 LCC524314:LCC524316 LLY524314:LLY524316 LVU524314:LVU524316 MFQ524314:MFQ524316 MPM524314:MPM524316 MZI524314:MZI524316 NJE524314:NJE524316 NTA524314:NTA524316 OCW524314:OCW524316 OMS524314:OMS524316 OWO524314:OWO524316 PGK524314:PGK524316 PQG524314:PQG524316 QAC524314:QAC524316 QJY524314:QJY524316 QTU524314:QTU524316 RDQ524314:RDQ524316 RNM524314:RNM524316 RXI524314:RXI524316 SHE524314:SHE524316 SRA524314:SRA524316 TAW524314:TAW524316 TKS524314:TKS524316 TUO524314:TUO524316 UEK524314:UEK524316 UOG524314:UOG524316 UYC524314:UYC524316 VHY524314:VHY524316 VRU524314:VRU524316 WBQ524314:WBQ524316 WLM524314:WLM524316 WVI524314:WVI524316 IW589850:IW589852 SS589850:SS589852 ACO589850:ACO589852 AMK589850:AMK589852 AWG589850:AWG589852 BGC589850:BGC589852 BPY589850:BPY589852 BZU589850:BZU589852 CJQ589850:CJQ589852 CTM589850:CTM589852 DDI589850:DDI589852 DNE589850:DNE589852 DXA589850:DXA589852 EGW589850:EGW589852 EQS589850:EQS589852 FAO589850:FAO589852 FKK589850:FKK589852 FUG589850:FUG589852 GEC589850:GEC589852 GNY589850:GNY589852 GXU589850:GXU589852 HHQ589850:HHQ589852 HRM589850:HRM589852 IBI589850:IBI589852 ILE589850:ILE589852 IVA589850:IVA589852 JEW589850:JEW589852 JOS589850:JOS589852 JYO589850:JYO589852 KIK589850:KIK589852 KSG589850:KSG589852 LCC589850:LCC589852 LLY589850:LLY589852 LVU589850:LVU589852 MFQ589850:MFQ589852 MPM589850:MPM589852 MZI589850:MZI589852 NJE589850:NJE589852 NTA589850:NTA589852 OCW589850:OCW589852 OMS589850:OMS589852 OWO589850:OWO589852 PGK589850:PGK589852 PQG589850:PQG589852 QAC589850:QAC589852 QJY589850:QJY589852 QTU589850:QTU589852 RDQ589850:RDQ589852 RNM589850:RNM589852 RXI589850:RXI589852 SHE589850:SHE589852 SRA589850:SRA589852 TAW589850:TAW589852 TKS589850:TKS589852 TUO589850:TUO589852 UEK589850:UEK589852 UOG589850:UOG589852 UYC589850:UYC589852 VHY589850:VHY589852 VRU589850:VRU589852 WBQ589850:WBQ589852 WLM589850:WLM589852 WVI589850:WVI589852 IW655386:IW655388 SS655386:SS655388 ACO655386:ACO655388 AMK655386:AMK655388 AWG655386:AWG655388 BGC655386:BGC655388 BPY655386:BPY655388 BZU655386:BZU655388 CJQ655386:CJQ655388 CTM655386:CTM655388 DDI655386:DDI655388 DNE655386:DNE655388 DXA655386:DXA655388 EGW655386:EGW655388 EQS655386:EQS655388 FAO655386:FAO655388 FKK655386:FKK655388 FUG655386:FUG655388 GEC655386:GEC655388 GNY655386:GNY655388 GXU655386:GXU655388 HHQ655386:HHQ655388 HRM655386:HRM655388 IBI655386:IBI655388 ILE655386:ILE655388 IVA655386:IVA655388 JEW655386:JEW655388 JOS655386:JOS655388 JYO655386:JYO655388 KIK655386:KIK655388 KSG655386:KSG655388 LCC655386:LCC655388 LLY655386:LLY655388 LVU655386:LVU655388 MFQ655386:MFQ655388 MPM655386:MPM655388 MZI655386:MZI655388 NJE655386:NJE655388 NTA655386:NTA655388 OCW655386:OCW655388 OMS655386:OMS655388 OWO655386:OWO655388 PGK655386:PGK655388 PQG655386:PQG655388 QAC655386:QAC655388 QJY655386:QJY655388 QTU655386:QTU655388 RDQ655386:RDQ655388 RNM655386:RNM655388 RXI655386:RXI655388 SHE655386:SHE655388 SRA655386:SRA655388 TAW655386:TAW655388 TKS655386:TKS655388 TUO655386:TUO655388 UEK655386:UEK655388 UOG655386:UOG655388 UYC655386:UYC655388 VHY655386:VHY655388 VRU655386:VRU655388 WBQ655386:WBQ655388 WLM655386:WLM655388 WVI655386:WVI655388 IW720922:IW720924 SS720922:SS720924 ACO720922:ACO720924 AMK720922:AMK720924 AWG720922:AWG720924 BGC720922:BGC720924 BPY720922:BPY720924 BZU720922:BZU720924 CJQ720922:CJQ720924 CTM720922:CTM720924 DDI720922:DDI720924 DNE720922:DNE720924 DXA720922:DXA720924 EGW720922:EGW720924 EQS720922:EQS720924 FAO720922:FAO720924 FKK720922:FKK720924 FUG720922:FUG720924 GEC720922:GEC720924 GNY720922:GNY720924 GXU720922:GXU720924 HHQ720922:HHQ720924 HRM720922:HRM720924 IBI720922:IBI720924 ILE720922:ILE720924 IVA720922:IVA720924 JEW720922:JEW720924 JOS720922:JOS720924 JYO720922:JYO720924 KIK720922:KIK720924 KSG720922:KSG720924 LCC720922:LCC720924 LLY720922:LLY720924 LVU720922:LVU720924 MFQ720922:MFQ720924 MPM720922:MPM720924 MZI720922:MZI720924 NJE720922:NJE720924 NTA720922:NTA720924 OCW720922:OCW720924 OMS720922:OMS720924 OWO720922:OWO720924 PGK720922:PGK720924 PQG720922:PQG720924 QAC720922:QAC720924 QJY720922:QJY720924 QTU720922:QTU720924 RDQ720922:RDQ720924 RNM720922:RNM720924 RXI720922:RXI720924 SHE720922:SHE720924 SRA720922:SRA720924 TAW720922:TAW720924 TKS720922:TKS720924 TUO720922:TUO720924 UEK720922:UEK720924 UOG720922:UOG720924 UYC720922:UYC720924 VHY720922:VHY720924 VRU720922:VRU720924 WBQ720922:WBQ720924 WLM720922:WLM720924 WVI720922:WVI720924 IW786458:IW786460 SS786458:SS786460 ACO786458:ACO786460 AMK786458:AMK786460 AWG786458:AWG786460 BGC786458:BGC786460 BPY786458:BPY786460 BZU786458:BZU786460 CJQ786458:CJQ786460 CTM786458:CTM786460 DDI786458:DDI786460 DNE786458:DNE786460 DXA786458:DXA786460 EGW786458:EGW786460 EQS786458:EQS786460 FAO786458:FAO786460 FKK786458:FKK786460 FUG786458:FUG786460 GEC786458:GEC786460 GNY786458:GNY786460 GXU786458:GXU786460 HHQ786458:HHQ786460 HRM786458:HRM786460 IBI786458:IBI786460 ILE786458:ILE786460 IVA786458:IVA786460 JEW786458:JEW786460 JOS786458:JOS786460 JYO786458:JYO786460 KIK786458:KIK786460 KSG786458:KSG786460 LCC786458:LCC786460 LLY786458:LLY786460 LVU786458:LVU786460 MFQ786458:MFQ786460 MPM786458:MPM786460 MZI786458:MZI786460 NJE786458:NJE786460 NTA786458:NTA786460 OCW786458:OCW786460 OMS786458:OMS786460 OWO786458:OWO786460 PGK786458:PGK786460 PQG786458:PQG786460 QAC786458:QAC786460 QJY786458:QJY786460 QTU786458:QTU786460 RDQ786458:RDQ786460 RNM786458:RNM786460 RXI786458:RXI786460 SHE786458:SHE786460 SRA786458:SRA786460 TAW786458:TAW786460 TKS786458:TKS786460 TUO786458:TUO786460 UEK786458:UEK786460 UOG786458:UOG786460 UYC786458:UYC786460 VHY786458:VHY786460 VRU786458:VRU786460 WBQ786458:WBQ786460 WLM786458:WLM786460 WVI786458:WVI786460 IW851994:IW851996 SS851994:SS851996 ACO851994:ACO851996 AMK851994:AMK851996 AWG851994:AWG851996 BGC851994:BGC851996 BPY851994:BPY851996 BZU851994:BZU851996 CJQ851994:CJQ851996 CTM851994:CTM851996 DDI851994:DDI851996 DNE851994:DNE851996 DXA851994:DXA851996 EGW851994:EGW851996 EQS851994:EQS851996 FAO851994:FAO851996 FKK851994:FKK851996 FUG851994:FUG851996 GEC851994:GEC851996 GNY851994:GNY851996 GXU851994:GXU851996 HHQ851994:HHQ851996 HRM851994:HRM851996 IBI851994:IBI851996 ILE851994:ILE851996 IVA851994:IVA851996 JEW851994:JEW851996 JOS851994:JOS851996 JYO851994:JYO851996 KIK851994:KIK851996 KSG851994:KSG851996 LCC851994:LCC851996 LLY851994:LLY851996 LVU851994:LVU851996 MFQ851994:MFQ851996 MPM851994:MPM851996 MZI851994:MZI851996 NJE851994:NJE851996 NTA851994:NTA851996 OCW851994:OCW851996 OMS851994:OMS851996 OWO851994:OWO851996 PGK851994:PGK851996 PQG851994:PQG851996 QAC851994:QAC851996 QJY851994:QJY851996 QTU851994:QTU851996 RDQ851994:RDQ851996 RNM851994:RNM851996 RXI851994:RXI851996 SHE851994:SHE851996 SRA851994:SRA851996 TAW851994:TAW851996 TKS851994:TKS851996 TUO851994:TUO851996 UEK851994:UEK851996 UOG851994:UOG851996 UYC851994:UYC851996 VHY851994:VHY851996 VRU851994:VRU851996 WBQ851994:WBQ851996 WLM851994:WLM851996 WVI851994:WVI851996 IW917530:IW917532 SS917530:SS917532 ACO917530:ACO917532 AMK917530:AMK917532 AWG917530:AWG917532 BGC917530:BGC917532 BPY917530:BPY917532 BZU917530:BZU917532 CJQ917530:CJQ917532 CTM917530:CTM917532 DDI917530:DDI917532 DNE917530:DNE917532 DXA917530:DXA917532 EGW917530:EGW917532 EQS917530:EQS917532 FAO917530:FAO917532 FKK917530:FKK917532 FUG917530:FUG917532 GEC917530:GEC917532 GNY917530:GNY917532 GXU917530:GXU917532 HHQ917530:HHQ917532 HRM917530:HRM917532 IBI917530:IBI917532 ILE917530:ILE917532 IVA917530:IVA917532 JEW917530:JEW917532 JOS917530:JOS917532 JYO917530:JYO917532 KIK917530:KIK917532 KSG917530:KSG917532 LCC917530:LCC917532 LLY917530:LLY917532 LVU917530:LVU917532 MFQ917530:MFQ917532 MPM917530:MPM917532 MZI917530:MZI917532 NJE917530:NJE917532 NTA917530:NTA917532 OCW917530:OCW917532 OMS917530:OMS917532 OWO917530:OWO917532 PGK917530:PGK917532 PQG917530:PQG917532 QAC917530:QAC917532 QJY917530:QJY917532 QTU917530:QTU917532 RDQ917530:RDQ917532 RNM917530:RNM917532 RXI917530:RXI917532 SHE917530:SHE917532 SRA917530:SRA917532 TAW917530:TAW917532 TKS917530:TKS917532 TUO917530:TUO917532 UEK917530:UEK917532 UOG917530:UOG917532 UYC917530:UYC917532 VHY917530:VHY917532 VRU917530:VRU917532 WBQ917530:WBQ917532 WLM917530:WLM917532 WVI917530:WVI917532 IW983066:IW983068 SS983066:SS983068 ACO983066:ACO983068 AMK983066:AMK983068 AWG983066:AWG983068 BGC983066:BGC983068 BPY983066:BPY983068 BZU983066:BZU983068 CJQ983066:CJQ983068 CTM983066:CTM983068 DDI983066:DDI983068 DNE983066:DNE983068 DXA983066:DXA983068 EGW983066:EGW983068 EQS983066:EQS983068 FAO983066:FAO983068 FKK983066:FKK983068 FUG983066:FUG983068 GEC983066:GEC983068 GNY983066:GNY983068 GXU983066:GXU983068 HHQ983066:HHQ983068 HRM983066:HRM983068 IBI983066:IBI983068 ILE983066:ILE983068 IVA983066:IVA983068 JEW983066:JEW983068 JOS983066:JOS983068 JYO983066:JYO983068 KIK983066:KIK983068 KSG983066:KSG983068 LCC983066:LCC983068 LLY983066:LLY983068 LVU983066:LVU983068 MFQ983066:MFQ983068 MPM983066:MPM983068 MZI983066:MZI983068 NJE983066:NJE983068 NTA983066:NTA983068 OCW983066:OCW983068 OMS983066:OMS983068 OWO983066:OWO983068 PGK983066:PGK983068 PQG983066:PQG983068 QAC983066:QAC983068 QJY983066:QJY983068 QTU983066:QTU983068 RDQ983066:RDQ983068 RNM983066:RNM983068 RXI983066:RXI983068 SHE983066:SHE983068 SRA983066:SRA983068 TAW983066:TAW983068 TKS983066:TKS983068 TUO983066:TUO983068 UEK983066:UEK983068 UOG983066:UOG983068 UYC983066:UYC983068 VHY983066:VHY983068 VRU983066:VRU983068 WBQ983066:WBQ983068 WLM983066:WLM983068 WVI983066:WVI983068 IW65590:IW65598 SS65590:SS65598 ACO65590:ACO65598 AMK65590:AMK65598 AWG65590:AWG65598 BGC65590:BGC65598 BPY65590:BPY65598 BZU65590:BZU65598 CJQ65590:CJQ65598 CTM65590:CTM65598 DDI65590:DDI65598 DNE65590:DNE65598 DXA65590:DXA65598 EGW65590:EGW65598 EQS65590:EQS65598 FAO65590:FAO65598 FKK65590:FKK65598 FUG65590:FUG65598 GEC65590:GEC65598 GNY65590:GNY65598 GXU65590:GXU65598 HHQ65590:HHQ65598 HRM65590:HRM65598 IBI65590:IBI65598 ILE65590:ILE65598 IVA65590:IVA65598 JEW65590:JEW65598 JOS65590:JOS65598 JYO65590:JYO65598 KIK65590:KIK65598 KSG65590:KSG65598 LCC65590:LCC65598 LLY65590:LLY65598 LVU65590:LVU65598 MFQ65590:MFQ65598 MPM65590:MPM65598 MZI65590:MZI65598 NJE65590:NJE65598 NTA65590:NTA65598 OCW65590:OCW65598 OMS65590:OMS65598 OWO65590:OWO65598 PGK65590:PGK65598 PQG65590:PQG65598 QAC65590:QAC65598 QJY65590:QJY65598 QTU65590:QTU65598 RDQ65590:RDQ65598 RNM65590:RNM65598 RXI65590:RXI65598 SHE65590:SHE65598 SRA65590:SRA65598 TAW65590:TAW65598 TKS65590:TKS65598 TUO65590:TUO65598 UEK65590:UEK65598 UOG65590:UOG65598 UYC65590:UYC65598 VHY65590:VHY65598 VRU65590:VRU65598 WBQ65590:WBQ65598 WLM65590:WLM65598 WVI65590:WVI65598 IW131126:IW131134 SS131126:SS131134 ACO131126:ACO131134 AMK131126:AMK131134 AWG131126:AWG131134 BGC131126:BGC131134 BPY131126:BPY131134 BZU131126:BZU131134 CJQ131126:CJQ131134 CTM131126:CTM131134 DDI131126:DDI131134 DNE131126:DNE131134 DXA131126:DXA131134 EGW131126:EGW131134 EQS131126:EQS131134 FAO131126:FAO131134 FKK131126:FKK131134 FUG131126:FUG131134 GEC131126:GEC131134 GNY131126:GNY131134 GXU131126:GXU131134 HHQ131126:HHQ131134 HRM131126:HRM131134 IBI131126:IBI131134 ILE131126:ILE131134 IVA131126:IVA131134 JEW131126:JEW131134 JOS131126:JOS131134 JYO131126:JYO131134 KIK131126:KIK131134 KSG131126:KSG131134 LCC131126:LCC131134 LLY131126:LLY131134 LVU131126:LVU131134 MFQ131126:MFQ131134 MPM131126:MPM131134 MZI131126:MZI131134 NJE131126:NJE131134 NTA131126:NTA131134 OCW131126:OCW131134 OMS131126:OMS131134 OWO131126:OWO131134 PGK131126:PGK131134 PQG131126:PQG131134 QAC131126:QAC131134 QJY131126:QJY131134 QTU131126:QTU131134 RDQ131126:RDQ131134 RNM131126:RNM131134 RXI131126:RXI131134 SHE131126:SHE131134 SRA131126:SRA131134 TAW131126:TAW131134 TKS131126:TKS131134 TUO131126:TUO131134 UEK131126:UEK131134 UOG131126:UOG131134 UYC131126:UYC131134 VHY131126:VHY131134 VRU131126:VRU131134 WBQ131126:WBQ131134 WLM131126:WLM131134 WVI131126:WVI131134 IW196662:IW196670 SS196662:SS196670 ACO196662:ACO196670 AMK196662:AMK196670 AWG196662:AWG196670 BGC196662:BGC196670 BPY196662:BPY196670 BZU196662:BZU196670 CJQ196662:CJQ196670 CTM196662:CTM196670 DDI196662:DDI196670 DNE196662:DNE196670 DXA196662:DXA196670 EGW196662:EGW196670 EQS196662:EQS196670 FAO196662:FAO196670 FKK196662:FKK196670 FUG196662:FUG196670 GEC196662:GEC196670 GNY196662:GNY196670 GXU196662:GXU196670 HHQ196662:HHQ196670 HRM196662:HRM196670 IBI196662:IBI196670 ILE196662:ILE196670 IVA196662:IVA196670 JEW196662:JEW196670 JOS196662:JOS196670 JYO196662:JYO196670 KIK196662:KIK196670 KSG196662:KSG196670 LCC196662:LCC196670 LLY196662:LLY196670 LVU196662:LVU196670 MFQ196662:MFQ196670 MPM196662:MPM196670 MZI196662:MZI196670 NJE196662:NJE196670 NTA196662:NTA196670 OCW196662:OCW196670 OMS196662:OMS196670 OWO196662:OWO196670 PGK196662:PGK196670 PQG196662:PQG196670 QAC196662:QAC196670 QJY196662:QJY196670 QTU196662:QTU196670 RDQ196662:RDQ196670 RNM196662:RNM196670 RXI196662:RXI196670 SHE196662:SHE196670 SRA196662:SRA196670 TAW196662:TAW196670 TKS196662:TKS196670 TUO196662:TUO196670 UEK196662:UEK196670 UOG196662:UOG196670 UYC196662:UYC196670 VHY196662:VHY196670 VRU196662:VRU196670 WBQ196662:WBQ196670 WLM196662:WLM196670 WVI196662:WVI196670 IW262198:IW262206 SS262198:SS262206 ACO262198:ACO262206 AMK262198:AMK262206 AWG262198:AWG262206 BGC262198:BGC262206 BPY262198:BPY262206 BZU262198:BZU262206 CJQ262198:CJQ262206 CTM262198:CTM262206 DDI262198:DDI262206 DNE262198:DNE262206 DXA262198:DXA262206 EGW262198:EGW262206 EQS262198:EQS262206 FAO262198:FAO262206 FKK262198:FKK262206 FUG262198:FUG262206 GEC262198:GEC262206 GNY262198:GNY262206 GXU262198:GXU262206 HHQ262198:HHQ262206 HRM262198:HRM262206 IBI262198:IBI262206 ILE262198:ILE262206 IVA262198:IVA262206 JEW262198:JEW262206 JOS262198:JOS262206 JYO262198:JYO262206 KIK262198:KIK262206 KSG262198:KSG262206 LCC262198:LCC262206 LLY262198:LLY262206 LVU262198:LVU262206 MFQ262198:MFQ262206 MPM262198:MPM262206 MZI262198:MZI262206 NJE262198:NJE262206 NTA262198:NTA262206 OCW262198:OCW262206 OMS262198:OMS262206 OWO262198:OWO262206 PGK262198:PGK262206 PQG262198:PQG262206 QAC262198:QAC262206 QJY262198:QJY262206 QTU262198:QTU262206 RDQ262198:RDQ262206 RNM262198:RNM262206 RXI262198:RXI262206 SHE262198:SHE262206 SRA262198:SRA262206 TAW262198:TAW262206 TKS262198:TKS262206 TUO262198:TUO262206 UEK262198:UEK262206 UOG262198:UOG262206 UYC262198:UYC262206 VHY262198:VHY262206 VRU262198:VRU262206 WBQ262198:WBQ262206 WLM262198:WLM262206 WVI262198:WVI262206 IW327734:IW327742 SS327734:SS327742 ACO327734:ACO327742 AMK327734:AMK327742 AWG327734:AWG327742 BGC327734:BGC327742 BPY327734:BPY327742 BZU327734:BZU327742 CJQ327734:CJQ327742 CTM327734:CTM327742 DDI327734:DDI327742 DNE327734:DNE327742 DXA327734:DXA327742 EGW327734:EGW327742 EQS327734:EQS327742 FAO327734:FAO327742 FKK327734:FKK327742 FUG327734:FUG327742 GEC327734:GEC327742 GNY327734:GNY327742 GXU327734:GXU327742 HHQ327734:HHQ327742 HRM327734:HRM327742 IBI327734:IBI327742 ILE327734:ILE327742 IVA327734:IVA327742 JEW327734:JEW327742 JOS327734:JOS327742 JYO327734:JYO327742 KIK327734:KIK327742 KSG327734:KSG327742 LCC327734:LCC327742 LLY327734:LLY327742 LVU327734:LVU327742 MFQ327734:MFQ327742 MPM327734:MPM327742 MZI327734:MZI327742 NJE327734:NJE327742 NTA327734:NTA327742 OCW327734:OCW327742 OMS327734:OMS327742 OWO327734:OWO327742 PGK327734:PGK327742 PQG327734:PQG327742 QAC327734:QAC327742 QJY327734:QJY327742 QTU327734:QTU327742 RDQ327734:RDQ327742 RNM327734:RNM327742 RXI327734:RXI327742 SHE327734:SHE327742 SRA327734:SRA327742 TAW327734:TAW327742 TKS327734:TKS327742 TUO327734:TUO327742 UEK327734:UEK327742 UOG327734:UOG327742 UYC327734:UYC327742 VHY327734:VHY327742 VRU327734:VRU327742 WBQ327734:WBQ327742 WLM327734:WLM327742 WVI327734:WVI327742 IW393270:IW393278 SS393270:SS393278 ACO393270:ACO393278 AMK393270:AMK393278 AWG393270:AWG393278 BGC393270:BGC393278 BPY393270:BPY393278 BZU393270:BZU393278 CJQ393270:CJQ393278 CTM393270:CTM393278 DDI393270:DDI393278 DNE393270:DNE393278 DXA393270:DXA393278 EGW393270:EGW393278 EQS393270:EQS393278 FAO393270:FAO393278 FKK393270:FKK393278 FUG393270:FUG393278 GEC393270:GEC393278 GNY393270:GNY393278 GXU393270:GXU393278 HHQ393270:HHQ393278 HRM393270:HRM393278 IBI393270:IBI393278 ILE393270:ILE393278 IVA393270:IVA393278 JEW393270:JEW393278 JOS393270:JOS393278 JYO393270:JYO393278 KIK393270:KIK393278 KSG393270:KSG393278 LCC393270:LCC393278 LLY393270:LLY393278 LVU393270:LVU393278 MFQ393270:MFQ393278 MPM393270:MPM393278 MZI393270:MZI393278 NJE393270:NJE393278 NTA393270:NTA393278 OCW393270:OCW393278 OMS393270:OMS393278 OWO393270:OWO393278 PGK393270:PGK393278 PQG393270:PQG393278 QAC393270:QAC393278 QJY393270:QJY393278 QTU393270:QTU393278 RDQ393270:RDQ393278 RNM393270:RNM393278 RXI393270:RXI393278 SHE393270:SHE393278 SRA393270:SRA393278 TAW393270:TAW393278 TKS393270:TKS393278 TUO393270:TUO393278 UEK393270:UEK393278 UOG393270:UOG393278 UYC393270:UYC393278 VHY393270:VHY393278 VRU393270:VRU393278 WBQ393270:WBQ393278 WLM393270:WLM393278 WVI393270:WVI393278 IW458806:IW458814 SS458806:SS458814 ACO458806:ACO458814 AMK458806:AMK458814 AWG458806:AWG458814 BGC458806:BGC458814 BPY458806:BPY458814 BZU458806:BZU458814 CJQ458806:CJQ458814 CTM458806:CTM458814 DDI458806:DDI458814 DNE458806:DNE458814 DXA458806:DXA458814 EGW458806:EGW458814 EQS458806:EQS458814 FAO458806:FAO458814 FKK458806:FKK458814 FUG458806:FUG458814 GEC458806:GEC458814 GNY458806:GNY458814 GXU458806:GXU458814 HHQ458806:HHQ458814 HRM458806:HRM458814 IBI458806:IBI458814 ILE458806:ILE458814 IVA458806:IVA458814 JEW458806:JEW458814 JOS458806:JOS458814 JYO458806:JYO458814 KIK458806:KIK458814 KSG458806:KSG458814 LCC458806:LCC458814 LLY458806:LLY458814 LVU458806:LVU458814 MFQ458806:MFQ458814 MPM458806:MPM458814 MZI458806:MZI458814 NJE458806:NJE458814 NTA458806:NTA458814 OCW458806:OCW458814 OMS458806:OMS458814 OWO458806:OWO458814 PGK458806:PGK458814 PQG458806:PQG458814 QAC458806:QAC458814 QJY458806:QJY458814 QTU458806:QTU458814 RDQ458806:RDQ458814 RNM458806:RNM458814 RXI458806:RXI458814 SHE458806:SHE458814 SRA458806:SRA458814 TAW458806:TAW458814 TKS458806:TKS458814 TUO458806:TUO458814 UEK458806:UEK458814 UOG458806:UOG458814 UYC458806:UYC458814 VHY458806:VHY458814 VRU458806:VRU458814 WBQ458806:WBQ458814 WLM458806:WLM458814 WVI458806:WVI458814 IW524342:IW524350 SS524342:SS524350 ACO524342:ACO524350 AMK524342:AMK524350 AWG524342:AWG524350 BGC524342:BGC524350 BPY524342:BPY524350 BZU524342:BZU524350 CJQ524342:CJQ524350 CTM524342:CTM524350 DDI524342:DDI524350 DNE524342:DNE524350 DXA524342:DXA524350 EGW524342:EGW524350 EQS524342:EQS524350 FAO524342:FAO524350 FKK524342:FKK524350 FUG524342:FUG524350 GEC524342:GEC524350 GNY524342:GNY524350 GXU524342:GXU524350 HHQ524342:HHQ524350 HRM524342:HRM524350 IBI524342:IBI524350 ILE524342:ILE524350 IVA524342:IVA524350 JEW524342:JEW524350 JOS524342:JOS524350 JYO524342:JYO524350 KIK524342:KIK524350 KSG524342:KSG524350 LCC524342:LCC524350 LLY524342:LLY524350 LVU524342:LVU524350 MFQ524342:MFQ524350 MPM524342:MPM524350 MZI524342:MZI524350 NJE524342:NJE524350 NTA524342:NTA524350 OCW524342:OCW524350 OMS524342:OMS524350 OWO524342:OWO524350 PGK524342:PGK524350 PQG524342:PQG524350 QAC524342:QAC524350 QJY524342:QJY524350 QTU524342:QTU524350 RDQ524342:RDQ524350 RNM524342:RNM524350 RXI524342:RXI524350 SHE524342:SHE524350 SRA524342:SRA524350 TAW524342:TAW524350 TKS524342:TKS524350 TUO524342:TUO524350 UEK524342:UEK524350 UOG524342:UOG524350 UYC524342:UYC524350 VHY524342:VHY524350 VRU524342:VRU524350 WBQ524342:WBQ524350 WLM524342:WLM524350 WVI524342:WVI524350 IW589878:IW589886 SS589878:SS589886 ACO589878:ACO589886 AMK589878:AMK589886 AWG589878:AWG589886 BGC589878:BGC589886 BPY589878:BPY589886 BZU589878:BZU589886 CJQ589878:CJQ589886 CTM589878:CTM589886 DDI589878:DDI589886 DNE589878:DNE589886 DXA589878:DXA589886 EGW589878:EGW589886 EQS589878:EQS589886 FAO589878:FAO589886 FKK589878:FKK589886 FUG589878:FUG589886 GEC589878:GEC589886 GNY589878:GNY589886 GXU589878:GXU589886 HHQ589878:HHQ589886 HRM589878:HRM589886 IBI589878:IBI589886 ILE589878:ILE589886 IVA589878:IVA589886 JEW589878:JEW589886 JOS589878:JOS589886 JYO589878:JYO589886 KIK589878:KIK589886 KSG589878:KSG589886 LCC589878:LCC589886 LLY589878:LLY589886 LVU589878:LVU589886 MFQ589878:MFQ589886 MPM589878:MPM589886 MZI589878:MZI589886 NJE589878:NJE589886 NTA589878:NTA589886 OCW589878:OCW589886 OMS589878:OMS589886 OWO589878:OWO589886 PGK589878:PGK589886 PQG589878:PQG589886 QAC589878:QAC589886 QJY589878:QJY589886 QTU589878:QTU589886 RDQ589878:RDQ589886 RNM589878:RNM589886 RXI589878:RXI589886 SHE589878:SHE589886 SRA589878:SRA589886 TAW589878:TAW589886 TKS589878:TKS589886 TUO589878:TUO589886 UEK589878:UEK589886 UOG589878:UOG589886 UYC589878:UYC589886 VHY589878:VHY589886 VRU589878:VRU589886 WBQ589878:WBQ589886 WLM589878:WLM589886 WVI589878:WVI589886 IW655414:IW655422 SS655414:SS655422 ACO655414:ACO655422 AMK655414:AMK655422 AWG655414:AWG655422 BGC655414:BGC655422 BPY655414:BPY655422 BZU655414:BZU655422 CJQ655414:CJQ655422 CTM655414:CTM655422 DDI655414:DDI655422 DNE655414:DNE655422 DXA655414:DXA655422 EGW655414:EGW655422 EQS655414:EQS655422 FAO655414:FAO655422 FKK655414:FKK655422 FUG655414:FUG655422 GEC655414:GEC655422 GNY655414:GNY655422 GXU655414:GXU655422 HHQ655414:HHQ655422 HRM655414:HRM655422 IBI655414:IBI655422 ILE655414:ILE655422 IVA655414:IVA655422 JEW655414:JEW655422 JOS655414:JOS655422 JYO655414:JYO655422 KIK655414:KIK655422 KSG655414:KSG655422 LCC655414:LCC655422 LLY655414:LLY655422 LVU655414:LVU655422 MFQ655414:MFQ655422 MPM655414:MPM655422 MZI655414:MZI655422 NJE655414:NJE655422 NTA655414:NTA655422 OCW655414:OCW655422 OMS655414:OMS655422 OWO655414:OWO655422 PGK655414:PGK655422 PQG655414:PQG655422 QAC655414:QAC655422 QJY655414:QJY655422 QTU655414:QTU655422 RDQ655414:RDQ655422 RNM655414:RNM655422 RXI655414:RXI655422 SHE655414:SHE655422 SRA655414:SRA655422 TAW655414:TAW655422 TKS655414:TKS655422 TUO655414:TUO655422 UEK655414:UEK655422 UOG655414:UOG655422 UYC655414:UYC655422 VHY655414:VHY655422 VRU655414:VRU655422 WBQ655414:WBQ655422 WLM655414:WLM655422 WVI655414:WVI655422 IW720950:IW720958 SS720950:SS720958 ACO720950:ACO720958 AMK720950:AMK720958 AWG720950:AWG720958 BGC720950:BGC720958 BPY720950:BPY720958 BZU720950:BZU720958 CJQ720950:CJQ720958 CTM720950:CTM720958 DDI720950:DDI720958 DNE720950:DNE720958 DXA720950:DXA720958 EGW720950:EGW720958 EQS720950:EQS720958 FAO720950:FAO720958 FKK720950:FKK720958 FUG720950:FUG720958 GEC720950:GEC720958 GNY720950:GNY720958 GXU720950:GXU720958 HHQ720950:HHQ720958 HRM720950:HRM720958 IBI720950:IBI720958 ILE720950:ILE720958 IVA720950:IVA720958 JEW720950:JEW720958 JOS720950:JOS720958 JYO720950:JYO720958 KIK720950:KIK720958 KSG720950:KSG720958 LCC720950:LCC720958 LLY720950:LLY720958 LVU720950:LVU720958 MFQ720950:MFQ720958 MPM720950:MPM720958 MZI720950:MZI720958 NJE720950:NJE720958 NTA720950:NTA720958 OCW720950:OCW720958 OMS720950:OMS720958 OWO720950:OWO720958 PGK720950:PGK720958 PQG720950:PQG720958 QAC720950:QAC720958 QJY720950:QJY720958 QTU720950:QTU720958 RDQ720950:RDQ720958 RNM720950:RNM720958 RXI720950:RXI720958 SHE720950:SHE720958 SRA720950:SRA720958 TAW720950:TAW720958 TKS720950:TKS720958 TUO720950:TUO720958 UEK720950:UEK720958 UOG720950:UOG720958 UYC720950:UYC720958 VHY720950:VHY720958 VRU720950:VRU720958 WBQ720950:WBQ720958 WLM720950:WLM720958 WVI720950:WVI720958 IW786486:IW786494 SS786486:SS786494 ACO786486:ACO786494 AMK786486:AMK786494 AWG786486:AWG786494 BGC786486:BGC786494 BPY786486:BPY786494 BZU786486:BZU786494 CJQ786486:CJQ786494 CTM786486:CTM786494 DDI786486:DDI786494 DNE786486:DNE786494 DXA786486:DXA786494 EGW786486:EGW786494 EQS786486:EQS786494 FAO786486:FAO786494 FKK786486:FKK786494 FUG786486:FUG786494 GEC786486:GEC786494 GNY786486:GNY786494 GXU786486:GXU786494 HHQ786486:HHQ786494 HRM786486:HRM786494 IBI786486:IBI786494 ILE786486:ILE786494 IVA786486:IVA786494 JEW786486:JEW786494 JOS786486:JOS786494 JYO786486:JYO786494 KIK786486:KIK786494 KSG786486:KSG786494 LCC786486:LCC786494 LLY786486:LLY786494 LVU786486:LVU786494 MFQ786486:MFQ786494 MPM786486:MPM786494 MZI786486:MZI786494 NJE786486:NJE786494 NTA786486:NTA786494 OCW786486:OCW786494 OMS786486:OMS786494 OWO786486:OWO786494 PGK786486:PGK786494 PQG786486:PQG786494 QAC786486:QAC786494 QJY786486:QJY786494 QTU786486:QTU786494 RDQ786486:RDQ786494 RNM786486:RNM786494 RXI786486:RXI786494 SHE786486:SHE786494 SRA786486:SRA786494 TAW786486:TAW786494 TKS786486:TKS786494 TUO786486:TUO786494 UEK786486:UEK786494 UOG786486:UOG786494 UYC786486:UYC786494 VHY786486:VHY786494 VRU786486:VRU786494 WBQ786486:WBQ786494 WLM786486:WLM786494 WVI786486:WVI786494 IW852022:IW852030 SS852022:SS852030 ACO852022:ACO852030 AMK852022:AMK852030 AWG852022:AWG852030 BGC852022:BGC852030 BPY852022:BPY852030 BZU852022:BZU852030 CJQ852022:CJQ852030 CTM852022:CTM852030 DDI852022:DDI852030 DNE852022:DNE852030 DXA852022:DXA852030 EGW852022:EGW852030 EQS852022:EQS852030 FAO852022:FAO852030 FKK852022:FKK852030 FUG852022:FUG852030 GEC852022:GEC852030 GNY852022:GNY852030 GXU852022:GXU852030 HHQ852022:HHQ852030 HRM852022:HRM852030 IBI852022:IBI852030 ILE852022:ILE852030 IVA852022:IVA852030 JEW852022:JEW852030 JOS852022:JOS852030 JYO852022:JYO852030 KIK852022:KIK852030 KSG852022:KSG852030 LCC852022:LCC852030 LLY852022:LLY852030 LVU852022:LVU852030 MFQ852022:MFQ852030 MPM852022:MPM852030 MZI852022:MZI852030 NJE852022:NJE852030 NTA852022:NTA852030 OCW852022:OCW852030 OMS852022:OMS852030 OWO852022:OWO852030 PGK852022:PGK852030 PQG852022:PQG852030 QAC852022:QAC852030 QJY852022:QJY852030 QTU852022:QTU852030 RDQ852022:RDQ852030 RNM852022:RNM852030 RXI852022:RXI852030 SHE852022:SHE852030 SRA852022:SRA852030 TAW852022:TAW852030 TKS852022:TKS852030 TUO852022:TUO852030 UEK852022:UEK852030 UOG852022:UOG852030 UYC852022:UYC852030 VHY852022:VHY852030 VRU852022:VRU852030 WBQ852022:WBQ852030 WLM852022:WLM852030 WVI852022:WVI852030 IW917558:IW917566 SS917558:SS917566 ACO917558:ACO917566 AMK917558:AMK917566 AWG917558:AWG917566 BGC917558:BGC917566 BPY917558:BPY917566 BZU917558:BZU917566 CJQ917558:CJQ917566 CTM917558:CTM917566 DDI917558:DDI917566 DNE917558:DNE917566 DXA917558:DXA917566 EGW917558:EGW917566 EQS917558:EQS917566 FAO917558:FAO917566 FKK917558:FKK917566 FUG917558:FUG917566 GEC917558:GEC917566 GNY917558:GNY917566 GXU917558:GXU917566 HHQ917558:HHQ917566 HRM917558:HRM917566 IBI917558:IBI917566 ILE917558:ILE917566 IVA917558:IVA917566 JEW917558:JEW917566 JOS917558:JOS917566 JYO917558:JYO917566 KIK917558:KIK917566 KSG917558:KSG917566 LCC917558:LCC917566 LLY917558:LLY917566 LVU917558:LVU917566 MFQ917558:MFQ917566 MPM917558:MPM917566 MZI917558:MZI917566 NJE917558:NJE917566 NTA917558:NTA917566 OCW917558:OCW917566 OMS917558:OMS917566 OWO917558:OWO917566 PGK917558:PGK917566 PQG917558:PQG917566 QAC917558:QAC917566 QJY917558:QJY917566 QTU917558:QTU917566 RDQ917558:RDQ917566 RNM917558:RNM917566 RXI917558:RXI917566 SHE917558:SHE917566 SRA917558:SRA917566 TAW917558:TAW917566 TKS917558:TKS917566 TUO917558:TUO917566 UEK917558:UEK917566 UOG917558:UOG917566 UYC917558:UYC917566 VHY917558:VHY917566 VRU917558:VRU917566 WBQ917558:WBQ917566 WLM917558:WLM917566 WVI917558:WVI917566 IW983094:IW983102 SS983094:SS983102 ACO983094:ACO983102 AMK983094:AMK983102 AWG983094:AWG983102 BGC983094:BGC983102 BPY983094:BPY983102 BZU983094:BZU983102 CJQ983094:CJQ983102 CTM983094:CTM983102 DDI983094:DDI983102 DNE983094:DNE983102 DXA983094:DXA983102 EGW983094:EGW983102 EQS983094:EQS983102 FAO983094:FAO983102 FKK983094:FKK983102 FUG983094:FUG983102 GEC983094:GEC983102 GNY983094:GNY983102 GXU983094:GXU983102 HHQ983094:HHQ983102 HRM983094:HRM983102 IBI983094:IBI983102 ILE983094:ILE983102 IVA983094:IVA983102 JEW983094:JEW983102 JOS983094:JOS983102 JYO983094:JYO983102 KIK983094:KIK983102 KSG983094:KSG983102 LCC983094:LCC983102 LLY983094:LLY983102 LVU983094:LVU983102 MFQ983094:MFQ983102 MPM983094:MPM983102 MZI983094:MZI983102 NJE983094:NJE983102 NTA983094:NTA983102 OCW983094:OCW983102 OMS983094:OMS983102 OWO983094:OWO983102 PGK983094:PGK983102 PQG983094:PQG983102 QAC983094:QAC983102 QJY983094:QJY983102 QTU983094:QTU983102 RDQ983094:RDQ983102 RNM983094:RNM983102 RXI983094:RXI983102 SHE983094:SHE983102 SRA983094:SRA983102 TAW983094:TAW983102 TKS983094:TKS983102 TUO983094:TUO983102 UEK983094:UEK983102 UOG983094:UOG983102 UYC983094:UYC983102 VHY983094:VHY983102 VRU983094:VRU983102 WBQ983094:WBQ983102 WLM983094:WLM983102 WVI983094:WVI983102 CTM109:CTM123 IW38:IW40 SS38:SS40 ACO38:ACO40 AMK38:AMK40 AWG38:AWG40 BGC38:BGC40 BPY38:BPY40 BZU38:BZU40 CJQ38:CJQ40 CTM38:CTM40 DDI38:DDI40 DNE38:DNE40 DXA38:DXA40 EGW38:EGW40 EQS38:EQS40 FAO38:FAO40 FKK38:FKK40 FUG38:FUG40 GEC38:GEC40 GNY38:GNY40 GXU38:GXU40 HHQ38:HHQ40 HRM38:HRM40 IBI38:IBI40 ILE38:ILE40 IVA38:IVA40 JEW38:JEW40 JOS38:JOS40 JYO38:JYO40 KIK38:KIK40 KSG38:KSG40 LCC38:LCC40 LLY38:LLY40 LVU38:LVU40 MFQ38:MFQ40 MPM38:MPM40 MZI38:MZI40 NJE38:NJE40 NTA38:NTA40 OCW38:OCW40 OMS38:OMS40 OWO38:OWO40 PGK38:PGK40 PQG38:PQG40 QAC38:QAC40 QJY38:QJY40 QTU38:QTU40 RDQ38:RDQ40 RNM38:RNM40 RXI38:RXI40 SHE38:SHE40 SRA38:SRA40 TAW38:TAW40 TKS38:TKS40 TUO38:TUO40 UEK38:UEK40 UOG38:UOG40 UYC38:UYC40 VHY38:VHY40 VRU38:VRU40 WBQ38:WBQ40 WLM38:WLM40 WVI38:WVI40 IW65600:IW65603 SS65600:SS65603 ACO65600:ACO65603 AMK65600:AMK65603 AWG65600:AWG65603 BGC65600:BGC65603 BPY65600:BPY65603 BZU65600:BZU65603 CJQ65600:CJQ65603 CTM65600:CTM65603 DDI65600:DDI65603 DNE65600:DNE65603 DXA65600:DXA65603 EGW65600:EGW65603 EQS65600:EQS65603 FAO65600:FAO65603 FKK65600:FKK65603 FUG65600:FUG65603 GEC65600:GEC65603 GNY65600:GNY65603 GXU65600:GXU65603 HHQ65600:HHQ65603 HRM65600:HRM65603 IBI65600:IBI65603 ILE65600:ILE65603 IVA65600:IVA65603 JEW65600:JEW65603 JOS65600:JOS65603 JYO65600:JYO65603 KIK65600:KIK65603 KSG65600:KSG65603 LCC65600:LCC65603 LLY65600:LLY65603 LVU65600:LVU65603 MFQ65600:MFQ65603 MPM65600:MPM65603 MZI65600:MZI65603 NJE65600:NJE65603 NTA65600:NTA65603 OCW65600:OCW65603 OMS65600:OMS65603 OWO65600:OWO65603 PGK65600:PGK65603 PQG65600:PQG65603 QAC65600:QAC65603 QJY65600:QJY65603 QTU65600:QTU65603 RDQ65600:RDQ65603 RNM65600:RNM65603 RXI65600:RXI65603 SHE65600:SHE65603 SRA65600:SRA65603 TAW65600:TAW65603 TKS65600:TKS65603 TUO65600:TUO65603 UEK65600:UEK65603 UOG65600:UOG65603 UYC65600:UYC65603 VHY65600:VHY65603 VRU65600:VRU65603 WBQ65600:WBQ65603 WLM65600:WLM65603 WVI65600:WVI65603 IW131136:IW131139 SS131136:SS131139 ACO131136:ACO131139 AMK131136:AMK131139 AWG131136:AWG131139 BGC131136:BGC131139 BPY131136:BPY131139 BZU131136:BZU131139 CJQ131136:CJQ131139 CTM131136:CTM131139 DDI131136:DDI131139 DNE131136:DNE131139 DXA131136:DXA131139 EGW131136:EGW131139 EQS131136:EQS131139 FAO131136:FAO131139 FKK131136:FKK131139 FUG131136:FUG131139 GEC131136:GEC131139 GNY131136:GNY131139 GXU131136:GXU131139 HHQ131136:HHQ131139 HRM131136:HRM131139 IBI131136:IBI131139 ILE131136:ILE131139 IVA131136:IVA131139 JEW131136:JEW131139 JOS131136:JOS131139 JYO131136:JYO131139 KIK131136:KIK131139 KSG131136:KSG131139 LCC131136:LCC131139 LLY131136:LLY131139 LVU131136:LVU131139 MFQ131136:MFQ131139 MPM131136:MPM131139 MZI131136:MZI131139 NJE131136:NJE131139 NTA131136:NTA131139 OCW131136:OCW131139 OMS131136:OMS131139 OWO131136:OWO131139 PGK131136:PGK131139 PQG131136:PQG131139 QAC131136:QAC131139 QJY131136:QJY131139 QTU131136:QTU131139 RDQ131136:RDQ131139 RNM131136:RNM131139 RXI131136:RXI131139 SHE131136:SHE131139 SRA131136:SRA131139 TAW131136:TAW131139 TKS131136:TKS131139 TUO131136:TUO131139 UEK131136:UEK131139 UOG131136:UOG131139 UYC131136:UYC131139 VHY131136:VHY131139 VRU131136:VRU131139 WBQ131136:WBQ131139 WLM131136:WLM131139 WVI131136:WVI131139 IW196672:IW196675 SS196672:SS196675 ACO196672:ACO196675 AMK196672:AMK196675 AWG196672:AWG196675 BGC196672:BGC196675 BPY196672:BPY196675 BZU196672:BZU196675 CJQ196672:CJQ196675 CTM196672:CTM196675 DDI196672:DDI196675 DNE196672:DNE196675 DXA196672:DXA196675 EGW196672:EGW196675 EQS196672:EQS196675 FAO196672:FAO196675 FKK196672:FKK196675 FUG196672:FUG196675 GEC196672:GEC196675 GNY196672:GNY196675 GXU196672:GXU196675 HHQ196672:HHQ196675 HRM196672:HRM196675 IBI196672:IBI196675 ILE196672:ILE196675 IVA196672:IVA196675 JEW196672:JEW196675 JOS196672:JOS196675 JYO196672:JYO196675 KIK196672:KIK196675 KSG196672:KSG196675 LCC196672:LCC196675 LLY196672:LLY196675 LVU196672:LVU196675 MFQ196672:MFQ196675 MPM196672:MPM196675 MZI196672:MZI196675 NJE196672:NJE196675 NTA196672:NTA196675 OCW196672:OCW196675 OMS196672:OMS196675 OWO196672:OWO196675 PGK196672:PGK196675 PQG196672:PQG196675 QAC196672:QAC196675 QJY196672:QJY196675 QTU196672:QTU196675 RDQ196672:RDQ196675 RNM196672:RNM196675 RXI196672:RXI196675 SHE196672:SHE196675 SRA196672:SRA196675 TAW196672:TAW196675 TKS196672:TKS196675 TUO196672:TUO196675 UEK196672:UEK196675 UOG196672:UOG196675 UYC196672:UYC196675 VHY196672:VHY196675 VRU196672:VRU196675 WBQ196672:WBQ196675 WLM196672:WLM196675 WVI196672:WVI196675 IW262208:IW262211 SS262208:SS262211 ACO262208:ACO262211 AMK262208:AMK262211 AWG262208:AWG262211 BGC262208:BGC262211 BPY262208:BPY262211 BZU262208:BZU262211 CJQ262208:CJQ262211 CTM262208:CTM262211 DDI262208:DDI262211 DNE262208:DNE262211 DXA262208:DXA262211 EGW262208:EGW262211 EQS262208:EQS262211 FAO262208:FAO262211 FKK262208:FKK262211 FUG262208:FUG262211 GEC262208:GEC262211 GNY262208:GNY262211 GXU262208:GXU262211 HHQ262208:HHQ262211 HRM262208:HRM262211 IBI262208:IBI262211 ILE262208:ILE262211 IVA262208:IVA262211 JEW262208:JEW262211 JOS262208:JOS262211 JYO262208:JYO262211 KIK262208:KIK262211 KSG262208:KSG262211 LCC262208:LCC262211 LLY262208:LLY262211 LVU262208:LVU262211 MFQ262208:MFQ262211 MPM262208:MPM262211 MZI262208:MZI262211 NJE262208:NJE262211 NTA262208:NTA262211 OCW262208:OCW262211 OMS262208:OMS262211 OWO262208:OWO262211 PGK262208:PGK262211 PQG262208:PQG262211 QAC262208:QAC262211 QJY262208:QJY262211 QTU262208:QTU262211 RDQ262208:RDQ262211 RNM262208:RNM262211 RXI262208:RXI262211 SHE262208:SHE262211 SRA262208:SRA262211 TAW262208:TAW262211 TKS262208:TKS262211 TUO262208:TUO262211 UEK262208:UEK262211 UOG262208:UOG262211 UYC262208:UYC262211 VHY262208:VHY262211 VRU262208:VRU262211 WBQ262208:WBQ262211 WLM262208:WLM262211 WVI262208:WVI262211 IW327744:IW327747 SS327744:SS327747 ACO327744:ACO327747 AMK327744:AMK327747 AWG327744:AWG327747 BGC327744:BGC327747 BPY327744:BPY327747 BZU327744:BZU327747 CJQ327744:CJQ327747 CTM327744:CTM327747 DDI327744:DDI327747 DNE327744:DNE327747 DXA327744:DXA327747 EGW327744:EGW327747 EQS327744:EQS327747 FAO327744:FAO327747 FKK327744:FKK327747 FUG327744:FUG327747 GEC327744:GEC327747 GNY327744:GNY327747 GXU327744:GXU327747 HHQ327744:HHQ327747 HRM327744:HRM327747 IBI327744:IBI327747 ILE327744:ILE327747 IVA327744:IVA327747 JEW327744:JEW327747 JOS327744:JOS327747 JYO327744:JYO327747 KIK327744:KIK327747 KSG327744:KSG327747 LCC327744:LCC327747 LLY327744:LLY327747 LVU327744:LVU327747 MFQ327744:MFQ327747 MPM327744:MPM327747 MZI327744:MZI327747 NJE327744:NJE327747 NTA327744:NTA327747 OCW327744:OCW327747 OMS327744:OMS327747 OWO327744:OWO327747 PGK327744:PGK327747 PQG327744:PQG327747 QAC327744:QAC327747 QJY327744:QJY327747 QTU327744:QTU327747 RDQ327744:RDQ327747 RNM327744:RNM327747 RXI327744:RXI327747 SHE327744:SHE327747 SRA327744:SRA327747 TAW327744:TAW327747 TKS327744:TKS327747 TUO327744:TUO327747 UEK327744:UEK327747 UOG327744:UOG327747 UYC327744:UYC327747 VHY327744:VHY327747 VRU327744:VRU327747 WBQ327744:WBQ327747 WLM327744:WLM327747 WVI327744:WVI327747 IW393280:IW393283 SS393280:SS393283 ACO393280:ACO393283 AMK393280:AMK393283 AWG393280:AWG393283 BGC393280:BGC393283 BPY393280:BPY393283 BZU393280:BZU393283 CJQ393280:CJQ393283 CTM393280:CTM393283 DDI393280:DDI393283 DNE393280:DNE393283 DXA393280:DXA393283 EGW393280:EGW393283 EQS393280:EQS393283 FAO393280:FAO393283 FKK393280:FKK393283 FUG393280:FUG393283 GEC393280:GEC393283 GNY393280:GNY393283 GXU393280:GXU393283 HHQ393280:HHQ393283 HRM393280:HRM393283 IBI393280:IBI393283 ILE393280:ILE393283 IVA393280:IVA393283 JEW393280:JEW393283 JOS393280:JOS393283 JYO393280:JYO393283 KIK393280:KIK393283 KSG393280:KSG393283 LCC393280:LCC393283 LLY393280:LLY393283 LVU393280:LVU393283 MFQ393280:MFQ393283 MPM393280:MPM393283 MZI393280:MZI393283 NJE393280:NJE393283 NTA393280:NTA393283 OCW393280:OCW393283 OMS393280:OMS393283 OWO393280:OWO393283 PGK393280:PGK393283 PQG393280:PQG393283 QAC393280:QAC393283 QJY393280:QJY393283 QTU393280:QTU393283 RDQ393280:RDQ393283 RNM393280:RNM393283 RXI393280:RXI393283 SHE393280:SHE393283 SRA393280:SRA393283 TAW393280:TAW393283 TKS393280:TKS393283 TUO393280:TUO393283 UEK393280:UEK393283 UOG393280:UOG393283 UYC393280:UYC393283 VHY393280:VHY393283 VRU393280:VRU393283 WBQ393280:WBQ393283 WLM393280:WLM393283 WVI393280:WVI393283 IW458816:IW458819 SS458816:SS458819 ACO458816:ACO458819 AMK458816:AMK458819 AWG458816:AWG458819 BGC458816:BGC458819 BPY458816:BPY458819 BZU458816:BZU458819 CJQ458816:CJQ458819 CTM458816:CTM458819 DDI458816:DDI458819 DNE458816:DNE458819 DXA458816:DXA458819 EGW458816:EGW458819 EQS458816:EQS458819 FAO458816:FAO458819 FKK458816:FKK458819 FUG458816:FUG458819 GEC458816:GEC458819 GNY458816:GNY458819 GXU458816:GXU458819 HHQ458816:HHQ458819 HRM458816:HRM458819 IBI458816:IBI458819 ILE458816:ILE458819 IVA458816:IVA458819 JEW458816:JEW458819 JOS458816:JOS458819 JYO458816:JYO458819 KIK458816:KIK458819 KSG458816:KSG458819 LCC458816:LCC458819 LLY458816:LLY458819 LVU458816:LVU458819 MFQ458816:MFQ458819 MPM458816:MPM458819 MZI458816:MZI458819 NJE458816:NJE458819 NTA458816:NTA458819 OCW458816:OCW458819 OMS458816:OMS458819 OWO458816:OWO458819 PGK458816:PGK458819 PQG458816:PQG458819 QAC458816:QAC458819 QJY458816:QJY458819 QTU458816:QTU458819 RDQ458816:RDQ458819 RNM458816:RNM458819 RXI458816:RXI458819 SHE458816:SHE458819 SRA458816:SRA458819 TAW458816:TAW458819 TKS458816:TKS458819 TUO458816:TUO458819 UEK458816:UEK458819 UOG458816:UOG458819 UYC458816:UYC458819 VHY458816:VHY458819 VRU458816:VRU458819 WBQ458816:WBQ458819 WLM458816:WLM458819 WVI458816:WVI458819 IW524352:IW524355 SS524352:SS524355 ACO524352:ACO524355 AMK524352:AMK524355 AWG524352:AWG524355 BGC524352:BGC524355 BPY524352:BPY524355 BZU524352:BZU524355 CJQ524352:CJQ524355 CTM524352:CTM524355 DDI524352:DDI524355 DNE524352:DNE524355 DXA524352:DXA524355 EGW524352:EGW524355 EQS524352:EQS524355 FAO524352:FAO524355 FKK524352:FKK524355 FUG524352:FUG524355 GEC524352:GEC524355 GNY524352:GNY524355 GXU524352:GXU524355 HHQ524352:HHQ524355 HRM524352:HRM524355 IBI524352:IBI524355 ILE524352:ILE524355 IVA524352:IVA524355 JEW524352:JEW524355 JOS524352:JOS524355 JYO524352:JYO524355 KIK524352:KIK524355 KSG524352:KSG524355 LCC524352:LCC524355 LLY524352:LLY524355 LVU524352:LVU524355 MFQ524352:MFQ524355 MPM524352:MPM524355 MZI524352:MZI524355 NJE524352:NJE524355 NTA524352:NTA524355 OCW524352:OCW524355 OMS524352:OMS524355 OWO524352:OWO524355 PGK524352:PGK524355 PQG524352:PQG524355 QAC524352:QAC524355 QJY524352:QJY524355 QTU524352:QTU524355 RDQ524352:RDQ524355 RNM524352:RNM524355 RXI524352:RXI524355 SHE524352:SHE524355 SRA524352:SRA524355 TAW524352:TAW524355 TKS524352:TKS524355 TUO524352:TUO524355 UEK524352:UEK524355 UOG524352:UOG524355 UYC524352:UYC524355 VHY524352:VHY524355 VRU524352:VRU524355 WBQ524352:WBQ524355 WLM524352:WLM524355 WVI524352:WVI524355 IW589888:IW589891 SS589888:SS589891 ACO589888:ACO589891 AMK589888:AMK589891 AWG589888:AWG589891 BGC589888:BGC589891 BPY589888:BPY589891 BZU589888:BZU589891 CJQ589888:CJQ589891 CTM589888:CTM589891 DDI589888:DDI589891 DNE589888:DNE589891 DXA589888:DXA589891 EGW589888:EGW589891 EQS589888:EQS589891 FAO589888:FAO589891 FKK589888:FKK589891 FUG589888:FUG589891 GEC589888:GEC589891 GNY589888:GNY589891 GXU589888:GXU589891 HHQ589888:HHQ589891 HRM589888:HRM589891 IBI589888:IBI589891 ILE589888:ILE589891 IVA589888:IVA589891 JEW589888:JEW589891 JOS589888:JOS589891 JYO589888:JYO589891 KIK589888:KIK589891 KSG589888:KSG589891 LCC589888:LCC589891 LLY589888:LLY589891 LVU589888:LVU589891 MFQ589888:MFQ589891 MPM589888:MPM589891 MZI589888:MZI589891 NJE589888:NJE589891 NTA589888:NTA589891 OCW589888:OCW589891 OMS589888:OMS589891 OWO589888:OWO589891 PGK589888:PGK589891 PQG589888:PQG589891 QAC589888:QAC589891 QJY589888:QJY589891 QTU589888:QTU589891 RDQ589888:RDQ589891 RNM589888:RNM589891 RXI589888:RXI589891 SHE589888:SHE589891 SRA589888:SRA589891 TAW589888:TAW589891 TKS589888:TKS589891 TUO589888:TUO589891 UEK589888:UEK589891 UOG589888:UOG589891 UYC589888:UYC589891 VHY589888:VHY589891 VRU589888:VRU589891 WBQ589888:WBQ589891 WLM589888:WLM589891 WVI589888:WVI589891 IW655424:IW655427 SS655424:SS655427 ACO655424:ACO655427 AMK655424:AMK655427 AWG655424:AWG655427 BGC655424:BGC655427 BPY655424:BPY655427 BZU655424:BZU655427 CJQ655424:CJQ655427 CTM655424:CTM655427 DDI655424:DDI655427 DNE655424:DNE655427 DXA655424:DXA655427 EGW655424:EGW655427 EQS655424:EQS655427 FAO655424:FAO655427 FKK655424:FKK655427 FUG655424:FUG655427 GEC655424:GEC655427 GNY655424:GNY655427 GXU655424:GXU655427 HHQ655424:HHQ655427 HRM655424:HRM655427 IBI655424:IBI655427 ILE655424:ILE655427 IVA655424:IVA655427 JEW655424:JEW655427 JOS655424:JOS655427 JYO655424:JYO655427 KIK655424:KIK655427 KSG655424:KSG655427 LCC655424:LCC655427 LLY655424:LLY655427 LVU655424:LVU655427 MFQ655424:MFQ655427 MPM655424:MPM655427 MZI655424:MZI655427 NJE655424:NJE655427 NTA655424:NTA655427 OCW655424:OCW655427 OMS655424:OMS655427 OWO655424:OWO655427 PGK655424:PGK655427 PQG655424:PQG655427 QAC655424:QAC655427 QJY655424:QJY655427 QTU655424:QTU655427 RDQ655424:RDQ655427 RNM655424:RNM655427 RXI655424:RXI655427 SHE655424:SHE655427 SRA655424:SRA655427 TAW655424:TAW655427 TKS655424:TKS655427 TUO655424:TUO655427 UEK655424:UEK655427 UOG655424:UOG655427 UYC655424:UYC655427 VHY655424:VHY655427 VRU655424:VRU655427 WBQ655424:WBQ655427 WLM655424:WLM655427 WVI655424:WVI655427 IW720960:IW720963 SS720960:SS720963 ACO720960:ACO720963 AMK720960:AMK720963 AWG720960:AWG720963 BGC720960:BGC720963 BPY720960:BPY720963 BZU720960:BZU720963 CJQ720960:CJQ720963 CTM720960:CTM720963 DDI720960:DDI720963 DNE720960:DNE720963 DXA720960:DXA720963 EGW720960:EGW720963 EQS720960:EQS720963 FAO720960:FAO720963 FKK720960:FKK720963 FUG720960:FUG720963 GEC720960:GEC720963 GNY720960:GNY720963 GXU720960:GXU720963 HHQ720960:HHQ720963 HRM720960:HRM720963 IBI720960:IBI720963 ILE720960:ILE720963 IVA720960:IVA720963 JEW720960:JEW720963 JOS720960:JOS720963 JYO720960:JYO720963 KIK720960:KIK720963 KSG720960:KSG720963 LCC720960:LCC720963 LLY720960:LLY720963 LVU720960:LVU720963 MFQ720960:MFQ720963 MPM720960:MPM720963 MZI720960:MZI720963 NJE720960:NJE720963 NTA720960:NTA720963 OCW720960:OCW720963 OMS720960:OMS720963 OWO720960:OWO720963 PGK720960:PGK720963 PQG720960:PQG720963 QAC720960:QAC720963 QJY720960:QJY720963 QTU720960:QTU720963 RDQ720960:RDQ720963 RNM720960:RNM720963 RXI720960:RXI720963 SHE720960:SHE720963 SRA720960:SRA720963 TAW720960:TAW720963 TKS720960:TKS720963 TUO720960:TUO720963 UEK720960:UEK720963 UOG720960:UOG720963 UYC720960:UYC720963 VHY720960:VHY720963 VRU720960:VRU720963 WBQ720960:WBQ720963 WLM720960:WLM720963 WVI720960:WVI720963 IW786496:IW786499 SS786496:SS786499 ACO786496:ACO786499 AMK786496:AMK786499 AWG786496:AWG786499 BGC786496:BGC786499 BPY786496:BPY786499 BZU786496:BZU786499 CJQ786496:CJQ786499 CTM786496:CTM786499 DDI786496:DDI786499 DNE786496:DNE786499 DXA786496:DXA786499 EGW786496:EGW786499 EQS786496:EQS786499 FAO786496:FAO786499 FKK786496:FKK786499 FUG786496:FUG786499 GEC786496:GEC786499 GNY786496:GNY786499 GXU786496:GXU786499 HHQ786496:HHQ786499 HRM786496:HRM786499 IBI786496:IBI786499 ILE786496:ILE786499 IVA786496:IVA786499 JEW786496:JEW786499 JOS786496:JOS786499 JYO786496:JYO786499 KIK786496:KIK786499 KSG786496:KSG786499 LCC786496:LCC786499 LLY786496:LLY786499 LVU786496:LVU786499 MFQ786496:MFQ786499 MPM786496:MPM786499 MZI786496:MZI786499 NJE786496:NJE786499 NTA786496:NTA786499 OCW786496:OCW786499 OMS786496:OMS786499 OWO786496:OWO786499 PGK786496:PGK786499 PQG786496:PQG786499 QAC786496:QAC786499 QJY786496:QJY786499 QTU786496:QTU786499 RDQ786496:RDQ786499 RNM786496:RNM786499 RXI786496:RXI786499 SHE786496:SHE786499 SRA786496:SRA786499 TAW786496:TAW786499 TKS786496:TKS786499 TUO786496:TUO786499 UEK786496:UEK786499 UOG786496:UOG786499 UYC786496:UYC786499 VHY786496:VHY786499 VRU786496:VRU786499 WBQ786496:WBQ786499 WLM786496:WLM786499 WVI786496:WVI786499 IW852032:IW852035 SS852032:SS852035 ACO852032:ACO852035 AMK852032:AMK852035 AWG852032:AWG852035 BGC852032:BGC852035 BPY852032:BPY852035 BZU852032:BZU852035 CJQ852032:CJQ852035 CTM852032:CTM852035 DDI852032:DDI852035 DNE852032:DNE852035 DXA852032:DXA852035 EGW852032:EGW852035 EQS852032:EQS852035 FAO852032:FAO852035 FKK852032:FKK852035 FUG852032:FUG852035 GEC852032:GEC852035 GNY852032:GNY852035 GXU852032:GXU852035 HHQ852032:HHQ852035 HRM852032:HRM852035 IBI852032:IBI852035 ILE852032:ILE852035 IVA852032:IVA852035 JEW852032:JEW852035 JOS852032:JOS852035 JYO852032:JYO852035 KIK852032:KIK852035 KSG852032:KSG852035 LCC852032:LCC852035 LLY852032:LLY852035 LVU852032:LVU852035 MFQ852032:MFQ852035 MPM852032:MPM852035 MZI852032:MZI852035 NJE852032:NJE852035 NTA852032:NTA852035 OCW852032:OCW852035 OMS852032:OMS852035 OWO852032:OWO852035 PGK852032:PGK852035 PQG852032:PQG852035 QAC852032:QAC852035 QJY852032:QJY852035 QTU852032:QTU852035 RDQ852032:RDQ852035 RNM852032:RNM852035 RXI852032:RXI852035 SHE852032:SHE852035 SRA852032:SRA852035 TAW852032:TAW852035 TKS852032:TKS852035 TUO852032:TUO852035 UEK852032:UEK852035 UOG852032:UOG852035 UYC852032:UYC852035 VHY852032:VHY852035 VRU852032:VRU852035 WBQ852032:WBQ852035 WLM852032:WLM852035 WVI852032:WVI852035 IW917568:IW917571 SS917568:SS917571 ACO917568:ACO917571 AMK917568:AMK917571 AWG917568:AWG917571 BGC917568:BGC917571 BPY917568:BPY917571 BZU917568:BZU917571 CJQ917568:CJQ917571 CTM917568:CTM917571 DDI917568:DDI917571 DNE917568:DNE917571 DXA917568:DXA917571 EGW917568:EGW917571 EQS917568:EQS917571 FAO917568:FAO917571 FKK917568:FKK917571 FUG917568:FUG917571 GEC917568:GEC917571 GNY917568:GNY917571 GXU917568:GXU917571 HHQ917568:HHQ917571 HRM917568:HRM917571 IBI917568:IBI917571 ILE917568:ILE917571 IVA917568:IVA917571 JEW917568:JEW917571 JOS917568:JOS917571 JYO917568:JYO917571 KIK917568:KIK917571 KSG917568:KSG917571 LCC917568:LCC917571 LLY917568:LLY917571 LVU917568:LVU917571 MFQ917568:MFQ917571 MPM917568:MPM917571 MZI917568:MZI917571 NJE917568:NJE917571 NTA917568:NTA917571 OCW917568:OCW917571 OMS917568:OMS917571 OWO917568:OWO917571 PGK917568:PGK917571 PQG917568:PQG917571 QAC917568:QAC917571 QJY917568:QJY917571 QTU917568:QTU917571 RDQ917568:RDQ917571 RNM917568:RNM917571 RXI917568:RXI917571 SHE917568:SHE917571 SRA917568:SRA917571 TAW917568:TAW917571 TKS917568:TKS917571 TUO917568:TUO917571 UEK917568:UEK917571 UOG917568:UOG917571 UYC917568:UYC917571 VHY917568:VHY917571 VRU917568:VRU917571 WBQ917568:WBQ917571 WLM917568:WLM917571 WVI917568:WVI917571 IW983104:IW983107 SS983104:SS983107 ACO983104:ACO983107 AMK983104:AMK983107 AWG983104:AWG983107 BGC983104:BGC983107 BPY983104:BPY983107 BZU983104:BZU983107 CJQ983104:CJQ983107 CTM983104:CTM983107 DDI983104:DDI983107 DNE983104:DNE983107 DXA983104:DXA983107 EGW983104:EGW983107 EQS983104:EQS983107 FAO983104:FAO983107 FKK983104:FKK983107 FUG983104:FUG983107 GEC983104:GEC983107 GNY983104:GNY983107 GXU983104:GXU983107 HHQ983104:HHQ983107 HRM983104:HRM983107 IBI983104:IBI983107 ILE983104:ILE983107 IVA983104:IVA983107 JEW983104:JEW983107 JOS983104:JOS983107 JYO983104:JYO983107 KIK983104:KIK983107 KSG983104:KSG983107 LCC983104:LCC983107 LLY983104:LLY983107 LVU983104:LVU983107 MFQ983104:MFQ983107 MPM983104:MPM983107 MZI983104:MZI983107 NJE983104:NJE983107 NTA983104:NTA983107 OCW983104:OCW983107 OMS983104:OMS983107 OWO983104:OWO983107 PGK983104:PGK983107 PQG983104:PQG983107 QAC983104:QAC983107 QJY983104:QJY983107 QTU983104:QTU983107 RDQ983104:RDQ983107 RNM983104:RNM983107 RXI983104:RXI983107 SHE983104:SHE983107 SRA983104:SRA983107 TAW983104:TAW983107 TKS983104:TKS983107 TUO983104:TUO983107 UEK983104:UEK983107 UOG983104:UOG983107 UYC983104:UYC983107 VHY983104:VHY983107 VRU983104:VRU983107 WBQ983104:WBQ983107 WLM983104:WLM983107 WVI983104:WVI983107 WVI29:WVI35 DNE109:DNE123 IW65618:IW65634 SS65618:SS65634 ACO65618:ACO65634 AMK65618:AMK65634 AWG65618:AWG65634 BGC65618:BGC65634 BPY65618:BPY65634 BZU65618:BZU65634 CJQ65618:CJQ65634 CTM65618:CTM65634 DDI65618:DDI65634 DNE65618:DNE65634 DXA65618:DXA65634 EGW65618:EGW65634 EQS65618:EQS65634 FAO65618:FAO65634 FKK65618:FKK65634 FUG65618:FUG65634 GEC65618:GEC65634 GNY65618:GNY65634 GXU65618:GXU65634 HHQ65618:HHQ65634 HRM65618:HRM65634 IBI65618:IBI65634 ILE65618:ILE65634 IVA65618:IVA65634 JEW65618:JEW65634 JOS65618:JOS65634 JYO65618:JYO65634 KIK65618:KIK65634 KSG65618:KSG65634 LCC65618:LCC65634 LLY65618:LLY65634 LVU65618:LVU65634 MFQ65618:MFQ65634 MPM65618:MPM65634 MZI65618:MZI65634 NJE65618:NJE65634 NTA65618:NTA65634 OCW65618:OCW65634 OMS65618:OMS65634 OWO65618:OWO65634 PGK65618:PGK65634 PQG65618:PQG65634 QAC65618:QAC65634 QJY65618:QJY65634 QTU65618:QTU65634 RDQ65618:RDQ65634 RNM65618:RNM65634 RXI65618:RXI65634 SHE65618:SHE65634 SRA65618:SRA65634 TAW65618:TAW65634 TKS65618:TKS65634 TUO65618:TUO65634 UEK65618:UEK65634 UOG65618:UOG65634 UYC65618:UYC65634 VHY65618:VHY65634 VRU65618:VRU65634 WBQ65618:WBQ65634 WLM65618:WLM65634 WVI65618:WVI65634 IW131154:IW131170 SS131154:SS131170 ACO131154:ACO131170 AMK131154:AMK131170 AWG131154:AWG131170 BGC131154:BGC131170 BPY131154:BPY131170 BZU131154:BZU131170 CJQ131154:CJQ131170 CTM131154:CTM131170 DDI131154:DDI131170 DNE131154:DNE131170 DXA131154:DXA131170 EGW131154:EGW131170 EQS131154:EQS131170 FAO131154:FAO131170 FKK131154:FKK131170 FUG131154:FUG131170 GEC131154:GEC131170 GNY131154:GNY131170 GXU131154:GXU131170 HHQ131154:HHQ131170 HRM131154:HRM131170 IBI131154:IBI131170 ILE131154:ILE131170 IVA131154:IVA131170 JEW131154:JEW131170 JOS131154:JOS131170 JYO131154:JYO131170 KIK131154:KIK131170 KSG131154:KSG131170 LCC131154:LCC131170 LLY131154:LLY131170 LVU131154:LVU131170 MFQ131154:MFQ131170 MPM131154:MPM131170 MZI131154:MZI131170 NJE131154:NJE131170 NTA131154:NTA131170 OCW131154:OCW131170 OMS131154:OMS131170 OWO131154:OWO131170 PGK131154:PGK131170 PQG131154:PQG131170 QAC131154:QAC131170 QJY131154:QJY131170 QTU131154:QTU131170 RDQ131154:RDQ131170 RNM131154:RNM131170 RXI131154:RXI131170 SHE131154:SHE131170 SRA131154:SRA131170 TAW131154:TAW131170 TKS131154:TKS131170 TUO131154:TUO131170 UEK131154:UEK131170 UOG131154:UOG131170 UYC131154:UYC131170 VHY131154:VHY131170 VRU131154:VRU131170 WBQ131154:WBQ131170 WLM131154:WLM131170 WVI131154:WVI131170 IW196690:IW196706 SS196690:SS196706 ACO196690:ACO196706 AMK196690:AMK196706 AWG196690:AWG196706 BGC196690:BGC196706 BPY196690:BPY196706 BZU196690:BZU196706 CJQ196690:CJQ196706 CTM196690:CTM196706 DDI196690:DDI196706 DNE196690:DNE196706 DXA196690:DXA196706 EGW196690:EGW196706 EQS196690:EQS196706 FAO196690:FAO196706 FKK196690:FKK196706 FUG196690:FUG196706 GEC196690:GEC196706 GNY196690:GNY196706 GXU196690:GXU196706 HHQ196690:HHQ196706 HRM196690:HRM196706 IBI196690:IBI196706 ILE196690:ILE196706 IVA196690:IVA196706 JEW196690:JEW196706 JOS196690:JOS196706 JYO196690:JYO196706 KIK196690:KIK196706 KSG196690:KSG196706 LCC196690:LCC196706 LLY196690:LLY196706 LVU196690:LVU196706 MFQ196690:MFQ196706 MPM196690:MPM196706 MZI196690:MZI196706 NJE196690:NJE196706 NTA196690:NTA196706 OCW196690:OCW196706 OMS196690:OMS196706 OWO196690:OWO196706 PGK196690:PGK196706 PQG196690:PQG196706 QAC196690:QAC196706 QJY196690:QJY196706 QTU196690:QTU196706 RDQ196690:RDQ196706 RNM196690:RNM196706 RXI196690:RXI196706 SHE196690:SHE196706 SRA196690:SRA196706 TAW196690:TAW196706 TKS196690:TKS196706 TUO196690:TUO196706 UEK196690:UEK196706 UOG196690:UOG196706 UYC196690:UYC196706 VHY196690:VHY196706 VRU196690:VRU196706 WBQ196690:WBQ196706 WLM196690:WLM196706 WVI196690:WVI196706 IW262226:IW262242 SS262226:SS262242 ACO262226:ACO262242 AMK262226:AMK262242 AWG262226:AWG262242 BGC262226:BGC262242 BPY262226:BPY262242 BZU262226:BZU262242 CJQ262226:CJQ262242 CTM262226:CTM262242 DDI262226:DDI262242 DNE262226:DNE262242 DXA262226:DXA262242 EGW262226:EGW262242 EQS262226:EQS262242 FAO262226:FAO262242 FKK262226:FKK262242 FUG262226:FUG262242 GEC262226:GEC262242 GNY262226:GNY262242 GXU262226:GXU262242 HHQ262226:HHQ262242 HRM262226:HRM262242 IBI262226:IBI262242 ILE262226:ILE262242 IVA262226:IVA262242 JEW262226:JEW262242 JOS262226:JOS262242 JYO262226:JYO262242 KIK262226:KIK262242 KSG262226:KSG262242 LCC262226:LCC262242 LLY262226:LLY262242 LVU262226:LVU262242 MFQ262226:MFQ262242 MPM262226:MPM262242 MZI262226:MZI262242 NJE262226:NJE262242 NTA262226:NTA262242 OCW262226:OCW262242 OMS262226:OMS262242 OWO262226:OWO262242 PGK262226:PGK262242 PQG262226:PQG262242 QAC262226:QAC262242 QJY262226:QJY262242 QTU262226:QTU262242 RDQ262226:RDQ262242 RNM262226:RNM262242 RXI262226:RXI262242 SHE262226:SHE262242 SRA262226:SRA262242 TAW262226:TAW262242 TKS262226:TKS262242 TUO262226:TUO262242 UEK262226:UEK262242 UOG262226:UOG262242 UYC262226:UYC262242 VHY262226:VHY262242 VRU262226:VRU262242 WBQ262226:WBQ262242 WLM262226:WLM262242 WVI262226:WVI262242 IW327762:IW327778 SS327762:SS327778 ACO327762:ACO327778 AMK327762:AMK327778 AWG327762:AWG327778 BGC327762:BGC327778 BPY327762:BPY327778 BZU327762:BZU327778 CJQ327762:CJQ327778 CTM327762:CTM327778 DDI327762:DDI327778 DNE327762:DNE327778 DXA327762:DXA327778 EGW327762:EGW327778 EQS327762:EQS327778 FAO327762:FAO327778 FKK327762:FKK327778 FUG327762:FUG327778 GEC327762:GEC327778 GNY327762:GNY327778 GXU327762:GXU327778 HHQ327762:HHQ327778 HRM327762:HRM327778 IBI327762:IBI327778 ILE327762:ILE327778 IVA327762:IVA327778 JEW327762:JEW327778 JOS327762:JOS327778 JYO327762:JYO327778 KIK327762:KIK327778 KSG327762:KSG327778 LCC327762:LCC327778 LLY327762:LLY327778 LVU327762:LVU327778 MFQ327762:MFQ327778 MPM327762:MPM327778 MZI327762:MZI327778 NJE327762:NJE327778 NTA327762:NTA327778 OCW327762:OCW327778 OMS327762:OMS327778 OWO327762:OWO327778 PGK327762:PGK327778 PQG327762:PQG327778 QAC327762:QAC327778 QJY327762:QJY327778 QTU327762:QTU327778 RDQ327762:RDQ327778 RNM327762:RNM327778 RXI327762:RXI327778 SHE327762:SHE327778 SRA327762:SRA327778 TAW327762:TAW327778 TKS327762:TKS327778 TUO327762:TUO327778 UEK327762:UEK327778 UOG327762:UOG327778 UYC327762:UYC327778 VHY327762:VHY327778 VRU327762:VRU327778 WBQ327762:WBQ327778 WLM327762:WLM327778 WVI327762:WVI327778 IW393298:IW393314 SS393298:SS393314 ACO393298:ACO393314 AMK393298:AMK393314 AWG393298:AWG393314 BGC393298:BGC393314 BPY393298:BPY393314 BZU393298:BZU393314 CJQ393298:CJQ393314 CTM393298:CTM393314 DDI393298:DDI393314 DNE393298:DNE393314 DXA393298:DXA393314 EGW393298:EGW393314 EQS393298:EQS393314 FAO393298:FAO393314 FKK393298:FKK393314 FUG393298:FUG393314 GEC393298:GEC393314 GNY393298:GNY393314 GXU393298:GXU393314 HHQ393298:HHQ393314 HRM393298:HRM393314 IBI393298:IBI393314 ILE393298:ILE393314 IVA393298:IVA393314 JEW393298:JEW393314 JOS393298:JOS393314 JYO393298:JYO393314 KIK393298:KIK393314 KSG393298:KSG393314 LCC393298:LCC393314 LLY393298:LLY393314 LVU393298:LVU393314 MFQ393298:MFQ393314 MPM393298:MPM393314 MZI393298:MZI393314 NJE393298:NJE393314 NTA393298:NTA393314 OCW393298:OCW393314 OMS393298:OMS393314 OWO393298:OWO393314 PGK393298:PGK393314 PQG393298:PQG393314 QAC393298:QAC393314 QJY393298:QJY393314 QTU393298:QTU393314 RDQ393298:RDQ393314 RNM393298:RNM393314 RXI393298:RXI393314 SHE393298:SHE393314 SRA393298:SRA393314 TAW393298:TAW393314 TKS393298:TKS393314 TUO393298:TUO393314 UEK393298:UEK393314 UOG393298:UOG393314 UYC393298:UYC393314 VHY393298:VHY393314 VRU393298:VRU393314 WBQ393298:WBQ393314 WLM393298:WLM393314 WVI393298:WVI393314 IW458834:IW458850 SS458834:SS458850 ACO458834:ACO458850 AMK458834:AMK458850 AWG458834:AWG458850 BGC458834:BGC458850 BPY458834:BPY458850 BZU458834:BZU458850 CJQ458834:CJQ458850 CTM458834:CTM458850 DDI458834:DDI458850 DNE458834:DNE458850 DXA458834:DXA458850 EGW458834:EGW458850 EQS458834:EQS458850 FAO458834:FAO458850 FKK458834:FKK458850 FUG458834:FUG458850 GEC458834:GEC458850 GNY458834:GNY458850 GXU458834:GXU458850 HHQ458834:HHQ458850 HRM458834:HRM458850 IBI458834:IBI458850 ILE458834:ILE458850 IVA458834:IVA458850 JEW458834:JEW458850 JOS458834:JOS458850 JYO458834:JYO458850 KIK458834:KIK458850 KSG458834:KSG458850 LCC458834:LCC458850 LLY458834:LLY458850 LVU458834:LVU458850 MFQ458834:MFQ458850 MPM458834:MPM458850 MZI458834:MZI458850 NJE458834:NJE458850 NTA458834:NTA458850 OCW458834:OCW458850 OMS458834:OMS458850 OWO458834:OWO458850 PGK458834:PGK458850 PQG458834:PQG458850 QAC458834:QAC458850 QJY458834:QJY458850 QTU458834:QTU458850 RDQ458834:RDQ458850 RNM458834:RNM458850 RXI458834:RXI458850 SHE458834:SHE458850 SRA458834:SRA458850 TAW458834:TAW458850 TKS458834:TKS458850 TUO458834:TUO458850 UEK458834:UEK458850 UOG458834:UOG458850 UYC458834:UYC458850 VHY458834:VHY458850 VRU458834:VRU458850 WBQ458834:WBQ458850 WLM458834:WLM458850 WVI458834:WVI458850 IW524370:IW524386 SS524370:SS524386 ACO524370:ACO524386 AMK524370:AMK524386 AWG524370:AWG524386 BGC524370:BGC524386 BPY524370:BPY524386 BZU524370:BZU524386 CJQ524370:CJQ524386 CTM524370:CTM524386 DDI524370:DDI524386 DNE524370:DNE524386 DXA524370:DXA524386 EGW524370:EGW524386 EQS524370:EQS524386 FAO524370:FAO524386 FKK524370:FKK524386 FUG524370:FUG524386 GEC524370:GEC524386 GNY524370:GNY524386 GXU524370:GXU524386 HHQ524370:HHQ524386 HRM524370:HRM524386 IBI524370:IBI524386 ILE524370:ILE524386 IVA524370:IVA524386 JEW524370:JEW524386 JOS524370:JOS524386 JYO524370:JYO524386 KIK524370:KIK524386 KSG524370:KSG524386 LCC524370:LCC524386 LLY524370:LLY524386 LVU524370:LVU524386 MFQ524370:MFQ524386 MPM524370:MPM524386 MZI524370:MZI524386 NJE524370:NJE524386 NTA524370:NTA524386 OCW524370:OCW524386 OMS524370:OMS524386 OWO524370:OWO524386 PGK524370:PGK524386 PQG524370:PQG524386 QAC524370:QAC524386 QJY524370:QJY524386 QTU524370:QTU524386 RDQ524370:RDQ524386 RNM524370:RNM524386 RXI524370:RXI524386 SHE524370:SHE524386 SRA524370:SRA524386 TAW524370:TAW524386 TKS524370:TKS524386 TUO524370:TUO524386 UEK524370:UEK524386 UOG524370:UOG524386 UYC524370:UYC524386 VHY524370:VHY524386 VRU524370:VRU524386 WBQ524370:WBQ524386 WLM524370:WLM524386 WVI524370:WVI524386 IW589906:IW589922 SS589906:SS589922 ACO589906:ACO589922 AMK589906:AMK589922 AWG589906:AWG589922 BGC589906:BGC589922 BPY589906:BPY589922 BZU589906:BZU589922 CJQ589906:CJQ589922 CTM589906:CTM589922 DDI589906:DDI589922 DNE589906:DNE589922 DXA589906:DXA589922 EGW589906:EGW589922 EQS589906:EQS589922 FAO589906:FAO589922 FKK589906:FKK589922 FUG589906:FUG589922 GEC589906:GEC589922 GNY589906:GNY589922 GXU589906:GXU589922 HHQ589906:HHQ589922 HRM589906:HRM589922 IBI589906:IBI589922 ILE589906:ILE589922 IVA589906:IVA589922 JEW589906:JEW589922 JOS589906:JOS589922 JYO589906:JYO589922 KIK589906:KIK589922 KSG589906:KSG589922 LCC589906:LCC589922 LLY589906:LLY589922 LVU589906:LVU589922 MFQ589906:MFQ589922 MPM589906:MPM589922 MZI589906:MZI589922 NJE589906:NJE589922 NTA589906:NTA589922 OCW589906:OCW589922 OMS589906:OMS589922 OWO589906:OWO589922 PGK589906:PGK589922 PQG589906:PQG589922 QAC589906:QAC589922 QJY589906:QJY589922 QTU589906:QTU589922 RDQ589906:RDQ589922 RNM589906:RNM589922 RXI589906:RXI589922 SHE589906:SHE589922 SRA589906:SRA589922 TAW589906:TAW589922 TKS589906:TKS589922 TUO589906:TUO589922 UEK589906:UEK589922 UOG589906:UOG589922 UYC589906:UYC589922 VHY589906:VHY589922 VRU589906:VRU589922 WBQ589906:WBQ589922 WLM589906:WLM589922 WVI589906:WVI589922 IW655442:IW655458 SS655442:SS655458 ACO655442:ACO655458 AMK655442:AMK655458 AWG655442:AWG655458 BGC655442:BGC655458 BPY655442:BPY655458 BZU655442:BZU655458 CJQ655442:CJQ655458 CTM655442:CTM655458 DDI655442:DDI655458 DNE655442:DNE655458 DXA655442:DXA655458 EGW655442:EGW655458 EQS655442:EQS655458 FAO655442:FAO655458 FKK655442:FKK655458 FUG655442:FUG655458 GEC655442:GEC655458 GNY655442:GNY655458 GXU655442:GXU655458 HHQ655442:HHQ655458 HRM655442:HRM655458 IBI655442:IBI655458 ILE655442:ILE655458 IVA655442:IVA655458 JEW655442:JEW655458 JOS655442:JOS655458 JYO655442:JYO655458 KIK655442:KIK655458 KSG655442:KSG655458 LCC655442:LCC655458 LLY655442:LLY655458 LVU655442:LVU655458 MFQ655442:MFQ655458 MPM655442:MPM655458 MZI655442:MZI655458 NJE655442:NJE655458 NTA655442:NTA655458 OCW655442:OCW655458 OMS655442:OMS655458 OWO655442:OWO655458 PGK655442:PGK655458 PQG655442:PQG655458 QAC655442:QAC655458 QJY655442:QJY655458 QTU655442:QTU655458 RDQ655442:RDQ655458 RNM655442:RNM655458 RXI655442:RXI655458 SHE655442:SHE655458 SRA655442:SRA655458 TAW655442:TAW655458 TKS655442:TKS655458 TUO655442:TUO655458 UEK655442:UEK655458 UOG655442:UOG655458 UYC655442:UYC655458 VHY655442:VHY655458 VRU655442:VRU655458 WBQ655442:WBQ655458 WLM655442:WLM655458 WVI655442:WVI655458 IW720978:IW720994 SS720978:SS720994 ACO720978:ACO720994 AMK720978:AMK720994 AWG720978:AWG720994 BGC720978:BGC720994 BPY720978:BPY720994 BZU720978:BZU720994 CJQ720978:CJQ720994 CTM720978:CTM720994 DDI720978:DDI720994 DNE720978:DNE720994 DXA720978:DXA720994 EGW720978:EGW720994 EQS720978:EQS720994 FAO720978:FAO720994 FKK720978:FKK720994 FUG720978:FUG720994 GEC720978:GEC720994 GNY720978:GNY720994 GXU720978:GXU720994 HHQ720978:HHQ720994 HRM720978:HRM720994 IBI720978:IBI720994 ILE720978:ILE720994 IVA720978:IVA720994 JEW720978:JEW720994 JOS720978:JOS720994 JYO720978:JYO720994 KIK720978:KIK720994 KSG720978:KSG720994 LCC720978:LCC720994 LLY720978:LLY720994 LVU720978:LVU720994 MFQ720978:MFQ720994 MPM720978:MPM720994 MZI720978:MZI720994 NJE720978:NJE720994 NTA720978:NTA720994 OCW720978:OCW720994 OMS720978:OMS720994 OWO720978:OWO720994 PGK720978:PGK720994 PQG720978:PQG720994 QAC720978:QAC720994 QJY720978:QJY720994 QTU720978:QTU720994 RDQ720978:RDQ720994 RNM720978:RNM720994 RXI720978:RXI720994 SHE720978:SHE720994 SRA720978:SRA720994 TAW720978:TAW720994 TKS720978:TKS720994 TUO720978:TUO720994 UEK720978:UEK720994 UOG720978:UOG720994 UYC720978:UYC720994 VHY720978:VHY720994 VRU720978:VRU720994 WBQ720978:WBQ720994 WLM720978:WLM720994 WVI720978:WVI720994 IW786514:IW786530 SS786514:SS786530 ACO786514:ACO786530 AMK786514:AMK786530 AWG786514:AWG786530 BGC786514:BGC786530 BPY786514:BPY786530 BZU786514:BZU786530 CJQ786514:CJQ786530 CTM786514:CTM786530 DDI786514:DDI786530 DNE786514:DNE786530 DXA786514:DXA786530 EGW786514:EGW786530 EQS786514:EQS786530 FAO786514:FAO786530 FKK786514:FKK786530 FUG786514:FUG786530 GEC786514:GEC786530 GNY786514:GNY786530 GXU786514:GXU786530 HHQ786514:HHQ786530 HRM786514:HRM786530 IBI786514:IBI786530 ILE786514:ILE786530 IVA786514:IVA786530 JEW786514:JEW786530 JOS786514:JOS786530 JYO786514:JYO786530 KIK786514:KIK786530 KSG786514:KSG786530 LCC786514:LCC786530 LLY786514:LLY786530 LVU786514:LVU786530 MFQ786514:MFQ786530 MPM786514:MPM786530 MZI786514:MZI786530 NJE786514:NJE786530 NTA786514:NTA786530 OCW786514:OCW786530 OMS786514:OMS786530 OWO786514:OWO786530 PGK786514:PGK786530 PQG786514:PQG786530 QAC786514:QAC786530 QJY786514:QJY786530 QTU786514:QTU786530 RDQ786514:RDQ786530 RNM786514:RNM786530 RXI786514:RXI786530 SHE786514:SHE786530 SRA786514:SRA786530 TAW786514:TAW786530 TKS786514:TKS786530 TUO786514:TUO786530 UEK786514:UEK786530 UOG786514:UOG786530 UYC786514:UYC786530 VHY786514:VHY786530 VRU786514:VRU786530 WBQ786514:WBQ786530 WLM786514:WLM786530 WVI786514:WVI786530 IW852050:IW852066 SS852050:SS852066 ACO852050:ACO852066 AMK852050:AMK852066 AWG852050:AWG852066 BGC852050:BGC852066 BPY852050:BPY852066 BZU852050:BZU852066 CJQ852050:CJQ852066 CTM852050:CTM852066 DDI852050:DDI852066 DNE852050:DNE852066 DXA852050:DXA852066 EGW852050:EGW852066 EQS852050:EQS852066 FAO852050:FAO852066 FKK852050:FKK852066 FUG852050:FUG852066 GEC852050:GEC852066 GNY852050:GNY852066 GXU852050:GXU852066 HHQ852050:HHQ852066 HRM852050:HRM852066 IBI852050:IBI852066 ILE852050:ILE852066 IVA852050:IVA852066 JEW852050:JEW852066 JOS852050:JOS852066 JYO852050:JYO852066 KIK852050:KIK852066 KSG852050:KSG852066 LCC852050:LCC852066 LLY852050:LLY852066 LVU852050:LVU852066 MFQ852050:MFQ852066 MPM852050:MPM852066 MZI852050:MZI852066 NJE852050:NJE852066 NTA852050:NTA852066 OCW852050:OCW852066 OMS852050:OMS852066 OWO852050:OWO852066 PGK852050:PGK852066 PQG852050:PQG852066 QAC852050:QAC852066 QJY852050:QJY852066 QTU852050:QTU852066 RDQ852050:RDQ852066 RNM852050:RNM852066 RXI852050:RXI852066 SHE852050:SHE852066 SRA852050:SRA852066 TAW852050:TAW852066 TKS852050:TKS852066 TUO852050:TUO852066 UEK852050:UEK852066 UOG852050:UOG852066 UYC852050:UYC852066 VHY852050:VHY852066 VRU852050:VRU852066 WBQ852050:WBQ852066 WLM852050:WLM852066 WVI852050:WVI852066 IW917586:IW917602 SS917586:SS917602 ACO917586:ACO917602 AMK917586:AMK917602 AWG917586:AWG917602 BGC917586:BGC917602 BPY917586:BPY917602 BZU917586:BZU917602 CJQ917586:CJQ917602 CTM917586:CTM917602 DDI917586:DDI917602 DNE917586:DNE917602 DXA917586:DXA917602 EGW917586:EGW917602 EQS917586:EQS917602 FAO917586:FAO917602 FKK917586:FKK917602 FUG917586:FUG917602 GEC917586:GEC917602 GNY917586:GNY917602 GXU917586:GXU917602 HHQ917586:HHQ917602 HRM917586:HRM917602 IBI917586:IBI917602 ILE917586:ILE917602 IVA917586:IVA917602 JEW917586:JEW917602 JOS917586:JOS917602 JYO917586:JYO917602 KIK917586:KIK917602 KSG917586:KSG917602 LCC917586:LCC917602 LLY917586:LLY917602 LVU917586:LVU917602 MFQ917586:MFQ917602 MPM917586:MPM917602 MZI917586:MZI917602 NJE917586:NJE917602 NTA917586:NTA917602 OCW917586:OCW917602 OMS917586:OMS917602 OWO917586:OWO917602 PGK917586:PGK917602 PQG917586:PQG917602 QAC917586:QAC917602 QJY917586:QJY917602 QTU917586:QTU917602 RDQ917586:RDQ917602 RNM917586:RNM917602 RXI917586:RXI917602 SHE917586:SHE917602 SRA917586:SRA917602 TAW917586:TAW917602 TKS917586:TKS917602 TUO917586:TUO917602 UEK917586:UEK917602 UOG917586:UOG917602 UYC917586:UYC917602 VHY917586:VHY917602 VRU917586:VRU917602 WBQ917586:WBQ917602 WLM917586:WLM917602 WVI917586:WVI917602 IW983122:IW983138 SS983122:SS983138 ACO983122:ACO983138 AMK983122:AMK983138 AWG983122:AWG983138 BGC983122:BGC983138 BPY983122:BPY983138 BZU983122:BZU983138 CJQ983122:CJQ983138 CTM983122:CTM983138 DDI983122:DDI983138 DNE983122:DNE983138 DXA983122:DXA983138 EGW983122:EGW983138 EQS983122:EQS983138 FAO983122:FAO983138 FKK983122:FKK983138 FUG983122:FUG983138 GEC983122:GEC983138 GNY983122:GNY983138 GXU983122:GXU983138 HHQ983122:HHQ983138 HRM983122:HRM983138 IBI983122:IBI983138 ILE983122:ILE983138 IVA983122:IVA983138 JEW983122:JEW983138 JOS983122:JOS983138 JYO983122:JYO983138 KIK983122:KIK983138 KSG983122:KSG983138 LCC983122:LCC983138 LLY983122:LLY983138 LVU983122:LVU983138 MFQ983122:MFQ983138 MPM983122:MPM983138 MZI983122:MZI983138 NJE983122:NJE983138 NTA983122:NTA983138 OCW983122:OCW983138 OMS983122:OMS983138 OWO983122:OWO983138 PGK983122:PGK983138 PQG983122:PQG983138 QAC983122:QAC983138 QJY983122:QJY983138 QTU983122:QTU983138 RDQ983122:RDQ983138 RNM983122:RNM983138 RXI983122:RXI983138 SHE983122:SHE983138 SRA983122:SRA983138 TAW983122:TAW983138 TKS983122:TKS983138 TUO983122:TUO983138 UEK983122:UEK983138 UOG983122:UOG983138 UYC983122:UYC983138 VHY983122:VHY983138 VRU983122:VRU983138 WBQ983122:WBQ983138 WLM983122:WLM983138 WVI983122:WVI983138 CJQ109:CJQ123 IW45:IW50 SS45:SS50 ACO45:ACO50 AMK45:AMK50 AWG45:AWG50 BGC45:BGC50 BPY45:BPY50 BZU45:BZU50 CJQ45:CJQ50 CTM45:CTM50 DDI45:DDI50 DNE45:DNE50 DXA45:DXA50 EGW45:EGW50 EQS45:EQS50 FAO45:FAO50 FKK45:FKK50 FUG45:FUG50 GEC45:GEC50 GNY45:GNY50 GXU45:GXU50 HHQ45:HHQ50 HRM45:HRM50 IBI45:IBI50 ILE45:ILE50 IVA45:IVA50 JEW45:JEW50 JOS45:JOS50 JYO45:JYO50 KIK45:KIK50 KSG45:KSG50 LCC45:LCC50 LLY45:LLY50 LVU45:LVU50 MFQ45:MFQ50 MPM45:MPM50 MZI45:MZI50 NJE45:NJE50 NTA45:NTA50 OCW45:OCW50 OMS45:OMS50 OWO45:OWO50 PGK45:PGK50 PQG45:PQG50 QAC45:QAC50 QJY45:QJY50 QTU45:QTU50 RDQ45:RDQ50 RNM45:RNM50 RXI45:RXI50 SHE45:SHE50 SRA45:SRA50 TAW45:TAW50 TKS45:TKS50 TUO45:TUO50 UEK45:UEK50 UOG45:UOG50 UYC45:UYC50 VHY45:VHY50 VRU45:VRU50 WBQ45:WBQ50 WLM45:WLM50 WVI45:WVI50 IW65610:IW65611 SS65610:SS65611 ACO65610:ACO65611 AMK65610:AMK65611 AWG65610:AWG65611 BGC65610:BGC65611 BPY65610:BPY65611 BZU65610:BZU65611 CJQ65610:CJQ65611 CTM65610:CTM65611 DDI65610:DDI65611 DNE65610:DNE65611 DXA65610:DXA65611 EGW65610:EGW65611 EQS65610:EQS65611 FAO65610:FAO65611 FKK65610:FKK65611 FUG65610:FUG65611 GEC65610:GEC65611 GNY65610:GNY65611 GXU65610:GXU65611 HHQ65610:HHQ65611 HRM65610:HRM65611 IBI65610:IBI65611 ILE65610:ILE65611 IVA65610:IVA65611 JEW65610:JEW65611 JOS65610:JOS65611 JYO65610:JYO65611 KIK65610:KIK65611 KSG65610:KSG65611 LCC65610:LCC65611 LLY65610:LLY65611 LVU65610:LVU65611 MFQ65610:MFQ65611 MPM65610:MPM65611 MZI65610:MZI65611 NJE65610:NJE65611 NTA65610:NTA65611 OCW65610:OCW65611 OMS65610:OMS65611 OWO65610:OWO65611 PGK65610:PGK65611 PQG65610:PQG65611 QAC65610:QAC65611 QJY65610:QJY65611 QTU65610:QTU65611 RDQ65610:RDQ65611 RNM65610:RNM65611 RXI65610:RXI65611 SHE65610:SHE65611 SRA65610:SRA65611 TAW65610:TAW65611 TKS65610:TKS65611 TUO65610:TUO65611 UEK65610:UEK65611 UOG65610:UOG65611 UYC65610:UYC65611 VHY65610:VHY65611 VRU65610:VRU65611 WBQ65610:WBQ65611 WLM65610:WLM65611 WVI65610:WVI65611 IW131146:IW131147 SS131146:SS131147 ACO131146:ACO131147 AMK131146:AMK131147 AWG131146:AWG131147 BGC131146:BGC131147 BPY131146:BPY131147 BZU131146:BZU131147 CJQ131146:CJQ131147 CTM131146:CTM131147 DDI131146:DDI131147 DNE131146:DNE131147 DXA131146:DXA131147 EGW131146:EGW131147 EQS131146:EQS131147 FAO131146:FAO131147 FKK131146:FKK131147 FUG131146:FUG131147 GEC131146:GEC131147 GNY131146:GNY131147 GXU131146:GXU131147 HHQ131146:HHQ131147 HRM131146:HRM131147 IBI131146:IBI131147 ILE131146:ILE131147 IVA131146:IVA131147 JEW131146:JEW131147 JOS131146:JOS131147 JYO131146:JYO131147 KIK131146:KIK131147 KSG131146:KSG131147 LCC131146:LCC131147 LLY131146:LLY131147 LVU131146:LVU131147 MFQ131146:MFQ131147 MPM131146:MPM131147 MZI131146:MZI131147 NJE131146:NJE131147 NTA131146:NTA131147 OCW131146:OCW131147 OMS131146:OMS131147 OWO131146:OWO131147 PGK131146:PGK131147 PQG131146:PQG131147 QAC131146:QAC131147 QJY131146:QJY131147 QTU131146:QTU131147 RDQ131146:RDQ131147 RNM131146:RNM131147 RXI131146:RXI131147 SHE131146:SHE131147 SRA131146:SRA131147 TAW131146:TAW131147 TKS131146:TKS131147 TUO131146:TUO131147 UEK131146:UEK131147 UOG131146:UOG131147 UYC131146:UYC131147 VHY131146:VHY131147 VRU131146:VRU131147 WBQ131146:WBQ131147 WLM131146:WLM131147 WVI131146:WVI131147 IW196682:IW196683 SS196682:SS196683 ACO196682:ACO196683 AMK196682:AMK196683 AWG196682:AWG196683 BGC196682:BGC196683 BPY196682:BPY196683 BZU196682:BZU196683 CJQ196682:CJQ196683 CTM196682:CTM196683 DDI196682:DDI196683 DNE196682:DNE196683 DXA196682:DXA196683 EGW196682:EGW196683 EQS196682:EQS196683 FAO196682:FAO196683 FKK196682:FKK196683 FUG196682:FUG196683 GEC196682:GEC196683 GNY196682:GNY196683 GXU196682:GXU196683 HHQ196682:HHQ196683 HRM196682:HRM196683 IBI196682:IBI196683 ILE196682:ILE196683 IVA196682:IVA196683 JEW196682:JEW196683 JOS196682:JOS196683 JYO196682:JYO196683 KIK196682:KIK196683 KSG196682:KSG196683 LCC196682:LCC196683 LLY196682:LLY196683 LVU196682:LVU196683 MFQ196682:MFQ196683 MPM196682:MPM196683 MZI196682:MZI196683 NJE196682:NJE196683 NTA196682:NTA196683 OCW196682:OCW196683 OMS196682:OMS196683 OWO196682:OWO196683 PGK196682:PGK196683 PQG196682:PQG196683 QAC196682:QAC196683 QJY196682:QJY196683 QTU196682:QTU196683 RDQ196682:RDQ196683 RNM196682:RNM196683 RXI196682:RXI196683 SHE196682:SHE196683 SRA196682:SRA196683 TAW196682:TAW196683 TKS196682:TKS196683 TUO196682:TUO196683 UEK196682:UEK196683 UOG196682:UOG196683 UYC196682:UYC196683 VHY196682:VHY196683 VRU196682:VRU196683 WBQ196682:WBQ196683 WLM196682:WLM196683 WVI196682:WVI196683 IW262218:IW262219 SS262218:SS262219 ACO262218:ACO262219 AMK262218:AMK262219 AWG262218:AWG262219 BGC262218:BGC262219 BPY262218:BPY262219 BZU262218:BZU262219 CJQ262218:CJQ262219 CTM262218:CTM262219 DDI262218:DDI262219 DNE262218:DNE262219 DXA262218:DXA262219 EGW262218:EGW262219 EQS262218:EQS262219 FAO262218:FAO262219 FKK262218:FKK262219 FUG262218:FUG262219 GEC262218:GEC262219 GNY262218:GNY262219 GXU262218:GXU262219 HHQ262218:HHQ262219 HRM262218:HRM262219 IBI262218:IBI262219 ILE262218:ILE262219 IVA262218:IVA262219 JEW262218:JEW262219 JOS262218:JOS262219 JYO262218:JYO262219 KIK262218:KIK262219 KSG262218:KSG262219 LCC262218:LCC262219 LLY262218:LLY262219 LVU262218:LVU262219 MFQ262218:MFQ262219 MPM262218:MPM262219 MZI262218:MZI262219 NJE262218:NJE262219 NTA262218:NTA262219 OCW262218:OCW262219 OMS262218:OMS262219 OWO262218:OWO262219 PGK262218:PGK262219 PQG262218:PQG262219 QAC262218:QAC262219 QJY262218:QJY262219 QTU262218:QTU262219 RDQ262218:RDQ262219 RNM262218:RNM262219 RXI262218:RXI262219 SHE262218:SHE262219 SRA262218:SRA262219 TAW262218:TAW262219 TKS262218:TKS262219 TUO262218:TUO262219 UEK262218:UEK262219 UOG262218:UOG262219 UYC262218:UYC262219 VHY262218:VHY262219 VRU262218:VRU262219 WBQ262218:WBQ262219 WLM262218:WLM262219 WVI262218:WVI262219 IW327754:IW327755 SS327754:SS327755 ACO327754:ACO327755 AMK327754:AMK327755 AWG327754:AWG327755 BGC327754:BGC327755 BPY327754:BPY327755 BZU327754:BZU327755 CJQ327754:CJQ327755 CTM327754:CTM327755 DDI327754:DDI327755 DNE327754:DNE327755 DXA327754:DXA327755 EGW327754:EGW327755 EQS327754:EQS327755 FAO327754:FAO327755 FKK327754:FKK327755 FUG327754:FUG327755 GEC327754:GEC327755 GNY327754:GNY327755 GXU327754:GXU327755 HHQ327754:HHQ327755 HRM327754:HRM327755 IBI327754:IBI327755 ILE327754:ILE327755 IVA327754:IVA327755 JEW327754:JEW327755 JOS327754:JOS327755 JYO327754:JYO327755 KIK327754:KIK327755 KSG327754:KSG327755 LCC327754:LCC327755 LLY327754:LLY327755 LVU327754:LVU327755 MFQ327754:MFQ327755 MPM327754:MPM327755 MZI327754:MZI327755 NJE327754:NJE327755 NTA327754:NTA327755 OCW327754:OCW327755 OMS327754:OMS327755 OWO327754:OWO327755 PGK327754:PGK327755 PQG327754:PQG327755 QAC327754:QAC327755 QJY327754:QJY327755 QTU327754:QTU327755 RDQ327754:RDQ327755 RNM327754:RNM327755 RXI327754:RXI327755 SHE327754:SHE327755 SRA327754:SRA327755 TAW327754:TAW327755 TKS327754:TKS327755 TUO327754:TUO327755 UEK327754:UEK327755 UOG327754:UOG327755 UYC327754:UYC327755 VHY327754:VHY327755 VRU327754:VRU327755 WBQ327754:WBQ327755 WLM327754:WLM327755 WVI327754:WVI327755 IW393290:IW393291 SS393290:SS393291 ACO393290:ACO393291 AMK393290:AMK393291 AWG393290:AWG393291 BGC393290:BGC393291 BPY393290:BPY393291 BZU393290:BZU393291 CJQ393290:CJQ393291 CTM393290:CTM393291 DDI393290:DDI393291 DNE393290:DNE393291 DXA393290:DXA393291 EGW393290:EGW393291 EQS393290:EQS393291 FAO393290:FAO393291 FKK393290:FKK393291 FUG393290:FUG393291 GEC393290:GEC393291 GNY393290:GNY393291 GXU393290:GXU393291 HHQ393290:HHQ393291 HRM393290:HRM393291 IBI393290:IBI393291 ILE393290:ILE393291 IVA393290:IVA393291 JEW393290:JEW393291 JOS393290:JOS393291 JYO393290:JYO393291 KIK393290:KIK393291 KSG393290:KSG393291 LCC393290:LCC393291 LLY393290:LLY393291 LVU393290:LVU393291 MFQ393290:MFQ393291 MPM393290:MPM393291 MZI393290:MZI393291 NJE393290:NJE393291 NTA393290:NTA393291 OCW393290:OCW393291 OMS393290:OMS393291 OWO393290:OWO393291 PGK393290:PGK393291 PQG393290:PQG393291 QAC393290:QAC393291 QJY393290:QJY393291 QTU393290:QTU393291 RDQ393290:RDQ393291 RNM393290:RNM393291 RXI393290:RXI393291 SHE393290:SHE393291 SRA393290:SRA393291 TAW393290:TAW393291 TKS393290:TKS393291 TUO393290:TUO393291 UEK393290:UEK393291 UOG393290:UOG393291 UYC393290:UYC393291 VHY393290:VHY393291 VRU393290:VRU393291 WBQ393290:WBQ393291 WLM393290:WLM393291 WVI393290:WVI393291 IW458826:IW458827 SS458826:SS458827 ACO458826:ACO458827 AMK458826:AMK458827 AWG458826:AWG458827 BGC458826:BGC458827 BPY458826:BPY458827 BZU458826:BZU458827 CJQ458826:CJQ458827 CTM458826:CTM458827 DDI458826:DDI458827 DNE458826:DNE458827 DXA458826:DXA458827 EGW458826:EGW458827 EQS458826:EQS458827 FAO458826:FAO458827 FKK458826:FKK458827 FUG458826:FUG458827 GEC458826:GEC458827 GNY458826:GNY458827 GXU458826:GXU458827 HHQ458826:HHQ458827 HRM458826:HRM458827 IBI458826:IBI458827 ILE458826:ILE458827 IVA458826:IVA458827 JEW458826:JEW458827 JOS458826:JOS458827 JYO458826:JYO458827 KIK458826:KIK458827 KSG458826:KSG458827 LCC458826:LCC458827 LLY458826:LLY458827 LVU458826:LVU458827 MFQ458826:MFQ458827 MPM458826:MPM458827 MZI458826:MZI458827 NJE458826:NJE458827 NTA458826:NTA458827 OCW458826:OCW458827 OMS458826:OMS458827 OWO458826:OWO458827 PGK458826:PGK458827 PQG458826:PQG458827 QAC458826:QAC458827 QJY458826:QJY458827 QTU458826:QTU458827 RDQ458826:RDQ458827 RNM458826:RNM458827 RXI458826:RXI458827 SHE458826:SHE458827 SRA458826:SRA458827 TAW458826:TAW458827 TKS458826:TKS458827 TUO458826:TUO458827 UEK458826:UEK458827 UOG458826:UOG458827 UYC458826:UYC458827 VHY458826:VHY458827 VRU458826:VRU458827 WBQ458826:WBQ458827 WLM458826:WLM458827 WVI458826:WVI458827 IW524362:IW524363 SS524362:SS524363 ACO524362:ACO524363 AMK524362:AMK524363 AWG524362:AWG524363 BGC524362:BGC524363 BPY524362:BPY524363 BZU524362:BZU524363 CJQ524362:CJQ524363 CTM524362:CTM524363 DDI524362:DDI524363 DNE524362:DNE524363 DXA524362:DXA524363 EGW524362:EGW524363 EQS524362:EQS524363 FAO524362:FAO524363 FKK524362:FKK524363 FUG524362:FUG524363 GEC524362:GEC524363 GNY524362:GNY524363 GXU524362:GXU524363 HHQ524362:HHQ524363 HRM524362:HRM524363 IBI524362:IBI524363 ILE524362:ILE524363 IVA524362:IVA524363 JEW524362:JEW524363 JOS524362:JOS524363 JYO524362:JYO524363 KIK524362:KIK524363 KSG524362:KSG524363 LCC524362:LCC524363 LLY524362:LLY524363 LVU524362:LVU524363 MFQ524362:MFQ524363 MPM524362:MPM524363 MZI524362:MZI524363 NJE524362:NJE524363 NTA524362:NTA524363 OCW524362:OCW524363 OMS524362:OMS524363 OWO524362:OWO524363 PGK524362:PGK524363 PQG524362:PQG524363 QAC524362:QAC524363 QJY524362:QJY524363 QTU524362:QTU524363 RDQ524362:RDQ524363 RNM524362:RNM524363 RXI524362:RXI524363 SHE524362:SHE524363 SRA524362:SRA524363 TAW524362:TAW524363 TKS524362:TKS524363 TUO524362:TUO524363 UEK524362:UEK524363 UOG524362:UOG524363 UYC524362:UYC524363 VHY524362:VHY524363 VRU524362:VRU524363 WBQ524362:WBQ524363 WLM524362:WLM524363 WVI524362:WVI524363 IW589898:IW589899 SS589898:SS589899 ACO589898:ACO589899 AMK589898:AMK589899 AWG589898:AWG589899 BGC589898:BGC589899 BPY589898:BPY589899 BZU589898:BZU589899 CJQ589898:CJQ589899 CTM589898:CTM589899 DDI589898:DDI589899 DNE589898:DNE589899 DXA589898:DXA589899 EGW589898:EGW589899 EQS589898:EQS589899 FAO589898:FAO589899 FKK589898:FKK589899 FUG589898:FUG589899 GEC589898:GEC589899 GNY589898:GNY589899 GXU589898:GXU589899 HHQ589898:HHQ589899 HRM589898:HRM589899 IBI589898:IBI589899 ILE589898:ILE589899 IVA589898:IVA589899 JEW589898:JEW589899 JOS589898:JOS589899 JYO589898:JYO589899 KIK589898:KIK589899 KSG589898:KSG589899 LCC589898:LCC589899 LLY589898:LLY589899 LVU589898:LVU589899 MFQ589898:MFQ589899 MPM589898:MPM589899 MZI589898:MZI589899 NJE589898:NJE589899 NTA589898:NTA589899 OCW589898:OCW589899 OMS589898:OMS589899 OWO589898:OWO589899 PGK589898:PGK589899 PQG589898:PQG589899 QAC589898:QAC589899 QJY589898:QJY589899 QTU589898:QTU589899 RDQ589898:RDQ589899 RNM589898:RNM589899 RXI589898:RXI589899 SHE589898:SHE589899 SRA589898:SRA589899 TAW589898:TAW589899 TKS589898:TKS589899 TUO589898:TUO589899 UEK589898:UEK589899 UOG589898:UOG589899 UYC589898:UYC589899 VHY589898:VHY589899 VRU589898:VRU589899 WBQ589898:WBQ589899 WLM589898:WLM589899 WVI589898:WVI589899 IW655434:IW655435 SS655434:SS655435 ACO655434:ACO655435 AMK655434:AMK655435 AWG655434:AWG655435 BGC655434:BGC655435 BPY655434:BPY655435 BZU655434:BZU655435 CJQ655434:CJQ655435 CTM655434:CTM655435 DDI655434:DDI655435 DNE655434:DNE655435 DXA655434:DXA655435 EGW655434:EGW655435 EQS655434:EQS655435 FAO655434:FAO655435 FKK655434:FKK655435 FUG655434:FUG655435 GEC655434:GEC655435 GNY655434:GNY655435 GXU655434:GXU655435 HHQ655434:HHQ655435 HRM655434:HRM655435 IBI655434:IBI655435 ILE655434:ILE655435 IVA655434:IVA655435 JEW655434:JEW655435 JOS655434:JOS655435 JYO655434:JYO655435 KIK655434:KIK655435 KSG655434:KSG655435 LCC655434:LCC655435 LLY655434:LLY655435 LVU655434:LVU655435 MFQ655434:MFQ655435 MPM655434:MPM655435 MZI655434:MZI655435 NJE655434:NJE655435 NTA655434:NTA655435 OCW655434:OCW655435 OMS655434:OMS655435 OWO655434:OWO655435 PGK655434:PGK655435 PQG655434:PQG655435 QAC655434:QAC655435 QJY655434:QJY655435 QTU655434:QTU655435 RDQ655434:RDQ655435 RNM655434:RNM655435 RXI655434:RXI655435 SHE655434:SHE655435 SRA655434:SRA655435 TAW655434:TAW655435 TKS655434:TKS655435 TUO655434:TUO655435 UEK655434:UEK655435 UOG655434:UOG655435 UYC655434:UYC655435 VHY655434:VHY655435 VRU655434:VRU655435 WBQ655434:WBQ655435 WLM655434:WLM655435 WVI655434:WVI655435 IW720970:IW720971 SS720970:SS720971 ACO720970:ACO720971 AMK720970:AMK720971 AWG720970:AWG720971 BGC720970:BGC720971 BPY720970:BPY720971 BZU720970:BZU720971 CJQ720970:CJQ720971 CTM720970:CTM720971 DDI720970:DDI720971 DNE720970:DNE720971 DXA720970:DXA720971 EGW720970:EGW720971 EQS720970:EQS720971 FAO720970:FAO720971 FKK720970:FKK720971 FUG720970:FUG720971 GEC720970:GEC720971 GNY720970:GNY720971 GXU720970:GXU720971 HHQ720970:HHQ720971 HRM720970:HRM720971 IBI720970:IBI720971 ILE720970:ILE720971 IVA720970:IVA720971 JEW720970:JEW720971 JOS720970:JOS720971 JYO720970:JYO720971 KIK720970:KIK720971 KSG720970:KSG720971 LCC720970:LCC720971 LLY720970:LLY720971 LVU720970:LVU720971 MFQ720970:MFQ720971 MPM720970:MPM720971 MZI720970:MZI720971 NJE720970:NJE720971 NTA720970:NTA720971 OCW720970:OCW720971 OMS720970:OMS720971 OWO720970:OWO720971 PGK720970:PGK720971 PQG720970:PQG720971 QAC720970:QAC720971 QJY720970:QJY720971 QTU720970:QTU720971 RDQ720970:RDQ720971 RNM720970:RNM720971 RXI720970:RXI720971 SHE720970:SHE720971 SRA720970:SRA720971 TAW720970:TAW720971 TKS720970:TKS720971 TUO720970:TUO720971 UEK720970:UEK720971 UOG720970:UOG720971 UYC720970:UYC720971 VHY720970:VHY720971 VRU720970:VRU720971 WBQ720970:WBQ720971 WLM720970:WLM720971 WVI720970:WVI720971 IW786506:IW786507 SS786506:SS786507 ACO786506:ACO786507 AMK786506:AMK786507 AWG786506:AWG786507 BGC786506:BGC786507 BPY786506:BPY786507 BZU786506:BZU786507 CJQ786506:CJQ786507 CTM786506:CTM786507 DDI786506:DDI786507 DNE786506:DNE786507 DXA786506:DXA786507 EGW786506:EGW786507 EQS786506:EQS786507 FAO786506:FAO786507 FKK786506:FKK786507 FUG786506:FUG786507 GEC786506:GEC786507 GNY786506:GNY786507 GXU786506:GXU786507 HHQ786506:HHQ786507 HRM786506:HRM786507 IBI786506:IBI786507 ILE786506:ILE786507 IVA786506:IVA786507 JEW786506:JEW786507 JOS786506:JOS786507 JYO786506:JYO786507 KIK786506:KIK786507 KSG786506:KSG786507 LCC786506:LCC786507 LLY786506:LLY786507 LVU786506:LVU786507 MFQ786506:MFQ786507 MPM786506:MPM786507 MZI786506:MZI786507 NJE786506:NJE786507 NTA786506:NTA786507 OCW786506:OCW786507 OMS786506:OMS786507 OWO786506:OWO786507 PGK786506:PGK786507 PQG786506:PQG786507 QAC786506:QAC786507 QJY786506:QJY786507 QTU786506:QTU786507 RDQ786506:RDQ786507 RNM786506:RNM786507 RXI786506:RXI786507 SHE786506:SHE786507 SRA786506:SRA786507 TAW786506:TAW786507 TKS786506:TKS786507 TUO786506:TUO786507 UEK786506:UEK786507 UOG786506:UOG786507 UYC786506:UYC786507 VHY786506:VHY786507 VRU786506:VRU786507 WBQ786506:WBQ786507 WLM786506:WLM786507 WVI786506:WVI786507 IW852042:IW852043 SS852042:SS852043 ACO852042:ACO852043 AMK852042:AMK852043 AWG852042:AWG852043 BGC852042:BGC852043 BPY852042:BPY852043 BZU852042:BZU852043 CJQ852042:CJQ852043 CTM852042:CTM852043 DDI852042:DDI852043 DNE852042:DNE852043 DXA852042:DXA852043 EGW852042:EGW852043 EQS852042:EQS852043 FAO852042:FAO852043 FKK852042:FKK852043 FUG852042:FUG852043 GEC852042:GEC852043 GNY852042:GNY852043 GXU852042:GXU852043 HHQ852042:HHQ852043 HRM852042:HRM852043 IBI852042:IBI852043 ILE852042:ILE852043 IVA852042:IVA852043 JEW852042:JEW852043 JOS852042:JOS852043 JYO852042:JYO852043 KIK852042:KIK852043 KSG852042:KSG852043 LCC852042:LCC852043 LLY852042:LLY852043 LVU852042:LVU852043 MFQ852042:MFQ852043 MPM852042:MPM852043 MZI852042:MZI852043 NJE852042:NJE852043 NTA852042:NTA852043 OCW852042:OCW852043 OMS852042:OMS852043 OWO852042:OWO852043 PGK852042:PGK852043 PQG852042:PQG852043 QAC852042:QAC852043 QJY852042:QJY852043 QTU852042:QTU852043 RDQ852042:RDQ852043 RNM852042:RNM852043 RXI852042:RXI852043 SHE852042:SHE852043 SRA852042:SRA852043 TAW852042:TAW852043 TKS852042:TKS852043 TUO852042:TUO852043 UEK852042:UEK852043 UOG852042:UOG852043 UYC852042:UYC852043 VHY852042:VHY852043 VRU852042:VRU852043 WBQ852042:WBQ852043 WLM852042:WLM852043 WVI852042:WVI852043 IW917578:IW917579 SS917578:SS917579 ACO917578:ACO917579 AMK917578:AMK917579 AWG917578:AWG917579 BGC917578:BGC917579 BPY917578:BPY917579 BZU917578:BZU917579 CJQ917578:CJQ917579 CTM917578:CTM917579 DDI917578:DDI917579 DNE917578:DNE917579 DXA917578:DXA917579 EGW917578:EGW917579 EQS917578:EQS917579 FAO917578:FAO917579 FKK917578:FKK917579 FUG917578:FUG917579 GEC917578:GEC917579 GNY917578:GNY917579 GXU917578:GXU917579 HHQ917578:HHQ917579 HRM917578:HRM917579 IBI917578:IBI917579 ILE917578:ILE917579 IVA917578:IVA917579 JEW917578:JEW917579 JOS917578:JOS917579 JYO917578:JYO917579 KIK917578:KIK917579 KSG917578:KSG917579 LCC917578:LCC917579 LLY917578:LLY917579 LVU917578:LVU917579 MFQ917578:MFQ917579 MPM917578:MPM917579 MZI917578:MZI917579 NJE917578:NJE917579 NTA917578:NTA917579 OCW917578:OCW917579 OMS917578:OMS917579 OWO917578:OWO917579 PGK917578:PGK917579 PQG917578:PQG917579 QAC917578:QAC917579 QJY917578:QJY917579 QTU917578:QTU917579 RDQ917578:RDQ917579 RNM917578:RNM917579 RXI917578:RXI917579 SHE917578:SHE917579 SRA917578:SRA917579 TAW917578:TAW917579 TKS917578:TKS917579 TUO917578:TUO917579 UEK917578:UEK917579 UOG917578:UOG917579 UYC917578:UYC917579 VHY917578:VHY917579 VRU917578:VRU917579 WBQ917578:WBQ917579 WLM917578:WLM917579 WVI917578:WVI917579 IW983114:IW983115 SS983114:SS983115 ACO983114:ACO983115 AMK983114:AMK983115 AWG983114:AWG983115 BGC983114:BGC983115 BPY983114:BPY983115 BZU983114:BZU983115 CJQ983114:CJQ983115 CTM983114:CTM983115 DDI983114:DDI983115 DNE983114:DNE983115 DXA983114:DXA983115 EGW983114:EGW983115 EQS983114:EQS983115 FAO983114:FAO983115 FKK983114:FKK983115 FUG983114:FUG983115 GEC983114:GEC983115 GNY983114:GNY983115 GXU983114:GXU983115 HHQ983114:HHQ983115 HRM983114:HRM983115 IBI983114:IBI983115 ILE983114:ILE983115 IVA983114:IVA983115 JEW983114:JEW983115 JOS983114:JOS983115 JYO983114:JYO983115 KIK983114:KIK983115 KSG983114:KSG983115 LCC983114:LCC983115 LLY983114:LLY983115 LVU983114:LVU983115 MFQ983114:MFQ983115 MPM983114:MPM983115 MZI983114:MZI983115 NJE983114:NJE983115 NTA983114:NTA983115 OCW983114:OCW983115 OMS983114:OMS983115 OWO983114:OWO983115 PGK983114:PGK983115 PQG983114:PQG983115 QAC983114:QAC983115 QJY983114:QJY983115 QTU983114:QTU983115 RDQ983114:RDQ983115 RNM983114:RNM983115 RXI983114:RXI983115 SHE983114:SHE983115 SRA983114:SRA983115 TAW983114:TAW983115 TKS983114:TKS983115 TUO983114:TUO983115 UEK983114:UEK983115 UOG983114:UOG983115 UYC983114:UYC983115 VHY983114:VHY983115 VRU983114:VRU983115 WBQ983114:WBQ983115 WLM983114:WLM983115 WVI983114:WVI983115 BZU109:BZU123 IW81:IW85 SS81:SS85 ACO81:ACO85 AMK81:AMK85 AWG81:AWG85 BGC81:BGC85 BPY81:BPY85 BZU81:BZU85 CJQ81:CJQ85 CTM81:CTM85 DDI81:DDI85 DNE81:DNE85 DXA81:DXA85 EGW81:EGW85 EQS81:EQS85 FAO81:FAO85 FKK81:FKK85 FUG81:FUG85 GEC81:GEC85 GNY81:GNY85 GXU81:GXU85 HHQ81:HHQ85 HRM81:HRM85 IBI81:IBI85 ILE81:ILE85 IVA81:IVA85 JEW81:JEW85 JOS81:JOS85 JYO81:JYO85 KIK81:KIK85 KSG81:KSG85 LCC81:LCC85 LLY81:LLY85 LVU81:LVU85 MFQ81:MFQ85 MPM81:MPM85 MZI81:MZI85 NJE81:NJE85 NTA81:NTA85 OCW81:OCW85 OMS81:OMS85 OWO81:OWO85 PGK81:PGK85 PQG81:PQG85 QAC81:QAC85 QJY81:QJY85 QTU81:QTU85 RDQ81:RDQ85 RNM81:RNM85 RXI81:RXI85 SHE81:SHE85 SRA81:SRA85 TAW81:TAW85 TKS81:TKS85 TUO81:TUO85 UEK81:UEK85 UOG81:UOG85 UYC81:UYC85 VHY81:VHY85 VRU81:VRU85 WBQ81:WBQ85 WLM81:WLM85 WVI81:WVI85 IW65638:IW65641 SS65638:SS65641 ACO65638:ACO65641 AMK65638:AMK65641 AWG65638:AWG65641 BGC65638:BGC65641 BPY65638:BPY65641 BZU65638:BZU65641 CJQ65638:CJQ65641 CTM65638:CTM65641 DDI65638:DDI65641 DNE65638:DNE65641 DXA65638:DXA65641 EGW65638:EGW65641 EQS65638:EQS65641 FAO65638:FAO65641 FKK65638:FKK65641 FUG65638:FUG65641 GEC65638:GEC65641 GNY65638:GNY65641 GXU65638:GXU65641 HHQ65638:HHQ65641 HRM65638:HRM65641 IBI65638:IBI65641 ILE65638:ILE65641 IVA65638:IVA65641 JEW65638:JEW65641 JOS65638:JOS65641 JYO65638:JYO65641 KIK65638:KIK65641 KSG65638:KSG65641 LCC65638:LCC65641 LLY65638:LLY65641 LVU65638:LVU65641 MFQ65638:MFQ65641 MPM65638:MPM65641 MZI65638:MZI65641 NJE65638:NJE65641 NTA65638:NTA65641 OCW65638:OCW65641 OMS65638:OMS65641 OWO65638:OWO65641 PGK65638:PGK65641 PQG65638:PQG65641 QAC65638:QAC65641 QJY65638:QJY65641 QTU65638:QTU65641 RDQ65638:RDQ65641 RNM65638:RNM65641 RXI65638:RXI65641 SHE65638:SHE65641 SRA65638:SRA65641 TAW65638:TAW65641 TKS65638:TKS65641 TUO65638:TUO65641 UEK65638:UEK65641 UOG65638:UOG65641 UYC65638:UYC65641 VHY65638:VHY65641 VRU65638:VRU65641 WBQ65638:WBQ65641 WLM65638:WLM65641 WVI65638:WVI65641 IW131174:IW131177 SS131174:SS131177 ACO131174:ACO131177 AMK131174:AMK131177 AWG131174:AWG131177 BGC131174:BGC131177 BPY131174:BPY131177 BZU131174:BZU131177 CJQ131174:CJQ131177 CTM131174:CTM131177 DDI131174:DDI131177 DNE131174:DNE131177 DXA131174:DXA131177 EGW131174:EGW131177 EQS131174:EQS131177 FAO131174:FAO131177 FKK131174:FKK131177 FUG131174:FUG131177 GEC131174:GEC131177 GNY131174:GNY131177 GXU131174:GXU131177 HHQ131174:HHQ131177 HRM131174:HRM131177 IBI131174:IBI131177 ILE131174:ILE131177 IVA131174:IVA131177 JEW131174:JEW131177 JOS131174:JOS131177 JYO131174:JYO131177 KIK131174:KIK131177 KSG131174:KSG131177 LCC131174:LCC131177 LLY131174:LLY131177 LVU131174:LVU131177 MFQ131174:MFQ131177 MPM131174:MPM131177 MZI131174:MZI131177 NJE131174:NJE131177 NTA131174:NTA131177 OCW131174:OCW131177 OMS131174:OMS131177 OWO131174:OWO131177 PGK131174:PGK131177 PQG131174:PQG131177 QAC131174:QAC131177 QJY131174:QJY131177 QTU131174:QTU131177 RDQ131174:RDQ131177 RNM131174:RNM131177 RXI131174:RXI131177 SHE131174:SHE131177 SRA131174:SRA131177 TAW131174:TAW131177 TKS131174:TKS131177 TUO131174:TUO131177 UEK131174:UEK131177 UOG131174:UOG131177 UYC131174:UYC131177 VHY131174:VHY131177 VRU131174:VRU131177 WBQ131174:WBQ131177 WLM131174:WLM131177 WVI131174:WVI131177 IW196710:IW196713 SS196710:SS196713 ACO196710:ACO196713 AMK196710:AMK196713 AWG196710:AWG196713 BGC196710:BGC196713 BPY196710:BPY196713 BZU196710:BZU196713 CJQ196710:CJQ196713 CTM196710:CTM196713 DDI196710:DDI196713 DNE196710:DNE196713 DXA196710:DXA196713 EGW196710:EGW196713 EQS196710:EQS196713 FAO196710:FAO196713 FKK196710:FKK196713 FUG196710:FUG196713 GEC196710:GEC196713 GNY196710:GNY196713 GXU196710:GXU196713 HHQ196710:HHQ196713 HRM196710:HRM196713 IBI196710:IBI196713 ILE196710:ILE196713 IVA196710:IVA196713 JEW196710:JEW196713 JOS196710:JOS196713 JYO196710:JYO196713 KIK196710:KIK196713 KSG196710:KSG196713 LCC196710:LCC196713 LLY196710:LLY196713 LVU196710:LVU196713 MFQ196710:MFQ196713 MPM196710:MPM196713 MZI196710:MZI196713 NJE196710:NJE196713 NTA196710:NTA196713 OCW196710:OCW196713 OMS196710:OMS196713 OWO196710:OWO196713 PGK196710:PGK196713 PQG196710:PQG196713 QAC196710:QAC196713 QJY196710:QJY196713 QTU196710:QTU196713 RDQ196710:RDQ196713 RNM196710:RNM196713 RXI196710:RXI196713 SHE196710:SHE196713 SRA196710:SRA196713 TAW196710:TAW196713 TKS196710:TKS196713 TUO196710:TUO196713 UEK196710:UEK196713 UOG196710:UOG196713 UYC196710:UYC196713 VHY196710:VHY196713 VRU196710:VRU196713 WBQ196710:WBQ196713 WLM196710:WLM196713 WVI196710:WVI196713 IW262246:IW262249 SS262246:SS262249 ACO262246:ACO262249 AMK262246:AMK262249 AWG262246:AWG262249 BGC262246:BGC262249 BPY262246:BPY262249 BZU262246:BZU262249 CJQ262246:CJQ262249 CTM262246:CTM262249 DDI262246:DDI262249 DNE262246:DNE262249 DXA262246:DXA262249 EGW262246:EGW262249 EQS262246:EQS262249 FAO262246:FAO262249 FKK262246:FKK262249 FUG262246:FUG262249 GEC262246:GEC262249 GNY262246:GNY262249 GXU262246:GXU262249 HHQ262246:HHQ262249 HRM262246:HRM262249 IBI262246:IBI262249 ILE262246:ILE262249 IVA262246:IVA262249 JEW262246:JEW262249 JOS262246:JOS262249 JYO262246:JYO262249 KIK262246:KIK262249 KSG262246:KSG262249 LCC262246:LCC262249 LLY262246:LLY262249 LVU262246:LVU262249 MFQ262246:MFQ262249 MPM262246:MPM262249 MZI262246:MZI262249 NJE262246:NJE262249 NTA262246:NTA262249 OCW262246:OCW262249 OMS262246:OMS262249 OWO262246:OWO262249 PGK262246:PGK262249 PQG262246:PQG262249 QAC262246:QAC262249 QJY262246:QJY262249 QTU262246:QTU262249 RDQ262246:RDQ262249 RNM262246:RNM262249 RXI262246:RXI262249 SHE262246:SHE262249 SRA262246:SRA262249 TAW262246:TAW262249 TKS262246:TKS262249 TUO262246:TUO262249 UEK262246:UEK262249 UOG262246:UOG262249 UYC262246:UYC262249 VHY262246:VHY262249 VRU262246:VRU262249 WBQ262246:WBQ262249 WLM262246:WLM262249 WVI262246:WVI262249 IW327782:IW327785 SS327782:SS327785 ACO327782:ACO327785 AMK327782:AMK327785 AWG327782:AWG327785 BGC327782:BGC327785 BPY327782:BPY327785 BZU327782:BZU327785 CJQ327782:CJQ327785 CTM327782:CTM327785 DDI327782:DDI327785 DNE327782:DNE327785 DXA327782:DXA327785 EGW327782:EGW327785 EQS327782:EQS327785 FAO327782:FAO327785 FKK327782:FKK327785 FUG327782:FUG327785 GEC327782:GEC327785 GNY327782:GNY327785 GXU327782:GXU327785 HHQ327782:HHQ327785 HRM327782:HRM327785 IBI327782:IBI327785 ILE327782:ILE327785 IVA327782:IVA327785 JEW327782:JEW327785 JOS327782:JOS327785 JYO327782:JYO327785 KIK327782:KIK327785 KSG327782:KSG327785 LCC327782:LCC327785 LLY327782:LLY327785 LVU327782:LVU327785 MFQ327782:MFQ327785 MPM327782:MPM327785 MZI327782:MZI327785 NJE327782:NJE327785 NTA327782:NTA327785 OCW327782:OCW327785 OMS327782:OMS327785 OWO327782:OWO327785 PGK327782:PGK327785 PQG327782:PQG327785 QAC327782:QAC327785 QJY327782:QJY327785 QTU327782:QTU327785 RDQ327782:RDQ327785 RNM327782:RNM327785 RXI327782:RXI327785 SHE327782:SHE327785 SRA327782:SRA327785 TAW327782:TAW327785 TKS327782:TKS327785 TUO327782:TUO327785 UEK327782:UEK327785 UOG327782:UOG327785 UYC327782:UYC327785 VHY327782:VHY327785 VRU327782:VRU327785 WBQ327782:WBQ327785 WLM327782:WLM327785 WVI327782:WVI327785 IW393318:IW393321 SS393318:SS393321 ACO393318:ACO393321 AMK393318:AMK393321 AWG393318:AWG393321 BGC393318:BGC393321 BPY393318:BPY393321 BZU393318:BZU393321 CJQ393318:CJQ393321 CTM393318:CTM393321 DDI393318:DDI393321 DNE393318:DNE393321 DXA393318:DXA393321 EGW393318:EGW393321 EQS393318:EQS393321 FAO393318:FAO393321 FKK393318:FKK393321 FUG393318:FUG393321 GEC393318:GEC393321 GNY393318:GNY393321 GXU393318:GXU393321 HHQ393318:HHQ393321 HRM393318:HRM393321 IBI393318:IBI393321 ILE393318:ILE393321 IVA393318:IVA393321 JEW393318:JEW393321 JOS393318:JOS393321 JYO393318:JYO393321 KIK393318:KIK393321 KSG393318:KSG393321 LCC393318:LCC393321 LLY393318:LLY393321 LVU393318:LVU393321 MFQ393318:MFQ393321 MPM393318:MPM393321 MZI393318:MZI393321 NJE393318:NJE393321 NTA393318:NTA393321 OCW393318:OCW393321 OMS393318:OMS393321 OWO393318:OWO393321 PGK393318:PGK393321 PQG393318:PQG393321 QAC393318:QAC393321 QJY393318:QJY393321 QTU393318:QTU393321 RDQ393318:RDQ393321 RNM393318:RNM393321 RXI393318:RXI393321 SHE393318:SHE393321 SRA393318:SRA393321 TAW393318:TAW393321 TKS393318:TKS393321 TUO393318:TUO393321 UEK393318:UEK393321 UOG393318:UOG393321 UYC393318:UYC393321 VHY393318:VHY393321 VRU393318:VRU393321 WBQ393318:WBQ393321 WLM393318:WLM393321 WVI393318:WVI393321 IW458854:IW458857 SS458854:SS458857 ACO458854:ACO458857 AMK458854:AMK458857 AWG458854:AWG458857 BGC458854:BGC458857 BPY458854:BPY458857 BZU458854:BZU458857 CJQ458854:CJQ458857 CTM458854:CTM458857 DDI458854:DDI458857 DNE458854:DNE458857 DXA458854:DXA458857 EGW458854:EGW458857 EQS458854:EQS458857 FAO458854:FAO458857 FKK458854:FKK458857 FUG458854:FUG458857 GEC458854:GEC458857 GNY458854:GNY458857 GXU458854:GXU458857 HHQ458854:HHQ458857 HRM458854:HRM458857 IBI458854:IBI458857 ILE458854:ILE458857 IVA458854:IVA458857 JEW458854:JEW458857 JOS458854:JOS458857 JYO458854:JYO458857 KIK458854:KIK458857 KSG458854:KSG458857 LCC458854:LCC458857 LLY458854:LLY458857 LVU458854:LVU458857 MFQ458854:MFQ458857 MPM458854:MPM458857 MZI458854:MZI458857 NJE458854:NJE458857 NTA458854:NTA458857 OCW458854:OCW458857 OMS458854:OMS458857 OWO458854:OWO458857 PGK458854:PGK458857 PQG458854:PQG458857 QAC458854:QAC458857 QJY458854:QJY458857 QTU458854:QTU458857 RDQ458854:RDQ458857 RNM458854:RNM458857 RXI458854:RXI458857 SHE458854:SHE458857 SRA458854:SRA458857 TAW458854:TAW458857 TKS458854:TKS458857 TUO458854:TUO458857 UEK458854:UEK458857 UOG458854:UOG458857 UYC458854:UYC458857 VHY458854:VHY458857 VRU458854:VRU458857 WBQ458854:WBQ458857 WLM458854:WLM458857 WVI458854:WVI458857 IW524390:IW524393 SS524390:SS524393 ACO524390:ACO524393 AMK524390:AMK524393 AWG524390:AWG524393 BGC524390:BGC524393 BPY524390:BPY524393 BZU524390:BZU524393 CJQ524390:CJQ524393 CTM524390:CTM524393 DDI524390:DDI524393 DNE524390:DNE524393 DXA524390:DXA524393 EGW524390:EGW524393 EQS524390:EQS524393 FAO524390:FAO524393 FKK524390:FKK524393 FUG524390:FUG524393 GEC524390:GEC524393 GNY524390:GNY524393 GXU524390:GXU524393 HHQ524390:HHQ524393 HRM524390:HRM524393 IBI524390:IBI524393 ILE524390:ILE524393 IVA524390:IVA524393 JEW524390:JEW524393 JOS524390:JOS524393 JYO524390:JYO524393 KIK524390:KIK524393 KSG524390:KSG524393 LCC524390:LCC524393 LLY524390:LLY524393 LVU524390:LVU524393 MFQ524390:MFQ524393 MPM524390:MPM524393 MZI524390:MZI524393 NJE524390:NJE524393 NTA524390:NTA524393 OCW524390:OCW524393 OMS524390:OMS524393 OWO524390:OWO524393 PGK524390:PGK524393 PQG524390:PQG524393 QAC524390:QAC524393 QJY524390:QJY524393 QTU524390:QTU524393 RDQ524390:RDQ524393 RNM524390:RNM524393 RXI524390:RXI524393 SHE524390:SHE524393 SRA524390:SRA524393 TAW524390:TAW524393 TKS524390:TKS524393 TUO524390:TUO524393 UEK524390:UEK524393 UOG524390:UOG524393 UYC524390:UYC524393 VHY524390:VHY524393 VRU524390:VRU524393 WBQ524390:WBQ524393 WLM524390:WLM524393 WVI524390:WVI524393 IW589926:IW589929 SS589926:SS589929 ACO589926:ACO589929 AMK589926:AMK589929 AWG589926:AWG589929 BGC589926:BGC589929 BPY589926:BPY589929 BZU589926:BZU589929 CJQ589926:CJQ589929 CTM589926:CTM589929 DDI589926:DDI589929 DNE589926:DNE589929 DXA589926:DXA589929 EGW589926:EGW589929 EQS589926:EQS589929 FAO589926:FAO589929 FKK589926:FKK589929 FUG589926:FUG589929 GEC589926:GEC589929 GNY589926:GNY589929 GXU589926:GXU589929 HHQ589926:HHQ589929 HRM589926:HRM589929 IBI589926:IBI589929 ILE589926:ILE589929 IVA589926:IVA589929 JEW589926:JEW589929 JOS589926:JOS589929 JYO589926:JYO589929 KIK589926:KIK589929 KSG589926:KSG589929 LCC589926:LCC589929 LLY589926:LLY589929 LVU589926:LVU589929 MFQ589926:MFQ589929 MPM589926:MPM589929 MZI589926:MZI589929 NJE589926:NJE589929 NTA589926:NTA589929 OCW589926:OCW589929 OMS589926:OMS589929 OWO589926:OWO589929 PGK589926:PGK589929 PQG589926:PQG589929 QAC589926:QAC589929 QJY589926:QJY589929 QTU589926:QTU589929 RDQ589926:RDQ589929 RNM589926:RNM589929 RXI589926:RXI589929 SHE589926:SHE589929 SRA589926:SRA589929 TAW589926:TAW589929 TKS589926:TKS589929 TUO589926:TUO589929 UEK589926:UEK589929 UOG589926:UOG589929 UYC589926:UYC589929 VHY589926:VHY589929 VRU589926:VRU589929 WBQ589926:WBQ589929 WLM589926:WLM589929 WVI589926:WVI589929 IW655462:IW655465 SS655462:SS655465 ACO655462:ACO655465 AMK655462:AMK655465 AWG655462:AWG655465 BGC655462:BGC655465 BPY655462:BPY655465 BZU655462:BZU655465 CJQ655462:CJQ655465 CTM655462:CTM655465 DDI655462:DDI655465 DNE655462:DNE655465 DXA655462:DXA655465 EGW655462:EGW655465 EQS655462:EQS655465 FAO655462:FAO655465 FKK655462:FKK655465 FUG655462:FUG655465 GEC655462:GEC655465 GNY655462:GNY655465 GXU655462:GXU655465 HHQ655462:HHQ655465 HRM655462:HRM655465 IBI655462:IBI655465 ILE655462:ILE655465 IVA655462:IVA655465 JEW655462:JEW655465 JOS655462:JOS655465 JYO655462:JYO655465 KIK655462:KIK655465 KSG655462:KSG655465 LCC655462:LCC655465 LLY655462:LLY655465 LVU655462:LVU655465 MFQ655462:MFQ655465 MPM655462:MPM655465 MZI655462:MZI655465 NJE655462:NJE655465 NTA655462:NTA655465 OCW655462:OCW655465 OMS655462:OMS655465 OWO655462:OWO655465 PGK655462:PGK655465 PQG655462:PQG655465 QAC655462:QAC655465 QJY655462:QJY655465 QTU655462:QTU655465 RDQ655462:RDQ655465 RNM655462:RNM655465 RXI655462:RXI655465 SHE655462:SHE655465 SRA655462:SRA655465 TAW655462:TAW655465 TKS655462:TKS655465 TUO655462:TUO655465 UEK655462:UEK655465 UOG655462:UOG655465 UYC655462:UYC655465 VHY655462:VHY655465 VRU655462:VRU655465 WBQ655462:WBQ655465 WLM655462:WLM655465 WVI655462:WVI655465 IW720998:IW721001 SS720998:SS721001 ACO720998:ACO721001 AMK720998:AMK721001 AWG720998:AWG721001 BGC720998:BGC721001 BPY720998:BPY721001 BZU720998:BZU721001 CJQ720998:CJQ721001 CTM720998:CTM721001 DDI720998:DDI721001 DNE720998:DNE721001 DXA720998:DXA721001 EGW720998:EGW721001 EQS720998:EQS721001 FAO720998:FAO721001 FKK720998:FKK721001 FUG720998:FUG721001 GEC720998:GEC721001 GNY720998:GNY721001 GXU720998:GXU721001 HHQ720998:HHQ721001 HRM720998:HRM721001 IBI720998:IBI721001 ILE720998:ILE721001 IVA720998:IVA721001 JEW720998:JEW721001 JOS720998:JOS721001 JYO720998:JYO721001 KIK720998:KIK721001 KSG720998:KSG721001 LCC720998:LCC721001 LLY720998:LLY721001 LVU720998:LVU721001 MFQ720998:MFQ721001 MPM720998:MPM721001 MZI720998:MZI721001 NJE720998:NJE721001 NTA720998:NTA721001 OCW720998:OCW721001 OMS720998:OMS721001 OWO720998:OWO721001 PGK720998:PGK721001 PQG720998:PQG721001 QAC720998:QAC721001 QJY720998:QJY721001 QTU720998:QTU721001 RDQ720998:RDQ721001 RNM720998:RNM721001 RXI720998:RXI721001 SHE720998:SHE721001 SRA720998:SRA721001 TAW720998:TAW721001 TKS720998:TKS721001 TUO720998:TUO721001 UEK720998:UEK721001 UOG720998:UOG721001 UYC720998:UYC721001 VHY720998:VHY721001 VRU720998:VRU721001 WBQ720998:WBQ721001 WLM720998:WLM721001 WVI720998:WVI721001 IW786534:IW786537 SS786534:SS786537 ACO786534:ACO786537 AMK786534:AMK786537 AWG786534:AWG786537 BGC786534:BGC786537 BPY786534:BPY786537 BZU786534:BZU786537 CJQ786534:CJQ786537 CTM786534:CTM786537 DDI786534:DDI786537 DNE786534:DNE786537 DXA786534:DXA786537 EGW786534:EGW786537 EQS786534:EQS786537 FAO786534:FAO786537 FKK786534:FKK786537 FUG786534:FUG786537 GEC786534:GEC786537 GNY786534:GNY786537 GXU786534:GXU786537 HHQ786534:HHQ786537 HRM786534:HRM786537 IBI786534:IBI786537 ILE786534:ILE786537 IVA786534:IVA786537 JEW786534:JEW786537 JOS786534:JOS786537 JYO786534:JYO786537 KIK786534:KIK786537 KSG786534:KSG786537 LCC786534:LCC786537 LLY786534:LLY786537 LVU786534:LVU786537 MFQ786534:MFQ786537 MPM786534:MPM786537 MZI786534:MZI786537 NJE786534:NJE786537 NTA786534:NTA786537 OCW786534:OCW786537 OMS786534:OMS786537 OWO786534:OWO786537 PGK786534:PGK786537 PQG786534:PQG786537 QAC786534:QAC786537 QJY786534:QJY786537 QTU786534:QTU786537 RDQ786534:RDQ786537 RNM786534:RNM786537 RXI786534:RXI786537 SHE786534:SHE786537 SRA786534:SRA786537 TAW786534:TAW786537 TKS786534:TKS786537 TUO786534:TUO786537 UEK786534:UEK786537 UOG786534:UOG786537 UYC786534:UYC786537 VHY786534:VHY786537 VRU786534:VRU786537 WBQ786534:WBQ786537 WLM786534:WLM786537 WVI786534:WVI786537 IW852070:IW852073 SS852070:SS852073 ACO852070:ACO852073 AMK852070:AMK852073 AWG852070:AWG852073 BGC852070:BGC852073 BPY852070:BPY852073 BZU852070:BZU852073 CJQ852070:CJQ852073 CTM852070:CTM852073 DDI852070:DDI852073 DNE852070:DNE852073 DXA852070:DXA852073 EGW852070:EGW852073 EQS852070:EQS852073 FAO852070:FAO852073 FKK852070:FKK852073 FUG852070:FUG852073 GEC852070:GEC852073 GNY852070:GNY852073 GXU852070:GXU852073 HHQ852070:HHQ852073 HRM852070:HRM852073 IBI852070:IBI852073 ILE852070:ILE852073 IVA852070:IVA852073 JEW852070:JEW852073 JOS852070:JOS852073 JYO852070:JYO852073 KIK852070:KIK852073 KSG852070:KSG852073 LCC852070:LCC852073 LLY852070:LLY852073 LVU852070:LVU852073 MFQ852070:MFQ852073 MPM852070:MPM852073 MZI852070:MZI852073 NJE852070:NJE852073 NTA852070:NTA852073 OCW852070:OCW852073 OMS852070:OMS852073 OWO852070:OWO852073 PGK852070:PGK852073 PQG852070:PQG852073 QAC852070:QAC852073 QJY852070:QJY852073 QTU852070:QTU852073 RDQ852070:RDQ852073 RNM852070:RNM852073 RXI852070:RXI852073 SHE852070:SHE852073 SRA852070:SRA852073 TAW852070:TAW852073 TKS852070:TKS852073 TUO852070:TUO852073 UEK852070:UEK852073 UOG852070:UOG852073 UYC852070:UYC852073 VHY852070:VHY852073 VRU852070:VRU852073 WBQ852070:WBQ852073 WLM852070:WLM852073 WVI852070:WVI852073 IW917606:IW917609 SS917606:SS917609 ACO917606:ACO917609 AMK917606:AMK917609 AWG917606:AWG917609 BGC917606:BGC917609 BPY917606:BPY917609 BZU917606:BZU917609 CJQ917606:CJQ917609 CTM917606:CTM917609 DDI917606:DDI917609 DNE917606:DNE917609 DXA917606:DXA917609 EGW917606:EGW917609 EQS917606:EQS917609 FAO917606:FAO917609 FKK917606:FKK917609 FUG917606:FUG917609 GEC917606:GEC917609 GNY917606:GNY917609 GXU917606:GXU917609 HHQ917606:HHQ917609 HRM917606:HRM917609 IBI917606:IBI917609 ILE917606:ILE917609 IVA917606:IVA917609 JEW917606:JEW917609 JOS917606:JOS917609 JYO917606:JYO917609 KIK917606:KIK917609 KSG917606:KSG917609 LCC917606:LCC917609 LLY917606:LLY917609 LVU917606:LVU917609 MFQ917606:MFQ917609 MPM917606:MPM917609 MZI917606:MZI917609 NJE917606:NJE917609 NTA917606:NTA917609 OCW917606:OCW917609 OMS917606:OMS917609 OWO917606:OWO917609 PGK917606:PGK917609 PQG917606:PQG917609 QAC917606:QAC917609 QJY917606:QJY917609 QTU917606:QTU917609 RDQ917606:RDQ917609 RNM917606:RNM917609 RXI917606:RXI917609 SHE917606:SHE917609 SRA917606:SRA917609 TAW917606:TAW917609 TKS917606:TKS917609 TUO917606:TUO917609 UEK917606:UEK917609 UOG917606:UOG917609 UYC917606:UYC917609 VHY917606:VHY917609 VRU917606:VRU917609 WBQ917606:WBQ917609 WLM917606:WLM917609 WVI917606:WVI917609 IW983142:IW983145 SS983142:SS983145 ACO983142:ACO983145 AMK983142:AMK983145 AWG983142:AWG983145 BGC983142:BGC983145 BPY983142:BPY983145 BZU983142:BZU983145 CJQ983142:CJQ983145 CTM983142:CTM983145 DDI983142:DDI983145 DNE983142:DNE983145 DXA983142:DXA983145 EGW983142:EGW983145 EQS983142:EQS983145 FAO983142:FAO983145 FKK983142:FKK983145 FUG983142:FUG983145 GEC983142:GEC983145 GNY983142:GNY983145 GXU983142:GXU983145 HHQ983142:HHQ983145 HRM983142:HRM983145 IBI983142:IBI983145 ILE983142:ILE983145 IVA983142:IVA983145 JEW983142:JEW983145 JOS983142:JOS983145 JYO983142:JYO983145 KIK983142:KIK983145 KSG983142:KSG983145 LCC983142:LCC983145 LLY983142:LLY983145 LVU983142:LVU983145 MFQ983142:MFQ983145 MPM983142:MPM983145 MZI983142:MZI983145 NJE983142:NJE983145 NTA983142:NTA983145 OCW983142:OCW983145 OMS983142:OMS983145 OWO983142:OWO983145 PGK983142:PGK983145 PQG983142:PQG983145 QAC983142:QAC983145 QJY983142:QJY983145 QTU983142:QTU983145 RDQ983142:RDQ983145 RNM983142:RNM983145 RXI983142:RXI983145 SHE983142:SHE983145 SRA983142:SRA983145 TAW983142:TAW983145 TKS983142:TKS983145 TUO983142:TUO983145 UEK983142:UEK983145 UOG983142:UOG983145 UYC983142:UYC983145 VHY983142:VHY983145 VRU983142:VRU983145 WBQ983142:WBQ983145 WLM983142:WLM983145 WVI983142:WVI983145 BPY109:BPY123 IW88:IW92 SS88:SS92 ACO88:ACO92 AMK88:AMK92 AWG88:AWG92 BGC88:BGC92 BPY88:BPY92 BZU88:BZU92 CJQ88:CJQ92 CTM88:CTM92 DDI88:DDI92 DNE88:DNE92 DXA88:DXA92 EGW88:EGW92 EQS88:EQS92 FAO88:FAO92 FKK88:FKK92 FUG88:FUG92 GEC88:GEC92 GNY88:GNY92 GXU88:GXU92 HHQ88:HHQ92 HRM88:HRM92 IBI88:IBI92 ILE88:ILE92 IVA88:IVA92 JEW88:JEW92 JOS88:JOS92 JYO88:JYO92 KIK88:KIK92 KSG88:KSG92 LCC88:LCC92 LLY88:LLY92 LVU88:LVU92 MFQ88:MFQ92 MPM88:MPM92 MZI88:MZI92 NJE88:NJE92 NTA88:NTA92 OCW88:OCW92 OMS88:OMS92 OWO88:OWO92 PGK88:PGK92 PQG88:PQG92 QAC88:QAC92 QJY88:QJY92 QTU88:QTU92 RDQ88:RDQ92 RNM88:RNM92 RXI88:RXI92 SHE88:SHE92 SRA88:SRA92 TAW88:TAW92 TKS88:TKS92 TUO88:TUO92 UEK88:UEK92 UOG88:UOG92 UYC88:UYC92 VHY88:VHY92 VRU88:VRU92 WBQ88:WBQ92 WLM88:WLM92 WVI88:WVI92 IW65645:IW65648 SS65645:SS65648 ACO65645:ACO65648 AMK65645:AMK65648 AWG65645:AWG65648 BGC65645:BGC65648 BPY65645:BPY65648 BZU65645:BZU65648 CJQ65645:CJQ65648 CTM65645:CTM65648 DDI65645:DDI65648 DNE65645:DNE65648 DXA65645:DXA65648 EGW65645:EGW65648 EQS65645:EQS65648 FAO65645:FAO65648 FKK65645:FKK65648 FUG65645:FUG65648 GEC65645:GEC65648 GNY65645:GNY65648 GXU65645:GXU65648 HHQ65645:HHQ65648 HRM65645:HRM65648 IBI65645:IBI65648 ILE65645:ILE65648 IVA65645:IVA65648 JEW65645:JEW65648 JOS65645:JOS65648 JYO65645:JYO65648 KIK65645:KIK65648 KSG65645:KSG65648 LCC65645:LCC65648 LLY65645:LLY65648 LVU65645:LVU65648 MFQ65645:MFQ65648 MPM65645:MPM65648 MZI65645:MZI65648 NJE65645:NJE65648 NTA65645:NTA65648 OCW65645:OCW65648 OMS65645:OMS65648 OWO65645:OWO65648 PGK65645:PGK65648 PQG65645:PQG65648 QAC65645:QAC65648 QJY65645:QJY65648 QTU65645:QTU65648 RDQ65645:RDQ65648 RNM65645:RNM65648 RXI65645:RXI65648 SHE65645:SHE65648 SRA65645:SRA65648 TAW65645:TAW65648 TKS65645:TKS65648 TUO65645:TUO65648 UEK65645:UEK65648 UOG65645:UOG65648 UYC65645:UYC65648 VHY65645:VHY65648 VRU65645:VRU65648 WBQ65645:WBQ65648 WLM65645:WLM65648 WVI65645:WVI65648 IW131181:IW131184 SS131181:SS131184 ACO131181:ACO131184 AMK131181:AMK131184 AWG131181:AWG131184 BGC131181:BGC131184 BPY131181:BPY131184 BZU131181:BZU131184 CJQ131181:CJQ131184 CTM131181:CTM131184 DDI131181:DDI131184 DNE131181:DNE131184 DXA131181:DXA131184 EGW131181:EGW131184 EQS131181:EQS131184 FAO131181:FAO131184 FKK131181:FKK131184 FUG131181:FUG131184 GEC131181:GEC131184 GNY131181:GNY131184 GXU131181:GXU131184 HHQ131181:HHQ131184 HRM131181:HRM131184 IBI131181:IBI131184 ILE131181:ILE131184 IVA131181:IVA131184 JEW131181:JEW131184 JOS131181:JOS131184 JYO131181:JYO131184 KIK131181:KIK131184 KSG131181:KSG131184 LCC131181:LCC131184 LLY131181:LLY131184 LVU131181:LVU131184 MFQ131181:MFQ131184 MPM131181:MPM131184 MZI131181:MZI131184 NJE131181:NJE131184 NTA131181:NTA131184 OCW131181:OCW131184 OMS131181:OMS131184 OWO131181:OWO131184 PGK131181:PGK131184 PQG131181:PQG131184 QAC131181:QAC131184 QJY131181:QJY131184 QTU131181:QTU131184 RDQ131181:RDQ131184 RNM131181:RNM131184 RXI131181:RXI131184 SHE131181:SHE131184 SRA131181:SRA131184 TAW131181:TAW131184 TKS131181:TKS131184 TUO131181:TUO131184 UEK131181:UEK131184 UOG131181:UOG131184 UYC131181:UYC131184 VHY131181:VHY131184 VRU131181:VRU131184 WBQ131181:WBQ131184 WLM131181:WLM131184 WVI131181:WVI131184 IW196717:IW196720 SS196717:SS196720 ACO196717:ACO196720 AMK196717:AMK196720 AWG196717:AWG196720 BGC196717:BGC196720 BPY196717:BPY196720 BZU196717:BZU196720 CJQ196717:CJQ196720 CTM196717:CTM196720 DDI196717:DDI196720 DNE196717:DNE196720 DXA196717:DXA196720 EGW196717:EGW196720 EQS196717:EQS196720 FAO196717:FAO196720 FKK196717:FKK196720 FUG196717:FUG196720 GEC196717:GEC196720 GNY196717:GNY196720 GXU196717:GXU196720 HHQ196717:HHQ196720 HRM196717:HRM196720 IBI196717:IBI196720 ILE196717:ILE196720 IVA196717:IVA196720 JEW196717:JEW196720 JOS196717:JOS196720 JYO196717:JYO196720 KIK196717:KIK196720 KSG196717:KSG196720 LCC196717:LCC196720 LLY196717:LLY196720 LVU196717:LVU196720 MFQ196717:MFQ196720 MPM196717:MPM196720 MZI196717:MZI196720 NJE196717:NJE196720 NTA196717:NTA196720 OCW196717:OCW196720 OMS196717:OMS196720 OWO196717:OWO196720 PGK196717:PGK196720 PQG196717:PQG196720 QAC196717:QAC196720 QJY196717:QJY196720 QTU196717:QTU196720 RDQ196717:RDQ196720 RNM196717:RNM196720 RXI196717:RXI196720 SHE196717:SHE196720 SRA196717:SRA196720 TAW196717:TAW196720 TKS196717:TKS196720 TUO196717:TUO196720 UEK196717:UEK196720 UOG196717:UOG196720 UYC196717:UYC196720 VHY196717:VHY196720 VRU196717:VRU196720 WBQ196717:WBQ196720 WLM196717:WLM196720 WVI196717:WVI196720 IW262253:IW262256 SS262253:SS262256 ACO262253:ACO262256 AMK262253:AMK262256 AWG262253:AWG262256 BGC262253:BGC262256 BPY262253:BPY262256 BZU262253:BZU262256 CJQ262253:CJQ262256 CTM262253:CTM262256 DDI262253:DDI262256 DNE262253:DNE262256 DXA262253:DXA262256 EGW262253:EGW262256 EQS262253:EQS262256 FAO262253:FAO262256 FKK262253:FKK262256 FUG262253:FUG262256 GEC262253:GEC262256 GNY262253:GNY262256 GXU262253:GXU262256 HHQ262253:HHQ262256 HRM262253:HRM262256 IBI262253:IBI262256 ILE262253:ILE262256 IVA262253:IVA262256 JEW262253:JEW262256 JOS262253:JOS262256 JYO262253:JYO262256 KIK262253:KIK262256 KSG262253:KSG262256 LCC262253:LCC262256 LLY262253:LLY262256 LVU262253:LVU262256 MFQ262253:MFQ262256 MPM262253:MPM262256 MZI262253:MZI262256 NJE262253:NJE262256 NTA262253:NTA262256 OCW262253:OCW262256 OMS262253:OMS262256 OWO262253:OWO262256 PGK262253:PGK262256 PQG262253:PQG262256 QAC262253:QAC262256 QJY262253:QJY262256 QTU262253:QTU262256 RDQ262253:RDQ262256 RNM262253:RNM262256 RXI262253:RXI262256 SHE262253:SHE262256 SRA262253:SRA262256 TAW262253:TAW262256 TKS262253:TKS262256 TUO262253:TUO262256 UEK262253:UEK262256 UOG262253:UOG262256 UYC262253:UYC262256 VHY262253:VHY262256 VRU262253:VRU262256 WBQ262253:WBQ262256 WLM262253:WLM262256 WVI262253:WVI262256 IW327789:IW327792 SS327789:SS327792 ACO327789:ACO327792 AMK327789:AMK327792 AWG327789:AWG327792 BGC327789:BGC327792 BPY327789:BPY327792 BZU327789:BZU327792 CJQ327789:CJQ327792 CTM327789:CTM327792 DDI327789:DDI327792 DNE327789:DNE327792 DXA327789:DXA327792 EGW327789:EGW327792 EQS327789:EQS327792 FAO327789:FAO327792 FKK327789:FKK327792 FUG327789:FUG327792 GEC327789:GEC327792 GNY327789:GNY327792 GXU327789:GXU327792 HHQ327789:HHQ327792 HRM327789:HRM327792 IBI327789:IBI327792 ILE327789:ILE327792 IVA327789:IVA327792 JEW327789:JEW327792 JOS327789:JOS327792 JYO327789:JYO327792 KIK327789:KIK327792 KSG327789:KSG327792 LCC327789:LCC327792 LLY327789:LLY327792 LVU327789:LVU327792 MFQ327789:MFQ327792 MPM327789:MPM327792 MZI327789:MZI327792 NJE327789:NJE327792 NTA327789:NTA327792 OCW327789:OCW327792 OMS327789:OMS327792 OWO327789:OWO327792 PGK327789:PGK327792 PQG327789:PQG327792 QAC327789:QAC327792 QJY327789:QJY327792 QTU327789:QTU327792 RDQ327789:RDQ327792 RNM327789:RNM327792 RXI327789:RXI327792 SHE327789:SHE327792 SRA327789:SRA327792 TAW327789:TAW327792 TKS327789:TKS327792 TUO327789:TUO327792 UEK327789:UEK327792 UOG327789:UOG327792 UYC327789:UYC327792 VHY327789:VHY327792 VRU327789:VRU327792 WBQ327789:WBQ327792 WLM327789:WLM327792 WVI327789:WVI327792 IW393325:IW393328 SS393325:SS393328 ACO393325:ACO393328 AMK393325:AMK393328 AWG393325:AWG393328 BGC393325:BGC393328 BPY393325:BPY393328 BZU393325:BZU393328 CJQ393325:CJQ393328 CTM393325:CTM393328 DDI393325:DDI393328 DNE393325:DNE393328 DXA393325:DXA393328 EGW393325:EGW393328 EQS393325:EQS393328 FAO393325:FAO393328 FKK393325:FKK393328 FUG393325:FUG393328 GEC393325:GEC393328 GNY393325:GNY393328 GXU393325:GXU393328 HHQ393325:HHQ393328 HRM393325:HRM393328 IBI393325:IBI393328 ILE393325:ILE393328 IVA393325:IVA393328 JEW393325:JEW393328 JOS393325:JOS393328 JYO393325:JYO393328 KIK393325:KIK393328 KSG393325:KSG393328 LCC393325:LCC393328 LLY393325:LLY393328 LVU393325:LVU393328 MFQ393325:MFQ393328 MPM393325:MPM393328 MZI393325:MZI393328 NJE393325:NJE393328 NTA393325:NTA393328 OCW393325:OCW393328 OMS393325:OMS393328 OWO393325:OWO393328 PGK393325:PGK393328 PQG393325:PQG393328 QAC393325:QAC393328 QJY393325:QJY393328 QTU393325:QTU393328 RDQ393325:RDQ393328 RNM393325:RNM393328 RXI393325:RXI393328 SHE393325:SHE393328 SRA393325:SRA393328 TAW393325:TAW393328 TKS393325:TKS393328 TUO393325:TUO393328 UEK393325:UEK393328 UOG393325:UOG393328 UYC393325:UYC393328 VHY393325:VHY393328 VRU393325:VRU393328 WBQ393325:WBQ393328 WLM393325:WLM393328 WVI393325:WVI393328 IW458861:IW458864 SS458861:SS458864 ACO458861:ACO458864 AMK458861:AMK458864 AWG458861:AWG458864 BGC458861:BGC458864 BPY458861:BPY458864 BZU458861:BZU458864 CJQ458861:CJQ458864 CTM458861:CTM458864 DDI458861:DDI458864 DNE458861:DNE458864 DXA458861:DXA458864 EGW458861:EGW458864 EQS458861:EQS458864 FAO458861:FAO458864 FKK458861:FKK458864 FUG458861:FUG458864 GEC458861:GEC458864 GNY458861:GNY458864 GXU458861:GXU458864 HHQ458861:HHQ458864 HRM458861:HRM458864 IBI458861:IBI458864 ILE458861:ILE458864 IVA458861:IVA458864 JEW458861:JEW458864 JOS458861:JOS458864 JYO458861:JYO458864 KIK458861:KIK458864 KSG458861:KSG458864 LCC458861:LCC458864 LLY458861:LLY458864 LVU458861:LVU458864 MFQ458861:MFQ458864 MPM458861:MPM458864 MZI458861:MZI458864 NJE458861:NJE458864 NTA458861:NTA458864 OCW458861:OCW458864 OMS458861:OMS458864 OWO458861:OWO458864 PGK458861:PGK458864 PQG458861:PQG458864 QAC458861:QAC458864 QJY458861:QJY458864 QTU458861:QTU458864 RDQ458861:RDQ458864 RNM458861:RNM458864 RXI458861:RXI458864 SHE458861:SHE458864 SRA458861:SRA458864 TAW458861:TAW458864 TKS458861:TKS458864 TUO458861:TUO458864 UEK458861:UEK458864 UOG458861:UOG458864 UYC458861:UYC458864 VHY458861:VHY458864 VRU458861:VRU458864 WBQ458861:WBQ458864 WLM458861:WLM458864 WVI458861:WVI458864 IW524397:IW524400 SS524397:SS524400 ACO524397:ACO524400 AMK524397:AMK524400 AWG524397:AWG524400 BGC524397:BGC524400 BPY524397:BPY524400 BZU524397:BZU524400 CJQ524397:CJQ524400 CTM524397:CTM524400 DDI524397:DDI524400 DNE524397:DNE524400 DXA524397:DXA524400 EGW524397:EGW524400 EQS524397:EQS524400 FAO524397:FAO524400 FKK524397:FKK524400 FUG524397:FUG524400 GEC524397:GEC524400 GNY524397:GNY524400 GXU524397:GXU524400 HHQ524397:HHQ524400 HRM524397:HRM524400 IBI524397:IBI524400 ILE524397:ILE524400 IVA524397:IVA524400 JEW524397:JEW524400 JOS524397:JOS524400 JYO524397:JYO524400 KIK524397:KIK524400 KSG524397:KSG524400 LCC524397:LCC524400 LLY524397:LLY524400 LVU524397:LVU524400 MFQ524397:MFQ524400 MPM524397:MPM524400 MZI524397:MZI524400 NJE524397:NJE524400 NTA524397:NTA524400 OCW524397:OCW524400 OMS524397:OMS524400 OWO524397:OWO524400 PGK524397:PGK524400 PQG524397:PQG524400 QAC524397:QAC524400 QJY524397:QJY524400 QTU524397:QTU524400 RDQ524397:RDQ524400 RNM524397:RNM524400 RXI524397:RXI524400 SHE524397:SHE524400 SRA524397:SRA524400 TAW524397:TAW524400 TKS524397:TKS524400 TUO524397:TUO524400 UEK524397:UEK524400 UOG524397:UOG524400 UYC524397:UYC524400 VHY524397:VHY524400 VRU524397:VRU524400 WBQ524397:WBQ524400 WLM524397:WLM524400 WVI524397:WVI524400 IW589933:IW589936 SS589933:SS589936 ACO589933:ACO589936 AMK589933:AMK589936 AWG589933:AWG589936 BGC589933:BGC589936 BPY589933:BPY589936 BZU589933:BZU589936 CJQ589933:CJQ589936 CTM589933:CTM589936 DDI589933:DDI589936 DNE589933:DNE589936 DXA589933:DXA589936 EGW589933:EGW589936 EQS589933:EQS589936 FAO589933:FAO589936 FKK589933:FKK589936 FUG589933:FUG589936 GEC589933:GEC589936 GNY589933:GNY589936 GXU589933:GXU589936 HHQ589933:HHQ589936 HRM589933:HRM589936 IBI589933:IBI589936 ILE589933:ILE589936 IVA589933:IVA589936 JEW589933:JEW589936 JOS589933:JOS589936 JYO589933:JYO589936 KIK589933:KIK589936 KSG589933:KSG589936 LCC589933:LCC589936 LLY589933:LLY589936 LVU589933:LVU589936 MFQ589933:MFQ589936 MPM589933:MPM589936 MZI589933:MZI589936 NJE589933:NJE589936 NTA589933:NTA589936 OCW589933:OCW589936 OMS589933:OMS589936 OWO589933:OWO589936 PGK589933:PGK589936 PQG589933:PQG589936 QAC589933:QAC589936 QJY589933:QJY589936 QTU589933:QTU589936 RDQ589933:RDQ589936 RNM589933:RNM589936 RXI589933:RXI589936 SHE589933:SHE589936 SRA589933:SRA589936 TAW589933:TAW589936 TKS589933:TKS589936 TUO589933:TUO589936 UEK589933:UEK589936 UOG589933:UOG589936 UYC589933:UYC589936 VHY589933:VHY589936 VRU589933:VRU589936 WBQ589933:WBQ589936 WLM589933:WLM589936 WVI589933:WVI589936 IW655469:IW655472 SS655469:SS655472 ACO655469:ACO655472 AMK655469:AMK655472 AWG655469:AWG655472 BGC655469:BGC655472 BPY655469:BPY655472 BZU655469:BZU655472 CJQ655469:CJQ655472 CTM655469:CTM655472 DDI655469:DDI655472 DNE655469:DNE655472 DXA655469:DXA655472 EGW655469:EGW655472 EQS655469:EQS655472 FAO655469:FAO655472 FKK655469:FKK655472 FUG655469:FUG655472 GEC655469:GEC655472 GNY655469:GNY655472 GXU655469:GXU655472 HHQ655469:HHQ655472 HRM655469:HRM655472 IBI655469:IBI655472 ILE655469:ILE655472 IVA655469:IVA655472 JEW655469:JEW655472 JOS655469:JOS655472 JYO655469:JYO655472 KIK655469:KIK655472 KSG655469:KSG655472 LCC655469:LCC655472 LLY655469:LLY655472 LVU655469:LVU655472 MFQ655469:MFQ655472 MPM655469:MPM655472 MZI655469:MZI655472 NJE655469:NJE655472 NTA655469:NTA655472 OCW655469:OCW655472 OMS655469:OMS655472 OWO655469:OWO655472 PGK655469:PGK655472 PQG655469:PQG655472 QAC655469:QAC655472 QJY655469:QJY655472 QTU655469:QTU655472 RDQ655469:RDQ655472 RNM655469:RNM655472 RXI655469:RXI655472 SHE655469:SHE655472 SRA655469:SRA655472 TAW655469:TAW655472 TKS655469:TKS655472 TUO655469:TUO655472 UEK655469:UEK655472 UOG655469:UOG655472 UYC655469:UYC655472 VHY655469:VHY655472 VRU655469:VRU655472 WBQ655469:WBQ655472 WLM655469:WLM655472 WVI655469:WVI655472 IW721005:IW721008 SS721005:SS721008 ACO721005:ACO721008 AMK721005:AMK721008 AWG721005:AWG721008 BGC721005:BGC721008 BPY721005:BPY721008 BZU721005:BZU721008 CJQ721005:CJQ721008 CTM721005:CTM721008 DDI721005:DDI721008 DNE721005:DNE721008 DXA721005:DXA721008 EGW721005:EGW721008 EQS721005:EQS721008 FAO721005:FAO721008 FKK721005:FKK721008 FUG721005:FUG721008 GEC721005:GEC721008 GNY721005:GNY721008 GXU721005:GXU721008 HHQ721005:HHQ721008 HRM721005:HRM721008 IBI721005:IBI721008 ILE721005:ILE721008 IVA721005:IVA721008 JEW721005:JEW721008 JOS721005:JOS721008 JYO721005:JYO721008 KIK721005:KIK721008 KSG721005:KSG721008 LCC721005:LCC721008 LLY721005:LLY721008 LVU721005:LVU721008 MFQ721005:MFQ721008 MPM721005:MPM721008 MZI721005:MZI721008 NJE721005:NJE721008 NTA721005:NTA721008 OCW721005:OCW721008 OMS721005:OMS721008 OWO721005:OWO721008 PGK721005:PGK721008 PQG721005:PQG721008 QAC721005:QAC721008 QJY721005:QJY721008 QTU721005:QTU721008 RDQ721005:RDQ721008 RNM721005:RNM721008 RXI721005:RXI721008 SHE721005:SHE721008 SRA721005:SRA721008 TAW721005:TAW721008 TKS721005:TKS721008 TUO721005:TUO721008 UEK721005:UEK721008 UOG721005:UOG721008 UYC721005:UYC721008 VHY721005:VHY721008 VRU721005:VRU721008 WBQ721005:WBQ721008 WLM721005:WLM721008 WVI721005:WVI721008 IW786541:IW786544 SS786541:SS786544 ACO786541:ACO786544 AMK786541:AMK786544 AWG786541:AWG786544 BGC786541:BGC786544 BPY786541:BPY786544 BZU786541:BZU786544 CJQ786541:CJQ786544 CTM786541:CTM786544 DDI786541:DDI786544 DNE786541:DNE786544 DXA786541:DXA786544 EGW786541:EGW786544 EQS786541:EQS786544 FAO786541:FAO786544 FKK786541:FKK786544 FUG786541:FUG786544 GEC786541:GEC786544 GNY786541:GNY786544 GXU786541:GXU786544 HHQ786541:HHQ786544 HRM786541:HRM786544 IBI786541:IBI786544 ILE786541:ILE786544 IVA786541:IVA786544 JEW786541:JEW786544 JOS786541:JOS786544 JYO786541:JYO786544 KIK786541:KIK786544 KSG786541:KSG786544 LCC786541:LCC786544 LLY786541:LLY786544 LVU786541:LVU786544 MFQ786541:MFQ786544 MPM786541:MPM786544 MZI786541:MZI786544 NJE786541:NJE786544 NTA786541:NTA786544 OCW786541:OCW786544 OMS786541:OMS786544 OWO786541:OWO786544 PGK786541:PGK786544 PQG786541:PQG786544 QAC786541:QAC786544 QJY786541:QJY786544 QTU786541:QTU786544 RDQ786541:RDQ786544 RNM786541:RNM786544 RXI786541:RXI786544 SHE786541:SHE786544 SRA786541:SRA786544 TAW786541:TAW786544 TKS786541:TKS786544 TUO786541:TUO786544 UEK786541:UEK786544 UOG786541:UOG786544 UYC786541:UYC786544 VHY786541:VHY786544 VRU786541:VRU786544 WBQ786541:WBQ786544 WLM786541:WLM786544 WVI786541:WVI786544 IW852077:IW852080 SS852077:SS852080 ACO852077:ACO852080 AMK852077:AMK852080 AWG852077:AWG852080 BGC852077:BGC852080 BPY852077:BPY852080 BZU852077:BZU852080 CJQ852077:CJQ852080 CTM852077:CTM852080 DDI852077:DDI852080 DNE852077:DNE852080 DXA852077:DXA852080 EGW852077:EGW852080 EQS852077:EQS852080 FAO852077:FAO852080 FKK852077:FKK852080 FUG852077:FUG852080 GEC852077:GEC852080 GNY852077:GNY852080 GXU852077:GXU852080 HHQ852077:HHQ852080 HRM852077:HRM852080 IBI852077:IBI852080 ILE852077:ILE852080 IVA852077:IVA852080 JEW852077:JEW852080 JOS852077:JOS852080 JYO852077:JYO852080 KIK852077:KIK852080 KSG852077:KSG852080 LCC852077:LCC852080 LLY852077:LLY852080 LVU852077:LVU852080 MFQ852077:MFQ852080 MPM852077:MPM852080 MZI852077:MZI852080 NJE852077:NJE852080 NTA852077:NTA852080 OCW852077:OCW852080 OMS852077:OMS852080 OWO852077:OWO852080 PGK852077:PGK852080 PQG852077:PQG852080 QAC852077:QAC852080 QJY852077:QJY852080 QTU852077:QTU852080 RDQ852077:RDQ852080 RNM852077:RNM852080 RXI852077:RXI852080 SHE852077:SHE852080 SRA852077:SRA852080 TAW852077:TAW852080 TKS852077:TKS852080 TUO852077:TUO852080 UEK852077:UEK852080 UOG852077:UOG852080 UYC852077:UYC852080 VHY852077:VHY852080 VRU852077:VRU852080 WBQ852077:WBQ852080 WLM852077:WLM852080 WVI852077:WVI852080 IW917613:IW917616 SS917613:SS917616 ACO917613:ACO917616 AMK917613:AMK917616 AWG917613:AWG917616 BGC917613:BGC917616 BPY917613:BPY917616 BZU917613:BZU917616 CJQ917613:CJQ917616 CTM917613:CTM917616 DDI917613:DDI917616 DNE917613:DNE917616 DXA917613:DXA917616 EGW917613:EGW917616 EQS917613:EQS917616 FAO917613:FAO917616 FKK917613:FKK917616 FUG917613:FUG917616 GEC917613:GEC917616 GNY917613:GNY917616 GXU917613:GXU917616 HHQ917613:HHQ917616 HRM917613:HRM917616 IBI917613:IBI917616 ILE917613:ILE917616 IVA917613:IVA917616 JEW917613:JEW917616 JOS917613:JOS917616 JYO917613:JYO917616 KIK917613:KIK917616 KSG917613:KSG917616 LCC917613:LCC917616 LLY917613:LLY917616 LVU917613:LVU917616 MFQ917613:MFQ917616 MPM917613:MPM917616 MZI917613:MZI917616 NJE917613:NJE917616 NTA917613:NTA917616 OCW917613:OCW917616 OMS917613:OMS917616 OWO917613:OWO917616 PGK917613:PGK917616 PQG917613:PQG917616 QAC917613:QAC917616 QJY917613:QJY917616 QTU917613:QTU917616 RDQ917613:RDQ917616 RNM917613:RNM917616 RXI917613:RXI917616 SHE917613:SHE917616 SRA917613:SRA917616 TAW917613:TAW917616 TKS917613:TKS917616 TUO917613:TUO917616 UEK917613:UEK917616 UOG917613:UOG917616 UYC917613:UYC917616 VHY917613:VHY917616 VRU917613:VRU917616 WBQ917613:WBQ917616 WLM917613:WLM917616 WVI917613:WVI917616 IW983149:IW983152 SS983149:SS983152 ACO983149:ACO983152 AMK983149:AMK983152 AWG983149:AWG983152 BGC983149:BGC983152 BPY983149:BPY983152 BZU983149:BZU983152 CJQ983149:CJQ983152 CTM983149:CTM983152 DDI983149:DDI983152 DNE983149:DNE983152 DXA983149:DXA983152 EGW983149:EGW983152 EQS983149:EQS983152 FAO983149:FAO983152 FKK983149:FKK983152 FUG983149:FUG983152 GEC983149:GEC983152 GNY983149:GNY983152 GXU983149:GXU983152 HHQ983149:HHQ983152 HRM983149:HRM983152 IBI983149:IBI983152 ILE983149:ILE983152 IVA983149:IVA983152 JEW983149:JEW983152 JOS983149:JOS983152 JYO983149:JYO983152 KIK983149:KIK983152 KSG983149:KSG983152 LCC983149:LCC983152 LLY983149:LLY983152 LVU983149:LVU983152 MFQ983149:MFQ983152 MPM983149:MPM983152 MZI983149:MZI983152 NJE983149:NJE983152 NTA983149:NTA983152 OCW983149:OCW983152 OMS983149:OMS983152 OWO983149:OWO983152 PGK983149:PGK983152 PQG983149:PQG983152 QAC983149:QAC983152 QJY983149:QJY983152 QTU983149:QTU983152 RDQ983149:RDQ983152 RNM983149:RNM983152 RXI983149:RXI983152 SHE983149:SHE983152 SRA983149:SRA983152 TAW983149:TAW983152 TKS983149:TKS983152 TUO983149:TUO983152 UEK983149:UEK983152 UOG983149:UOG983152 UYC983149:UYC983152 VHY983149:VHY983152 VRU983149:VRU983152 WBQ983149:WBQ983152 WLM983149:WLM983152 WVI983149:WVI983152 BGC109:BGC123 IW96:IW101 SS96:SS101 ACO96:ACO101 AMK96:AMK101 AWG96:AWG101 BGC96:BGC101 BPY96:BPY101 BZU96:BZU101 CJQ96:CJQ101 CTM96:CTM101 DDI96:DDI101 DNE96:DNE101 DXA96:DXA101 EGW96:EGW101 EQS96:EQS101 FAO96:FAO101 FKK96:FKK101 FUG96:FUG101 GEC96:GEC101 GNY96:GNY101 GXU96:GXU101 HHQ96:HHQ101 HRM96:HRM101 IBI96:IBI101 ILE96:ILE101 IVA96:IVA101 JEW96:JEW101 JOS96:JOS101 JYO96:JYO101 KIK96:KIK101 KSG96:KSG101 LCC96:LCC101 LLY96:LLY101 LVU96:LVU101 MFQ96:MFQ101 MPM96:MPM101 MZI96:MZI101 NJE96:NJE101 NTA96:NTA101 OCW96:OCW101 OMS96:OMS101 OWO96:OWO101 PGK96:PGK101 PQG96:PQG101 QAC96:QAC101 QJY96:QJY101 QTU96:QTU101 RDQ96:RDQ101 RNM96:RNM101 RXI96:RXI101 SHE96:SHE101 SRA96:SRA101 TAW96:TAW101 TKS96:TKS101 TUO96:TUO101 UEK96:UEK101 UOG96:UOG101 UYC96:UYC101 VHY96:VHY101 VRU96:VRU101 WBQ96:WBQ101 WLM96:WLM101 WVI96:WVI101 IW65652:IW65654 SS65652:SS65654 ACO65652:ACO65654 AMK65652:AMK65654 AWG65652:AWG65654 BGC65652:BGC65654 BPY65652:BPY65654 BZU65652:BZU65654 CJQ65652:CJQ65654 CTM65652:CTM65654 DDI65652:DDI65654 DNE65652:DNE65654 DXA65652:DXA65654 EGW65652:EGW65654 EQS65652:EQS65654 FAO65652:FAO65654 FKK65652:FKK65654 FUG65652:FUG65654 GEC65652:GEC65654 GNY65652:GNY65654 GXU65652:GXU65654 HHQ65652:HHQ65654 HRM65652:HRM65654 IBI65652:IBI65654 ILE65652:ILE65654 IVA65652:IVA65654 JEW65652:JEW65654 JOS65652:JOS65654 JYO65652:JYO65654 KIK65652:KIK65654 KSG65652:KSG65654 LCC65652:LCC65654 LLY65652:LLY65654 LVU65652:LVU65654 MFQ65652:MFQ65654 MPM65652:MPM65654 MZI65652:MZI65654 NJE65652:NJE65654 NTA65652:NTA65654 OCW65652:OCW65654 OMS65652:OMS65654 OWO65652:OWO65654 PGK65652:PGK65654 PQG65652:PQG65654 QAC65652:QAC65654 QJY65652:QJY65654 QTU65652:QTU65654 RDQ65652:RDQ65654 RNM65652:RNM65654 RXI65652:RXI65654 SHE65652:SHE65654 SRA65652:SRA65654 TAW65652:TAW65654 TKS65652:TKS65654 TUO65652:TUO65654 UEK65652:UEK65654 UOG65652:UOG65654 UYC65652:UYC65654 VHY65652:VHY65654 VRU65652:VRU65654 WBQ65652:WBQ65654 WLM65652:WLM65654 WVI65652:WVI65654 IW131188:IW131190 SS131188:SS131190 ACO131188:ACO131190 AMK131188:AMK131190 AWG131188:AWG131190 BGC131188:BGC131190 BPY131188:BPY131190 BZU131188:BZU131190 CJQ131188:CJQ131190 CTM131188:CTM131190 DDI131188:DDI131190 DNE131188:DNE131190 DXA131188:DXA131190 EGW131188:EGW131190 EQS131188:EQS131190 FAO131188:FAO131190 FKK131188:FKK131190 FUG131188:FUG131190 GEC131188:GEC131190 GNY131188:GNY131190 GXU131188:GXU131190 HHQ131188:HHQ131190 HRM131188:HRM131190 IBI131188:IBI131190 ILE131188:ILE131190 IVA131188:IVA131190 JEW131188:JEW131190 JOS131188:JOS131190 JYO131188:JYO131190 KIK131188:KIK131190 KSG131188:KSG131190 LCC131188:LCC131190 LLY131188:LLY131190 LVU131188:LVU131190 MFQ131188:MFQ131190 MPM131188:MPM131190 MZI131188:MZI131190 NJE131188:NJE131190 NTA131188:NTA131190 OCW131188:OCW131190 OMS131188:OMS131190 OWO131188:OWO131190 PGK131188:PGK131190 PQG131188:PQG131190 QAC131188:QAC131190 QJY131188:QJY131190 QTU131188:QTU131190 RDQ131188:RDQ131190 RNM131188:RNM131190 RXI131188:RXI131190 SHE131188:SHE131190 SRA131188:SRA131190 TAW131188:TAW131190 TKS131188:TKS131190 TUO131188:TUO131190 UEK131188:UEK131190 UOG131188:UOG131190 UYC131188:UYC131190 VHY131188:VHY131190 VRU131188:VRU131190 WBQ131188:WBQ131190 WLM131188:WLM131190 WVI131188:WVI131190 IW196724:IW196726 SS196724:SS196726 ACO196724:ACO196726 AMK196724:AMK196726 AWG196724:AWG196726 BGC196724:BGC196726 BPY196724:BPY196726 BZU196724:BZU196726 CJQ196724:CJQ196726 CTM196724:CTM196726 DDI196724:DDI196726 DNE196724:DNE196726 DXA196724:DXA196726 EGW196724:EGW196726 EQS196724:EQS196726 FAO196724:FAO196726 FKK196724:FKK196726 FUG196724:FUG196726 GEC196724:GEC196726 GNY196724:GNY196726 GXU196724:GXU196726 HHQ196724:HHQ196726 HRM196724:HRM196726 IBI196724:IBI196726 ILE196724:ILE196726 IVA196724:IVA196726 JEW196724:JEW196726 JOS196724:JOS196726 JYO196724:JYO196726 KIK196724:KIK196726 KSG196724:KSG196726 LCC196724:LCC196726 LLY196724:LLY196726 LVU196724:LVU196726 MFQ196724:MFQ196726 MPM196724:MPM196726 MZI196724:MZI196726 NJE196724:NJE196726 NTA196724:NTA196726 OCW196724:OCW196726 OMS196724:OMS196726 OWO196724:OWO196726 PGK196724:PGK196726 PQG196724:PQG196726 QAC196724:QAC196726 QJY196724:QJY196726 QTU196724:QTU196726 RDQ196724:RDQ196726 RNM196724:RNM196726 RXI196724:RXI196726 SHE196724:SHE196726 SRA196724:SRA196726 TAW196724:TAW196726 TKS196724:TKS196726 TUO196724:TUO196726 UEK196724:UEK196726 UOG196724:UOG196726 UYC196724:UYC196726 VHY196724:VHY196726 VRU196724:VRU196726 WBQ196724:WBQ196726 WLM196724:WLM196726 WVI196724:WVI196726 IW262260:IW262262 SS262260:SS262262 ACO262260:ACO262262 AMK262260:AMK262262 AWG262260:AWG262262 BGC262260:BGC262262 BPY262260:BPY262262 BZU262260:BZU262262 CJQ262260:CJQ262262 CTM262260:CTM262262 DDI262260:DDI262262 DNE262260:DNE262262 DXA262260:DXA262262 EGW262260:EGW262262 EQS262260:EQS262262 FAO262260:FAO262262 FKK262260:FKK262262 FUG262260:FUG262262 GEC262260:GEC262262 GNY262260:GNY262262 GXU262260:GXU262262 HHQ262260:HHQ262262 HRM262260:HRM262262 IBI262260:IBI262262 ILE262260:ILE262262 IVA262260:IVA262262 JEW262260:JEW262262 JOS262260:JOS262262 JYO262260:JYO262262 KIK262260:KIK262262 KSG262260:KSG262262 LCC262260:LCC262262 LLY262260:LLY262262 LVU262260:LVU262262 MFQ262260:MFQ262262 MPM262260:MPM262262 MZI262260:MZI262262 NJE262260:NJE262262 NTA262260:NTA262262 OCW262260:OCW262262 OMS262260:OMS262262 OWO262260:OWO262262 PGK262260:PGK262262 PQG262260:PQG262262 QAC262260:QAC262262 QJY262260:QJY262262 QTU262260:QTU262262 RDQ262260:RDQ262262 RNM262260:RNM262262 RXI262260:RXI262262 SHE262260:SHE262262 SRA262260:SRA262262 TAW262260:TAW262262 TKS262260:TKS262262 TUO262260:TUO262262 UEK262260:UEK262262 UOG262260:UOG262262 UYC262260:UYC262262 VHY262260:VHY262262 VRU262260:VRU262262 WBQ262260:WBQ262262 WLM262260:WLM262262 WVI262260:WVI262262 IW327796:IW327798 SS327796:SS327798 ACO327796:ACO327798 AMK327796:AMK327798 AWG327796:AWG327798 BGC327796:BGC327798 BPY327796:BPY327798 BZU327796:BZU327798 CJQ327796:CJQ327798 CTM327796:CTM327798 DDI327796:DDI327798 DNE327796:DNE327798 DXA327796:DXA327798 EGW327796:EGW327798 EQS327796:EQS327798 FAO327796:FAO327798 FKK327796:FKK327798 FUG327796:FUG327798 GEC327796:GEC327798 GNY327796:GNY327798 GXU327796:GXU327798 HHQ327796:HHQ327798 HRM327796:HRM327798 IBI327796:IBI327798 ILE327796:ILE327798 IVA327796:IVA327798 JEW327796:JEW327798 JOS327796:JOS327798 JYO327796:JYO327798 KIK327796:KIK327798 KSG327796:KSG327798 LCC327796:LCC327798 LLY327796:LLY327798 LVU327796:LVU327798 MFQ327796:MFQ327798 MPM327796:MPM327798 MZI327796:MZI327798 NJE327796:NJE327798 NTA327796:NTA327798 OCW327796:OCW327798 OMS327796:OMS327798 OWO327796:OWO327798 PGK327796:PGK327798 PQG327796:PQG327798 QAC327796:QAC327798 QJY327796:QJY327798 QTU327796:QTU327798 RDQ327796:RDQ327798 RNM327796:RNM327798 RXI327796:RXI327798 SHE327796:SHE327798 SRA327796:SRA327798 TAW327796:TAW327798 TKS327796:TKS327798 TUO327796:TUO327798 UEK327796:UEK327798 UOG327796:UOG327798 UYC327796:UYC327798 VHY327796:VHY327798 VRU327796:VRU327798 WBQ327796:WBQ327798 WLM327796:WLM327798 WVI327796:WVI327798 IW393332:IW393334 SS393332:SS393334 ACO393332:ACO393334 AMK393332:AMK393334 AWG393332:AWG393334 BGC393332:BGC393334 BPY393332:BPY393334 BZU393332:BZU393334 CJQ393332:CJQ393334 CTM393332:CTM393334 DDI393332:DDI393334 DNE393332:DNE393334 DXA393332:DXA393334 EGW393332:EGW393334 EQS393332:EQS393334 FAO393332:FAO393334 FKK393332:FKK393334 FUG393332:FUG393334 GEC393332:GEC393334 GNY393332:GNY393334 GXU393332:GXU393334 HHQ393332:HHQ393334 HRM393332:HRM393334 IBI393332:IBI393334 ILE393332:ILE393334 IVA393332:IVA393334 JEW393332:JEW393334 JOS393332:JOS393334 JYO393332:JYO393334 KIK393332:KIK393334 KSG393332:KSG393334 LCC393332:LCC393334 LLY393332:LLY393334 LVU393332:LVU393334 MFQ393332:MFQ393334 MPM393332:MPM393334 MZI393332:MZI393334 NJE393332:NJE393334 NTA393332:NTA393334 OCW393332:OCW393334 OMS393332:OMS393334 OWO393332:OWO393334 PGK393332:PGK393334 PQG393332:PQG393334 QAC393332:QAC393334 QJY393332:QJY393334 QTU393332:QTU393334 RDQ393332:RDQ393334 RNM393332:RNM393334 RXI393332:RXI393334 SHE393332:SHE393334 SRA393332:SRA393334 TAW393332:TAW393334 TKS393332:TKS393334 TUO393332:TUO393334 UEK393332:UEK393334 UOG393332:UOG393334 UYC393332:UYC393334 VHY393332:VHY393334 VRU393332:VRU393334 WBQ393332:WBQ393334 WLM393332:WLM393334 WVI393332:WVI393334 IW458868:IW458870 SS458868:SS458870 ACO458868:ACO458870 AMK458868:AMK458870 AWG458868:AWG458870 BGC458868:BGC458870 BPY458868:BPY458870 BZU458868:BZU458870 CJQ458868:CJQ458870 CTM458868:CTM458870 DDI458868:DDI458870 DNE458868:DNE458870 DXA458868:DXA458870 EGW458868:EGW458870 EQS458868:EQS458870 FAO458868:FAO458870 FKK458868:FKK458870 FUG458868:FUG458870 GEC458868:GEC458870 GNY458868:GNY458870 GXU458868:GXU458870 HHQ458868:HHQ458870 HRM458868:HRM458870 IBI458868:IBI458870 ILE458868:ILE458870 IVA458868:IVA458870 JEW458868:JEW458870 JOS458868:JOS458870 JYO458868:JYO458870 KIK458868:KIK458870 KSG458868:KSG458870 LCC458868:LCC458870 LLY458868:LLY458870 LVU458868:LVU458870 MFQ458868:MFQ458870 MPM458868:MPM458870 MZI458868:MZI458870 NJE458868:NJE458870 NTA458868:NTA458870 OCW458868:OCW458870 OMS458868:OMS458870 OWO458868:OWO458870 PGK458868:PGK458870 PQG458868:PQG458870 QAC458868:QAC458870 QJY458868:QJY458870 QTU458868:QTU458870 RDQ458868:RDQ458870 RNM458868:RNM458870 RXI458868:RXI458870 SHE458868:SHE458870 SRA458868:SRA458870 TAW458868:TAW458870 TKS458868:TKS458870 TUO458868:TUO458870 UEK458868:UEK458870 UOG458868:UOG458870 UYC458868:UYC458870 VHY458868:VHY458870 VRU458868:VRU458870 WBQ458868:WBQ458870 WLM458868:WLM458870 WVI458868:WVI458870 IW524404:IW524406 SS524404:SS524406 ACO524404:ACO524406 AMK524404:AMK524406 AWG524404:AWG524406 BGC524404:BGC524406 BPY524404:BPY524406 BZU524404:BZU524406 CJQ524404:CJQ524406 CTM524404:CTM524406 DDI524404:DDI524406 DNE524404:DNE524406 DXA524404:DXA524406 EGW524404:EGW524406 EQS524404:EQS524406 FAO524404:FAO524406 FKK524404:FKK524406 FUG524404:FUG524406 GEC524404:GEC524406 GNY524404:GNY524406 GXU524404:GXU524406 HHQ524404:HHQ524406 HRM524404:HRM524406 IBI524404:IBI524406 ILE524404:ILE524406 IVA524404:IVA524406 JEW524404:JEW524406 JOS524404:JOS524406 JYO524404:JYO524406 KIK524404:KIK524406 KSG524404:KSG524406 LCC524404:LCC524406 LLY524404:LLY524406 LVU524404:LVU524406 MFQ524404:MFQ524406 MPM524404:MPM524406 MZI524404:MZI524406 NJE524404:NJE524406 NTA524404:NTA524406 OCW524404:OCW524406 OMS524404:OMS524406 OWO524404:OWO524406 PGK524404:PGK524406 PQG524404:PQG524406 QAC524404:QAC524406 QJY524404:QJY524406 QTU524404:QTU524406 RDQ524404:RDQ524406 RNM524404:RNM524406 RXI524404:RXI524406 SHE524404:SHE524406 SRA524404:SRA524406 TAW524404:TAW524406 TKS524404:TKS524406 TUO524404:TUO524406 UEK524404:UEK524406 UOG524404:UOG524406 UYC524404:UYC524406 VHY524404:VHY524406 VRU524404:VRU524406 WBQ524404:WBQ524406 WLM524404:WLM524406 WVI524404:WVI524406 IW589940:IW589942 SS589940:SS589942 ACO589940:ACO589942 AMK589940:AMK589942 AWG589940:AWG589942 BGC589940:BGC589942 BPY589940:BPY589942 BZU589940:BZU589942 CJQ589940:CJQ589942 CTM589940:CTM589942 DDI589940:DDI589942 DNE589940:DNE589942 DXA589940:DXA589942 EGW589940:EGW589942 EQS589940:EQS589942 FAO589940:FAO589942 FKK589940:FKK589942 FUG589940:FUG589942 GEC589940:GEC589942 GNY589940:GNY589942 GXU589940:GXU589942 HHQ589940:HHQ589942 HRM589940:HRM589942 IBI589940:IBI589942 ILE589940:ILE589942 IVA589940:IVA589942 JEW589940:JEW589942 JOS589940:JOS589942 JYO589940:JYO589942 KIK589940:KIK589942 KSG589940:KSG589942 LCC589940:LCC589942 LLY589940:LLY589942 LVU589940:LVU589942 MFQ589940:MFQ589942 MPM589940:MPM589942 MZI589940:MZI589942 NJE589940:NJE589942 NTA589940:NTA589942 OCW589940:OCW589942 OMS589940:OMS589942 OWO589940:OWO589942 PGK589940:PGK589942 PQG589940:PQG589942 QAC589940:QAC589942 QJY589940:QJY589942 QTU589940:QTU589942 RDQ589940:RDQ589942 RNM589940:RNM589942 RXI589940:RXI589942 SHE589940:SHE589942 SRA589940:SRA589942 TAW589940:TAW589942 TKS589940:TKS589942 TUO589940:TUO589942 UEK589940:UEK589942 UOG589940:UOG589942 UYC589940:UYC589942 VHY589940:VHY589942 VRU589940:VRU589942 WBQ589940:WBQ589942 WLM589940:WLM589942 WVI589940:WVI589942 IW655476:IW655478 SS655476:SS655478 ACO655476:ACO655478 AMK655476:AMK655478 AWG655476:AWG655478 BGC655476:BGC655478 BPY655476:BPY655478 BZU655476:BZU655478 CJQ655476:CJQ655478 CTM655476:CTM655478 DDI655476:DDI655478 DNE655476:DNE655478 DXA655476:DXA655478 EGW655476:EGW655478 EQS655476:EQS655478 FAO655476:FAO655478 FKK655476:FKK655478 FUG655476:FUG655478 GEC655476:GEC655478 GNY655476:GNY655478 GXU655476:GXU655478 HHQ655476:HHQ655478 HRM655476:HRM655478 IBI655476:IBI655478 ILE655476:ILE655478 IVA655476:IVA655478 JEW655476:JEW655478 JOS655476:JOS655478 JYO655476:JYO655478 KIK655476:KIK655478 KSG655476:KSG655478 LCC655476:LCC655478 LLY655476:LLY655478 LVU655476:LVU655478 MFQ655476:MFQ655478 MPM655476:MPM655478 MZI655476:MZI655478 NJE655476:NJE655478 NTA655476:NTA655478 OCW655476:OCW655478 OMS655476:OMS655478 OWO655476:OWO655478 PGK655476:PGK655478 PQG655476:PQG655478 QAC655476:QAC655478 QJY655476:QJY655478 QTU655476:QTU655478 RDQ655476:RDQ655478 RNM655476:RNM655478 RXI655476:RXI655478 SHE655476:SHE655478 SRA655476:SRA655478 TAW655476:TAW655478 TKS655476:TKS655478 TUO655476:TUO655478 UEK655476:UEK655478 UOG655476:UOG655478 UYC655476:UYC655478 VHY655476:VHY655478 VRU655476:VRU655478 WBQ655476:WBQ655478 WLM655476:WLM655478 WVI655476:WVI655478 IW721012:IW721014 SS721012:SS721014 ACO721012:ACO721014 AMK721012:AMK721014 AWG721012:AWG721014 BGC721012:BGC721014 BPY721012:BPY721014 BZU721012:BZU721014 CJQ721012:CJQ721014 CTM721012:CTM721014 DDI721012:DDI721014 DNE721012:DNE721014 DXA721012:DXA721014 EGW721012:EGW721014 EQS721012:EQS721014 FAO721012:FAO721014 FKK721012:FKK721014 FUG721012:FUG721014 GEC721012:GEC721014 GNY721012:GNY721014 GXU721012:GXU721014 HHQ721012:HHQ721014 HRM721012:HRM721014 IBI721012:IBI721014 ILE721012:ILE721014 IVA721012:IVA721014 JEW721012:JEW721014 JOS721012:JOS721014 JYO721012:JYO721014 KIK721012:KIK721014 KSG721012:KSG721014 LCC721012:LCC721014 LLY721012:LLY721014 LVU721012:LVU721014 MFQ721012:MFQ721014 MPM721012:MPM721014 MZI721012:MZI721014 NJE721012:NJE721014 NTA721012:NTA721014 OCW721012:OCW721014 OMS721012:OMS721014 OWO721012:OWO721014 PGK721012:PGK721014 PQG721012:PQG721014 QAC721012:QAC721014 QJY721012:QJY721014 QTU721012:QTU721014 RDQ721012:RDQ721014 RNM721012:RNM721014 RXI721012:RXI721014 SHE721012:SHE721014 SRA721012:SRA721014 TAW721012:TAW721014 TKS721012:TKS721014 TUO721012:TUO721014 UEK721012:UEK721014 UOG721012:UOG721014 UYC721012:UYC721014 VHY721012:VHY721014 VRU721012:VRU721014 WBQ721012:WBQ721014 WLM721012:WLM721014 WVI721012:WVI721014 IW786548:IW786550 SS786548:SS786550 ACO786548:ACO786550 AMK786548:AMK786550 AWG786548:AWG786550 BGC786548:BGC786550 BPY786548:BPY786550 BZU786548:BZU786550 CJQ786548:CJQ786550 CTM786548:CTM786550 DDI786548:DDI786550 DNE786548:DNE786550 DXA786548:DXA786550 EGW786548:EGW786550 EQS786548:EQS786550 FAO786548:FAO786550 FKK786548:FKK786550 FUG786548:FUG786550 GEC786548:GEC786550 GNY786548:GNY786550 GXU786548:GXU786550 HHQ786548:HHQ786550 HRM786548:HRM786550 IBI786548:IBI786550 ILE786548:ILE786550 IVA786548:IVA786550 JEW786548:JEW786550 JOS786548:JOS786550 JYO786548:JYO786550 KIK786548:KIK786550 KSG786548:KSG786550 LCC786548:LCC786550 LLY786548:LLY786550 LVU786548:LVU786550 MFQ786548:MFQ786550 MPM786548:MPM786550 MZI786548:MZI786550 NJE786548:NJE786550 NTA786548:NTA786550 OCW786548:OCW786550 OMS786548:OMS786550 OWO786548:OWO786550 PGK786548:PGK786550 PQG786548:PQG786550 QAC786548:QAC786550 QJY786548:QJY786550 QTU786548:QTU786550 RDQ786548:RDQ786550 RNM786548:RNM786550 RXI786548:RXI786550 SHE786548:SHE786550 SRA786548:SRA786550 TAW786548:TAW786550 TKS786548:TKS786550 TUO786548:TUO786550 UEK786548:UEK786550 UOG786548:UOG786550 UYC786548:UYC786550 VHY786548:VHY786550 VRU786548:VRU786550 WBQ786548:WBQ786550 WLM786548:WLM786550 WVI786548:WVI786550 IW852084:IW852086 SS852084:SS852086 ACO852084:ACO852086 AMK852084:AMK852086 AWG852084:AWG852086 BGC852084:BGC852086 BPY852084:BPY852086 BZU852084:BZU852086 CJQ852084:CJQ852086 CTM852084:CTM852086 DDI852084:DDI852086 DNE852084:DNE852086 DXA852084:DXA852086 EGW852084:EGW852086 EQS852084:EQS852086 FAO852084:FAO852086 FKK852084:FKK852086 FUG852084:FUG852086 GEC852084:GEC852086 GNY852084:GNY852086 GXU852084:GXU852086 HHQ852084:HHQ852086 HRM852084:HRM852086 IBI852084:IBI852086 ILE852084:ILE852086 IVA852084:IVA852086 JEW852084:JEW852086 JOS852084:JOS852086 JYO852084:JYO852086 KIK852084:KIK852086 KSG852084:KSG852086 LCC852084:LCC852086 LLY852084:LLY852086 LVU852084:LVU852086 MFQ852084:MFQ852086 MPM852084:MPM852086 MZI852084:MZI852086 NJE852084:NJE852086 NTA852084:NTA852086 OCW852084:OCW852086 OMS852084:OMS852086 OWO852084:OWO852086 PGK852084:PGK852086 PQG852084:PQG852086 QAC852084:QAC852086 QJY852084:QJY852086 QTU852084:QTU852086 RDQ852084:RDQ852086 RNM852084:RNM852086 RXI852084:RXI852086 SHE852084:SHE852086 SRA852084:SRA852086 TAW852084:TAW852086 TKS852084:TKS852086 TUO852084:TUO852086 UEK852084:UEK852086 UOG852084:UOG852086 UYC852084:UYC852086 VHY852084:VHY852086 VRU852084:VRU852086 WBQ852084:WBQ852086 WLM852084:WLM852086 WVI852084:WVI852086 IW917620:IW917622 SS917620:SS917622 ACO917620:ACO917622 AMK917620:AMK917622 AWG917620:AWG917622 BGC917620:BGC917622 BPY917620:BPY917622 BZU917620:BZU917622 CJQ917620:CJQ917622 CTM917620:CTM917622 DDI917620:DDI917622 DNE917620:DNE917622 DXA917620:DXA917622 EGW917620:EGW917622 EQS917620:EQS917622 FAO917620:FAO917622 FKK917620:FKK917622 FUG917620:FUG917622 GEC917620:GEC917622 GNY917620:GNY917622 GXU917620:GXU917622 HHQ917620:HHQ917622 HRM917620:HRM917622 IBI917620:IBI917622 ILE917620:ILE917622 IVA917620:IVA917622 JEW917620:JEW917622 JOS917620:JOS917622 JYO917620:JYO917622 KIK917620:KIK917622 KSG917620:KSG917622 LCC917620:LCC917622 LLY917620:LLY917622 LVU917620:LVU917622 MFQ917620:MFQ917622 MPM917620:MPM917622 MZI917620:MZI917622 NJE917620:NJE917622 NTA917620:NTA917622 OCW917620:OCW917622 OMS917620:OMS917622 OWO917620:OWO917622 PGK917620:PGK917622 PQG917620:PQG917622 QAC917620:QAC917622 QJY917620:QJY917622 QTU917620:QTU917622 RDQ917620:RDQ917622 RNM917620:RNM917622 RXI917620:RXI917622 SHE917620:SHE917622 SRA917620:SRA917622 TAW917620:TAW917622 TKS917620:TKS917622 TUO917620:TUO917622 UEK917620:UEK917622 UOG917620:UOG917622 UYC917620:UYC917622 VHY917620:VHY917622 VRU917620:VRU917622 WBQ917620:WBQ917622 WLM917620:WLM917622 WVI917620:WVI917622 IW983156:IW983158 SS983156:SS983158 ACO983156:ACO983158 AMK983156:AMK983158 AWG983156:AWG983158 BGC983156:BGC983158 BPY983156:BPY983158 BZU983156:BZU983158 CJQ983156:CJQ983158 CTM983156:CTM983158 DDI983156:DDI983158 DNE983156:DNE983158 DXA983156:DXA983158 EGW983156:EGW983158 EQS983156:EQS983158 FAO983156:FAO983158 FKK983156:FKK983158 FUG983156:FUG983158 GEC983156:GEC983158 GNY983156:GNY983158 GXU983156:GXU983158 HHQ983156:HHQ983158 HRM983156:HRM983158 IBI983156:IBI983158 ILE983156:ILE983158 IVA983156:IVA983158 JEW983156:JEW983158 JOS983156:JOS983158 JYO983156:JYO983158 KIK983156:KIK983158 KSG983156:KSG983158 LCC983156:LCC983158 LLY983156:LLY983158 LVU983156:LVU983158 MFQ983156:MFQ983158 MPM983156:MPM983158 MZI983156:MZI983158 NJE983156:NJE983158 NTA983156:NTA983158 OCW983156:OCW983158 OMS983156:OMS983158 OWO983156:OWO983158 PGK983156:PGK983158 PQG983156:PQG983158 QAC983156:QAC983158 QJY983156:QJY983158 QTU983156:QTU983158 RDQ983156:RDQ983158 RNM983156:RNM983158 RXI983156:RXI983158 SHE983156:SHE983158 SRA983156:SRA983158 TAW983156:TAW983158 TKS983156:TKS983158 TUO983156:TUO983158 UEK983156:UEK983158 UOG983156:UOG983158 UYC983156:UYC983158 VHY983156:VHY983158 VRU983156:VRU983158 WBQ983156:WBQ983158 WLM983156:WLM983158 WVI983156:WVI983158 IW65658:IW65661 SS65658:SS65661 ACO65658:ACO65661 AMK65658:AMK65661 AWG65658:AWG65661 BGC65658:BGC65661 BPY65658:BPY65661 BZU65658:BZU65661 CJQ65658:CJQ65661 CTM65658:CTM65661 DDI65658:DDI65661 DNE65658:DNE65661 DXA65658:DXA65661 EGW65658:EGW65661 EQS65658:EQS65661 FAO65658:FAO65661 FKK65658:FKK65661 FUG65658:FUG65661 GEC65658:GEC65661 GNY65658:GNY65661 GXU65658:GXU65661 HHQ65658:HHQ65661 HRM65658:HRM65661 IBI65658:IBI65661 ILE65658:ILE65661 IVA65658:IVA65661 JEW65658:JEW65661 JOS65658:JOS65661 JYO65658:JYO65661 KIK65658:KIK65661 KSG65658:KSG65661 LCC65658:LCC65661 LLY65658:LLY65661 LVU65658:LVU65661 MFQ65658:MFQ65661 MPM65658:MPM65661 MZI65658:MZI65661 NJE65658:NJE65661 NTA65658:NTA65661 OCW65658:OCW65661 OMS65658:OMS65661 OWO65658:OWO65661 PGK65658:PGK65661 PQG65658:PQG65661 QAC65658:QAC65661 QJY65658:QJY65661 QTU65658:QTU65661 RDQ65658:RDQ65661 RNM65658:RNM65661 RXI65658:RXI65661 SHE65658:SHE65661 SRA65658:SRA65661 TAW65658:TAW65661 TKS65658:TKS65661 TUO65658:TUO65661 UEK65658:UEK65661 UOG65658:UOG65661 UYC65658:UYC65661 VHY65658:VHY65661 VRU65658:VRU65661 WBQ65658:WBQ65661 WLM65658:WLM65661 WVI65658:WVI65661 IW131194:IW131197 SS131194:SS131197 ACO131194:ACO131197 AMK131194:AMK131197 AWG131194:AWG131197 BGC131194:BGC131197 BPY131194:BPY131197 BZU131194:BZU131197 CJQ131194:CJQ131197 CTM131194:CTM131197 DDI131194:DDI131197 DNE131194:DNE131197 DXA131194:DXA131197 EGW131194:EGW131197 EQS131194:EQS131197 FAO131194:FAO131197 FKK131194:FKK131197 FUG131194:FUG131197 GEC131194:GEC131197 GNY131194:GNY131197 GXU131194:GXU131197 HHQ131194:HHQ131197 HRM131194:HRM131197 IBI131194:IBI131197 ILE131194:ILE131197 IVA131194:IVA131197 JEW131194:JEW131197 JOS131194:JOS131197 JYO131194:JYO131197 KIK131194:KIK131197 KSG131194:KSG131197 LCC131194:LCC131197 LLY131194:LLY131197 LVU131194:LVU131197 MFQ131194:MFQ131197 MPM131194:MPM131197 MZI131194:MZI131197 NJE131194:NJE131197 NTA131194:NTA131197 OCW131194:OCW131197 OMS131194:OMS131197 OWO131194:OWO131197 PGK131194:PGK131197 PQG131194:PQG131197 QAC131194:QAC131197 QJY131194:QJY131197 QTU131194:QTU131197 RDQ131194:RDQ131197 RNM131194:RNM131197 RXI131194:RXI131197 SHE131194:SHE131197 SRA131194:SRA131197 TAW131194:TAW131197 TKS131194:TKS131197 TUO131194:TUO131197 UEK131194:UEK131197 UOG131194:UOG131197 UYC131194:UYC131197 VHY131194:VHY131197 VRU131194:VRU131197 WBQ131194:WBQ131197 WLM131194:WLM131197 WVI131194:WVI131197 IW196730:IW196733 SS196730:SS196733 ACO196730:ACO196733 AMK196730:AMK196733 AWG196730:AWG196733 BGC196730:BGC196733 BPY196730:BPY196733 BZU196730:BZU196733 CJQ196730:CJQ196733 CTM196730:CTM196733 DDI196730:DDI196733 DNE196730:DNE196733 DXA196730:DXA196733 EGW196730:EGW196733 EQS196730:EQS196733 FAO196730:FAO196733 FKK196730:FKK196733 FUG196730:FUG196733 GEC196730:GEC196733 GNY196730:GNY196733 GXU196730:GXU196733 HHQ196730:HHQ196733 HRM196730:HRM196733 IBI196730:IBI196733 ILE196730:ILE196733 IVA196730:IVA196733 JEW196730:JEW196733 JOS196730:JOS196733 JYO196730:JYO196733 KIK196730:KIK196733 KSG196730:KSG196733 LCC196730:LCC196733 LLY196730:LLY196733 LVU196730:LVU196733 MFQ196730:MFQ196733 MPM196730:MPM196733 MZI196730:MZI196733 NJE196730:NJE196733 NTA196730:NTA196733 OCW196730:OCW196733 OMS196730:OMS196733 OWO196730:OWO196733 PGK196730:PGK196733 PQG196730:PQG196733 QAC196730:QAC196733 QJY196730:QJY196733 QTU196730:QTU196733 RDQ196730:RDQ196733 RNM196730:RNM196733 RXI196730:RXI196733 SHE196730:SHE196733 SRA196730:SRA196733 TAW196730:TAW196733 TKS196730:TKS196733 TUO196730:TUO196733 UEK196730:UEK196733 UOG196730:UOG196733 UYC196730:UYC196733 VHY196730:VHY196733 VRU196730:VRU196733 WBQ196730:WBQ196733 WLM196730:WLM196733 WVI196730:WVI196733 IW262266:IW262269 SS262266:SS262269 ACO262266:ACO262269 AMK262266:AMK262269 AWG262266:AWG262269 BGC262266:BGC262269 BPY262266:BPY262269 BZU262266:BZU262269 CJQ262266:CJQ262269 CTM262266:CTM262269 DDI262266:DDI262269 DNE262266:DNE262269 DXA262266:DXA262269 EGW262266:EGW262269 EQS262266:EQS262269 FAO262266:FAO262269 FKK262266:FKK262269 FUG262266:FUG262269 GEC262266:GEC262269 GNY262266:GNY262269 GXU262266:GXU262269 HHQ262266:HHQ262269 HRM262266:HRM262269 IBI262266:IBI262269 ILE262266:ILE262269 IVA262266:IVA262269 JEW262266:JEW262269 JOS262266:JOS262269 JYO262266:JYO262269 KIK262266:KIK262269 KSG262266:KSG262269 LCC262266:LCC262269 LLY262266:LLY262269 LVU262266:LVU262269 MFQ262266:MFQ262269 MPM262266:MPM262269 MZI262266:MZI262269 NJE262266:NJE262269 NTA262266:NTA262269 OCW262266:OCW262269 OMS262266:OMS262269 OWO262266:OWO262269 PGK262266:PGK262269 PQG262266:PQG262269 QAC262266:QAC262269 QJY262266:QJY262269 QTU262266:QTU262269 RDQ262266:RDQ262269 RNM262266:RNM262269 RXI262266:RXI262269 SHE262266:SHE262269 SRA262266:SRA262269 TAW262266:TAW262269 TKS262266:TKS262269 TUO262266:TUO262269 UEK262266:UEK262269 UOG262266:UOG262269 UYC262266:UYC262269 VHY262266:VHY262269 VRU262266:VRU262269 WBQ262266:WBQ262269 WLM262266:WLM262269 WVI262266:WVI262269 IW327802:IW327805 SS327802:SS327805 ACO327802:ACO327805 AMK327802:AMK327805 AWG327802:AWG327805 BGC327802:BGC327805 BPY327802:BPY327805 BZU327802:BZU327805 CJQ327802:CJQ327805 CTM327802:CTM327805 DDI327802:DDI327805 DNE327802:DNE327805 DXA327802:DXA327805 EGW327802:EGW327805 EQS327802:EQS327805 FAO327802:FAO327805 FKK327802:FKK327805 FUG327802:FUG327805 GEC327802:GEC327805 GNY327802:GNY327805 GXU327802:GXU327805 HHQ327802:HHQ327805 HRM327802:HRM327805 IBI327802:IBI327805 ILE327802:ILE327805 IVA327802:IVA327805 JEW327802:JEW327805 JOS327802:JOS327805 JYO327802:JYO327805 KIK327802:KIK327805 KSG327802:KSG327805 LCC327802:LCC327805 LLY327802:LLY327805 LVU327802:LVU327805 MFQ327802:MFQ327805 MPM327802:MPM327805 MZI327802:MZI327805 NJE327802:NJE327805 NTA327802:NTA327805 OCW327802:OCW327805 OMS327802:OMS327805 OWO327802:OWO327805 PGK327802:PGK327805 PQG327802:PQG327805 QAC327802:QAC327805 QJY327802:QJY327805 QTU327802:QTU327805 RDQ327802:RDQ327805 RNM327802:RNM327805 RXI327802:RXI327805 SHE327802:SHE327805 SRA327802:SRA327805 TAW327802:TAW327805 TKS327802:TKS327805 TUO327802:TUO327805 UEK327802:UEK327805 UOG327802:UOG327805 UYC327802:UYC327805 VHY327802:VHY327805 VRU327802:VRU327805 WBQ327802:WBQ327805 WLM327802:WLM327805 WVI327802:WVI327805 IW393338:IW393341 SS393338:SS393341 ACO393338:ACO393341 AMK393338:AMK393341 AWG393338:AWG393341 BGC393338:BGC393341 BPY393338:BPY393341 BZU393338:BZU393341 CJQ393338:CJQ393341 CTM393338:CTM393341 DDI393338:DDI393341 DNE393338:DNE393341 DXA393338:DXA393341 EGW393338:EGW393341 EQS393338:EQS393341 FAO393338:FAO393341 FKK393338:FKK393341 FUG393338:FUG393341 GEC393338:GEC393341 GNY393338:GNY393341 GXU393338:GXU393341 HHQ393338:HHQ393341 HRM393338:HRM393341 IBI393338:IBI393341 ILE393338:ILE393341 IVA393338:IVA393341 JEW393338:JEW393341 JOS393338:JOS393341 JYO393338:JYO393341 KIK393338:KIK393341 KSG393338:KSG393341 LCC393338:LCC393341 LLY393338:LLY393341 LVU393338:LVU393341 MFQ393338:MFQ393341 MPM393338:MPM393341 MZI393338:MZI393341 NJE393338:NJE393341 NTA393338:NTA393341 OCW393338:OCW393341 OMS393338:OMS393341 OWO393338:OWO393341 PGK393338:PGK393341 PQG393338:PQG393341 QAC393338:QAC393341 QJY393338:QJY393341 QTU393338:QTU393341 RDQ393338:RDQ393341 RNM393338:RNM393341 RXI393338:RXI393341 SHE393338:SHE393341 SRA393338:SRA393341 TAW393338:TAW393341 TKS393338:TKS393341 TUO393338:TUO393341 UEK393338:UEK393341 UOG393338:UOG393341 UYC393338:UYC393341 VHY393338:VHY393341 VRU393338:VRU393341 WBQ393338:WBQ393341 WLM393338:WLM393341 WVI393338:WVI393341 IW458874:IW458877 SS458874:SS458877 ACO458874:ACO458877 AMK458874:AMK458877 AWG458874:AWG458877 BGC458874:BGC458877 BPY458874:BPY458877 BZU458874:BZU458877 CJQ458874:CJQ458877 CTM458874:CTM458877 DDI458874:DDI458877 DNE458874:DNE458877 DXA458874:DXA458877 EGW458874:EGW458877 EQS458874:EQS458877 FAO458874:FAO458877 FKK458874:FKK458877 FUG458874:FUG458877 GEC458874:GEC458877 GNY458874:GNY458877 GXU458874:GXU458877 HHQ458874:HHQ458877 HRM458874:HRM458877 IBI458874:IBI458877 ILE458874:ILE458877 IVA458874:IVA458877 JEW458874:JEW458877 JOS458874:JOS458877 JYO458874:JYO458877 KIK458874:KIK458877 KSG458874:KSG458877 LCC458874:LCC458877 LLY458874:LLY458877 LVU458874:LVU458877 MFQ458874:MFQ458877 MPM458874:MPM458877 MZI458874:MZI458877 NJE458874:NJE458877 NTA458874:NTA458877 OCW458874:OCW458877 OMS458874:OMS458877 OWO458874:OWO458877 PGK458874:PGK458877 PQG458874:PQG458877 QAC458874:QAC458877 QJY458874:QJY458877 QTU458874:QTU458877 RDQ458874:RDQ458877 RNM458874:RNM458877 RXI458874:RXI458877 SHE458874:SHE458877 SRA458874:SRA458877 TAW458874:TAW458877 TKS458874:TKS458877 TUO458874:TUO458877 UEK458874:UEK458877 UOG458874:UOG458877 UYC458874:UYC458877 VHY458874:VHY458877 VRU458874:VRU458877 WBQ458874:WBQ458877 WLM458874:WLM458877 WVI458874:WVI458877 IW524410:IW524413 SS524410:SS524413 ACO524410:ACO524413 AMK524410:AMK524413 AWG524410:AWG524413 BGC524410:BGC524413 BPY524410:BPY524413 BZU524410:BZU524413 CJQ524410:CJQ524413 CTM524410:CTM524413 DDI524410:DDI524413 DNE524410:DNE524413 DXA524410:DXA524413 EGW524410:EGW524413 EQS524410:EQS524413 FAO524410:FAO524413 FKK524410:FKK524413 FUG524410:FUG524413 GEC524410:GEC524413 GNY524410:GNY524413 GXU524410:GXU524413 HHQ524410:HHQ524413 HRM524410:HRM524413 IBI524410:IBI524413 ILE524410:ILE524413 IVA524410:IVA524413 JEW524410:JEW524413 JOS524410:JOS524413 JYO524410:JYO524413 KIK524410:KIK524413 KSG524410:KSG524413 LCC524410:LCC524413 LLY524410:LLY524413 LVU524410:LVU524413 MFQ524410:MFQ524413 MPM524410:MPM524413 MZI524410:MZI524413 NJE524410:NJE524413 NTA524410:NTA524413 OCW524410:OCW524413 OMS524410:OMS524413 OWO524410:OWO524413 PGK524410:PGK524413 PQG524410:PQG524413 QAC524410:QAC524413 QJY524410:QJY524413 QTU524410:QTU524413 RDQ524410:RDQ524413 RNM524410:RNM524413 RXI524410:RXI524413 SHE524410:SHE524413 SRA524410:SRA524413 TAW524410:TAW524413 TKS524410:TKS524413 TUO524410:TUO524413 UEK524410:UEK524413 UOG524410:UOG524413 UYC524410:UYC524413 VHY524410:VHY524413 VRU524410:VRU524413 WBQ524410:WBQ524413 WLM524410:WLM524413 WVI524410:WVI524413 IW589946:IW589949 SS589946:SS589949 ACO589946:ACO589949 AMK589946:AMK589949 AWG589946:AWG589949 BGC589946:BGC589949 BPY589946:BPY589949 BZU589946:BZU589949 CJQ589946:CJQ589949 CTM589946:CTM589949 DDI589946:DDI589949 DNE589946:DNE589949 DXA589946:DXA589949 EGW589946:EGW589949 EQS589946:EQS589949 FAO589946:FAO589949 FKK589946:FKK589949 FUG589946:FUG589949 GEC589946:GEC589949 GNY589946:GNY589949 GXU589946:GXU589949 HHQ589946:HHQ589949 HRM589946:HRM589949 IBI589946:IBI589949 ILE589946:ILE589949 IVA589946:IVA589949 JEW589946:JEW589949 JOS589946:JOS589949 JYO589946:JYO589949 KIK589946:KIK589949 KSG589946:KSG589949 LCC589946:LCC589949 LLY589946:LLY589949 LVU589946:LVU589949 MFQ589946:MFQ589949 MPM589946:MPM589949 MZI589946:MZI589949 NJE589946:NJE589949 NTA589946:NTA589949 OCW589946:OCW589949 OMS589946:OMS589949 OWO589946:OWO589949 PGK589946:PGK589949 PQG589946:PQG589949 QAC589946:QAC589949 QJY589946:QJY589949 QTU589946:QTU589949 RDQ589946:RDQ589949 RNM589946:RNM589949 RXI589946:RXI589949 SHE589946:SHE589949 SRA589946:SRA589949 TAW589946:TAW589949 TKS589946:TKS589949 TUO589946:TUO589949 UEK589946:UEK589949 UOG589946:UOG589949 UYC589946:UYC589949 VHY589946:VHY589949 VRU589946:VRU589949 WBQ589946:WBQ589949 WLM589946:WLM589949 WVI589946:WVI589949 IW655482:IW655485 SS655482:SS655485 ACO655482:ACO655485 AMK655482:AMK655485 AWG655482:AWG655485 BGC655482:BGC655485 BPY655482:BPY655485 BZU655482:BZU655485 CJQ655482:CJQ655485 CTM655482:CTM655485 DDI655482:DDI655485 DNE655482:DNE655485 DXA655482:DXA655485 EGW655482:EGW655485 EQS655482:EQS655485 FAO655482:FAO655485 FKK655482:FKK655485 FUG655482:FUG655485 GEC655482:GEC655485 GNY655482:GNY655485 GXU655482:GXU655485 HHQ655482:HHQ655485 HRM655482:HRM655485 IBI655482:IBI655485 ILE655482:ILE655485 IVA655482:IVA655485 JEW655482:JEW655485 JOS655482:JOS655485 JYO655482:JYO655485 KIK655482:KIK655485 KSG655482:KSG655485 LCC655482:LCC655485 LLY655482:LLY655485 LVU655482:LVU655485 MFQ655482:MFQ655485 MPM655482:MPM655485 MZI655482:MZI655485 NJE655482:NJE655485 NTA655482:NTA655485 OCW655482:OCW655485 OMS655482:OMS655485 OWO655482:OWO655485 PGK655482:PGK655485 PQG655482:PQG655485 QAC655482:QAC655485 QJY655482:QJY655485 QTU655482:QTU655485 RDQ655482:RDQ655485 RNM655482:RNM655485 RXI655482:RXI655485 SHE655482:SHE655485 SRA655482:SRA655485 TAW655482:TAW655485 TKS655482:TKS655485 TUO655482:TUO655485 UEK655482:UEK655485 UOG655482:UOG655485 UYC655482:UYC655485 VHY655482:VHY655485 VRU655482:VRU655485 WBQ655482:WBQ655485 WLM655482:WLM655485 WVI655482:WVI655485 IW721018:IW721021 SS721018:SS721021 ACO721018:ACO721021 AMK721018:AMK721021 AWG721018:AWG721021 BGC721018:BGC721021 BPY721018:BPY721021 BZU721018:BZU721021 CJQ721018:CJQ721021 CTM721018:CTM721021 DDI721018:DDI721021 DNE721018:DNE721021 DXA721018:DXA721021 EGW721018:EGW721021 EQS721018:EQS721021 FAO721018:FAO721021 FKK721018:FKK721021 FUG721018:FUG721021 GEC721018:GEC721021 GNY721018:GNY721021 GXU721018:GXU721021 HHQ721018:HHQ721021 HRM721018:HRM721021 IBI721018:IBI721021 ILE721018:ILE721021 IVA721018:IVA721021 JEW721018:JEW721021 JOS721018:JOS721021 JYO721018:JYO721021 KIK721018:KIK721021 KSG721018:KSG721021 LCC721018:LCC721021 LLY721018:LLY721021 LVU721018:LVU721021 MFQ721018:MFQ721021 MPM721018:MPM721021 MZI721018:MZI721021 NJE721018:NJE721021 NTA721018:NTA721021 OCW721018:OCW721021 OMS721018:OMS721021 OWO721018:OWO721021 PGK721018:PGK721021 PQG721018:PQG721021 QAC721018:QAC721021 QJY721018:QJY721021 QTU721018:QTU721021 RDQ721018:RDQ721021 RNM721018:RNM721021 RXI721018:RXI721021 SHE721018:SHE721021 SRA721018:SRA721021 TAW721018:TAW721021 TKS721018:TKS721021 TUO721018:TUO721021 UEK721018:UEK721021 UOG721018:UOG721021 UYC721018:UYC721021 VHY721018:VHY721021 VRU721018:VRU721021 WBQ721018:WBQ721021 WLM721018:WLM721021 WVI721018:WVI721021 IW786554:IW786557 SS786554:SS786557 ACO786554:ACO786557 AMK786554:AMK786557 AWG786554:AWG786557 BGC786554:BGC786557 BPY786554:BPY786557 BZU786554:BZU786557 CJQ786554:CJQ786557 CTM786554:CTM786557 DDI786554:DDI786557 DNE786554:DNE786557 DXA786554:DXA786557 EGW786554:EGW786557 EQS786554:EQS786557 FAO786554:FAO786557 FKK786554:FKK786557 FUG786554:FUG786557 GEC786554:GEC786557 GNY786554:GNY786557 GXU786554:GXU786557 HHQ786554:HHQ786557 HRM786554:HRM786557 IBI786554:IBI786557 ILE786554:ILE786557 IVA786554:IVA786557 JEW786554:JEW786557 JOS786554:JOS786557 JYO786554:JYO786557 KIK786554:KIK786557 KSG786554:KSG786557 LCC786554:LCC786557 LLY786554:LLY786557 LVU786554:LVU786557 MFQ786554:MFQ786557 MPM786554:MPM786557 MZI786554:MZI786557 NJE786554:NJE786557 NTA786554:NTA786557 OCW786554:OCW786557 OMS786554:OMS786557 OWO786554:OWO786557 PGK786554:PGK786557 PQG786554:PQG786557 QAC786554:QAC786557 QJY786554:QJY786557 QTU786554:QTU786557 RDQ786554:RDQ786557 RNM786554:RNM786557 RXI786554:RXI786557 SHE786554:SHE786557 SRA786554:SRA786557 TAW786554:TAW786557 TKS786554:TKS786557 TUO786554:TUO786557 UEK786554:UEK786557 UOG786554:UOG786557 UYC786554:UYC786557 VHY786554:VHY786557 VRU786554:VRU786557 WBQ786554:WBQ786557 WLM786554:WLM786557 WVI786554:WVI786557 IW852090:IW852093 SS852090:SS852093 ACO852090:ACO852093 AMK852090:AMK852093 AWG852090:AWG852093 BGC852090:BGC852093 BPY852090:BPY852093 BZU852090:BZU852093 CJQ852090:CJQ852093 CTM852090:CTM852093 DDI852090:DDI852093 DNE852090:DNE852093 DXA852090:DXA852093 EGW852090:EGW852093 EQS852090:EQS852093 FAO852090:FAO852093 FKK852090:FKK852093 FUG852090:FUG852093 GEC852090:GEC852093 GNY852090:GNY852093 GXU852090:GXU852093 HHQ852090:HHQ852093 HRM852090:HRM852093 IBI852090:IBI852093 ILE852090:ILE852093 IVA852090:IVA852093 JEW852090:JEW852093 JOS852090:JOS852093 JYO852090:JYO852093 KIK852090:KIK852093 KSG852090:KSG852093 LCC852090:LCC852093 LLY852090:LLY852093 LVU852090:LVU852093 MFQ852090:MFQ852093 MPM852090:MPM852093 MZI852090:MZI852093 NJE852090:NJE852093 NTA852090:NTA852093 OCW852090:OCW852093 OMS852090:OMS852093 OWO852090:OWO852093 PGK852090:PGK852093 PQG852090:PQG852093 QAC852090:QAC852093 QJY852090:QJY852093 QTU852090:QTU852093 RDQ852090:RDQ852093 RNM852090:RNM852093 RXI852090:RXI852093 SHE852090:SHE852093 SRA852090:SRA852093 TAW852090:TAW852093 TKS852090:TKS852093 TUO852090:TUO852093 UEK852090:UEK852093 UOG852090:UOG852093 UYC852090:UYC852093 VHY852090:VHY852093 VRU852090:VRU852093 WBQ852090:WBQ852093 WLM852090:WLM852093 WVI852090:WVI852093 IW917626:IW917629 SS917626:SS917629 ACO917626:ACO917629 AMK917626:AMK917629 AWG917626:AWG917629 BGC917626:BGC917629 BPY917626:BPY917629 BZU917626:BZU917629 CJQ917626:CJQ917629 CTM917626:CTM917629 DDI917626:DDI917629 DNE917626:DNE917629 DXA917626:DXA917629 EGW917626:EGW917629 EQS917626:EQS917629 FAO917626:FAO917629 FKK917626:FKK917629 FUG917626:FUG917629 GEC917626:GEC917629 GNY917626:GNY917629 GXU917626:GXU917629 HHQ917626:HHQ917629 HRM917626:HRM917629 IBI917626:IBI917629 ILE917626:ILE917629 IVA917626:IVA917629 JEW917626:JEW917629 JOS917626:JOS917629 JYO917626:JYO917629 KIK917626:KIK917629 KSG917626:KSG917629 LCC917626:LCC917629 LLY917626:LLY917629 LVU917626:LVU917629 MFQ917626:MFQ917629 MPM917626:MPM917629 MZI917626:MZI917629 NJE917626:NJE917629 NTA917626:NTA917629 OCW917626:OCW917629 OMS917626:OMS917629 OWO917626:OWO917629 PGK917626:PGK917629 PQG917626:PQG917629 QAC917626:QAC917629 QJY917626:QJY917629 QTU917626:QTU917629 RDQ917626:RDQ917629 RNM917626:RNM917629 RXI917626:RXI917629 SHE917626:SHE917629 SRA917626:SRA917629 TAW917626:TAW917629 TKS917626:TKS917629 TUO917626:TUO917629 UEK917626:UEK917629 UOG917626:UOG917629 UYC917626:UYC917629 VHY917626:VHY917629 VRU917626:VRU917629 WBQ917626:WBQ917629 WLM917626:WLM917629 WVI917626:WVI917629 IW983162:IW983165 SS983162:SS983165 ACO983162:ACO983165 AMK983162:AMK983165 AWG983162:AWG983165 BGC983162:BGC983165 BPY983162:BPY983165 BZU983162:BZU983165 CJQ983162:CJQ983165 CTM983162:CTM983165 DDI983162:DDI983165 DNE983162:DNE983165 DXA983162:DXA983165 EGW983162:EGW983165 EQS983162:EQS983165 FAO983162:FAO983165 FKK983162:FKK983165 FUG983162:FUG983165 GEC983162:GEC983165 GNY983162:GNY983165 GXU983162:GXU983165 HHQ983162:HHQ983165 HRM983162:HRM983165 IBI983162:IBI983165 ILE983162:ILE983165 IVA983162:IVA983165 JEW983162:JEW983165 JOS983162:JOS983165 JYO983162:JYO983165 KIK983162:KIK983165 KSG983162:KSG983165 LCC983162:LCC983165 LLY983162:LLY983165 LVU983162:LVU983165 MFQ983162:MFQ983165 MPM983162:MPM983165 MZI983162:MZI983165 NJE983162:NJE983165 NTA983162:NTA983165 OCW983162:OCW983165 OMS983162:OMS983165 OWO983162:OWO983165 PGK983162:PGK983165 PQG983162:PQG983165 QAC983162:QAC983165 QJY983162:QJY983165 QTU983162:QTU983165 RDQ983162:RDQ983165 RNM983162:RNM983165 RXI983162:RXI983165 SHE983162:SHE983165 SRA983162:SRA983165 TAW983162:TAW983165 TKS983162:TKS983165 TUO983162:TUO983165 UEK983162:UEK983165 UOG983162:UOG983165 UYC983162:UYC983165 VHY983162:VHY983165 VRU983162:VRU983165 WBQ983162:WBQ983165 WLM983162:WLM983165 WVI983162:WVI983165 IW65663:IW65665 SS65663:SS65665 ACO65663:ACO65665 AMK65663:AMK65665 AWG65663:AWG65665 BGC65663:BGC65665 BPY65663:BPY65665 BZU65663:BZU65665 CJQ65663:CJQ65665 CTM65663:CTM65665 DDI65663:DDI65665 DNE65663:DNE65665 DXA65663:DXA65665 EGW65663:EGW65665 EQS65663:EQS65665 FAO65663:FAO65665 FKK65663:FKK65665 FUG65663:FUG65665 GEC65663:GEC65665 GNY65663:GNY65665 GXU65663:GXU65665 HHQ65663:HHQ65665 HRM65663:HRM65665 IBI65663:IBI65665 ILE65663:ILE65665 IVA65663:IVA65665 JEW65663:JEW65665 JOS65663:JOS65665 JYO65663:JYO65665 KIK65663:KIK65665 KSG65663:KSG65665 LCC65663:LCC65665 LLY65663:LLY65665 LVU65663:LVU65665 MFQ65663:MFQ65665 MPM65663:MPM65665 MZI65663:MZI65665 NJE65663:NJE65665 NTA65663:NTA65665 OCW65663:OCW65665 OMS65663:OMS65665 OWO65663:OWO65665 PGK65663:PGK65665 PQG65663:PQG65665 QAC65663:QAC65665 QJY65663:QJY65665 QTU65663:QTU65665 RDQ65663:RDQ65665 RNM65663:RNM65665 RXI65663:RXI65665 SHE65663:SHE65665 SRA65663:SRA65665 TAW65663:TAW65665 TKS65663:TKS65665 TUO65663:TUO65665 UEK65663:UEK65665 UOG65663:UOG65665 UYC65663:UYC65665 VHY65663:VHY65665 VRU65663:VRU65665 WBQ65663:WBQ65665 WLM65663:WLM65665 WVI65663:WVI65665 IW131199:IW131201 SS131199:SS131201 ACO131199:ACO131201 AMK131199:AMK131201 AWG131199:AWG131201 BGC131199:BGC131201 BPY131199:BPY131201 BZU131199:BZU131201 CJQ131199:CJQ131201 CTM131199:CTM131201 DDI131199:DDI131201 DNE131199:DNE131201 DXA131199:DXA131201 EGW131199:EGW131201 EQS131199:EQS131201 FAO131199:FAO131201 FKK131199:FKK131201 FUG131199:FUG131201 GEC131199:GEC131201 GNY131199:GNY131201 GXU131199:GXU131201 HHQ131199:HHQ131201 HRM131199:HRM131201 IBI131199:IBI131201 ILE131199:ILE131201 IVA131199:IVA131201 JEW131199:JEW131201 JOS131199:JOS131201 JYO131199:JYO131201 KIK131199:KIK131201 KSG131199:KSG131201 LCC131199:LCC131201 LLY131199:LLY131201 LVU131199:LVU131201 MFQ131199:MFQ131201 MPM131199:MPM131201 MZI131199:MZI131201 NJE131199:NJE131201 NTA131199:NTA131201 OCW131199:OCW131201 OMS131199:OMS131201 OWO131199:OWO131201 PGK131199:PGK131201 PQG131199:PQG131201 QAC131199:QAC131201 QJY131199:QJY131201 QTU131199:QTU131201 RDQ131199:RDQ131201 RNM131199:RNM131201 RXI131199:RXI131201 SHE131199:SHE131201 SRA131199:SRA131201 TAW131199:TAW131201 TKS131199:TKS131201 TUO131199:TUO131201 UEK131199:UEK131201 UOG131199:UOG131201 UYC131199:UYC131201 VHY131199:VHY131201 VRU131199:VRU131201 WBQ131199:WBQ131201 WLM131199:WLM131201 WVI131199:WVI131201 IW196735:IW196737 SS196735:SS196737 ACO196735:ACO196737 AMK196735:AMK196737 AWG196735:AWG196737 BGC196735:BGC196737 BPY196735:BPY196737 BZU196735:BZU196737 CJQ196735:CJQ196737 CTM196735:CTM196737 DDI196735:DDI196737 DNE196735:DNE196737 DXA196735:DXA196737 EGW196735:EGW196737 EQS196735:EQS196737 FAO196735:FAO196737 FKK196735:FKK196737 FUG196735:FUG196737 GEC196735:GEC196737 GNY196735:GNY196737 GXU196735:GXU196737 HHQ196735:HHQ196737 HRM196735:HRM196737 IBI196735:IBI196737 ILE196735:ILE196737 IVA196735:IVA196737 JEW196735:JEW196737 JOS196735:JOS196737 JYO196735:JYO196737 KIK196735:KIK196737 KSG196735:KSG196737 LCC196735:LCC196737 LLY196735:LLY196737 LVU196735:LVU196737 MFQ196735:MFQ196737 MPM196735:MPM196737 MZI196735:MZI196737 NJE196735:NJE196737 NTA196735:NTA196737 OCW196735:OCW196737 OMS196735:OMS196737 OWO196735:OWO196737 PGK196735:PGK196737 PQG196735:PQG196737 QAC196735:QAC196737 QJY196735:QJY196737 QTU196735:QTU196737 RDQ196735:RDQ196737 RNM196735:RNM196737 RXI196735:RXI196737 SHE196735:SHE196737 SRA196735:SRA196737 TAW196735:TAW196737 TKS196735:TKS196737 TUO196735:TUO196737 UEK196735:UEK196737 UOG196735:UOG196737 UYC196735:UYC196737 VHY196735:VHY196737 VRU196735:VRU196737 WBQ196735:WBQ196737 WLM196735:WLM196737 WVI196735:WVI196737 IW262271:IW262273 SS262271:SS262273 ACO262271:ACO262273 AMK262271:AMK262273 AWG262271:AWG262273 BGC262271:BGC262273 BPY262271:BPY262273 BZU262271:BZU262273 CJQ262271:CJQ262273 CTM262271:CTM262273 DDI262271:DDI262273 DNE262271:DNE262273 DXA262271:DXA262273 EGW262271:EGW262273 EQS262271:EQS262273 FAO262271:FAO262273 FKK262271:FKK262273 FUG262271:FUG262273 GEC262271:GEC262273 GNY262271:GNY262273 GXU262271:GXU262273 HHQ262271:HHQ262273 HRM262271:HRM262273 IBI262271:IBI262273 ILE262271:ILE262273 IVA262271:IVA262273 JEW262271:JEW262273 JOS262271:JOS262273 JYO262271:JYO262273 KIK262271:KIK262273 KSG262271:KSG262273 LCC262271:LCC262273 LLY262271:LLY262273 LVU262271:LVU262273 MFQ262271:MFQ262273 MPM262271:MPM262273 MZI262271:MZI262273 NJE262271:NJE262273 NTA262271:NTA262273 OCW262271:OCW262273 OMS262271:OMS262273 OWO262271:OWO262273 PGK262271:PGK262273 PQG262271:PQG262273 QAC262271:QAC262273 QJY262271:QJY262273 QTU262271:QTU262273 RDQ262271:RDQ262273 RNM262271:RNM262273 RXI262271:RXI262273 SHE262271:SHE262273 SRA262271:SRA262273 TAW262271:TAW262273 TKS262271:TKS262273 TUO262271:TUO262273 UEK262271:UEK262273 UOG262271:UOG262273 UYC262271:UYC262273 VHY262271:VHY262273 VRU262271:VRU262273 WBQ262271:WBQ262273 WLM262271:WLM262273 WVI262271:WVI262273 IW327807:IW327809 SS327807:SS327809 ACO327807:ACO327809 AMK327807:AMK327809 AWG327807:AWG327809 BGC327807:BGC327809 BPY327807:BPY327809 BZU327807:BZU327809 CJQ327807:CJQ327809 CTM327807:CTM327809 DDI327807:DDI327809 DNE327807:DNE327809 DXA327807:DXA327809 EGW327807:EGW327809 EQS327807:EQS327809 FAO327807:FAO327809 FKK327807:FKK327809 FUG327807:FUG327809 GEC327807:GEC327809 GNY327807:GNY327809 GXU327807:GXU327809 HHQ327807:HHQ327809 HRM327807:HRM327809 IBI327807:IBI327809 ILE327807:ILE327809 IVA327807:IVA327809 JEW327807:JEW327809 JOS327807:JOS327809 JYO327807:JYO327809 KIK327807:KIK327809 KSG327807:KSG327809 LCC327807:LCC327809 LLY327807:LLY327809 LVU327807:LVU327809 MFQ327807:MFQ327809 MPM327807:MPM327809 MZI327807:MZI327809 NJE327807:NJE327809 NTA327807:NTA327809 OCW327807:OCW327809 OMS327807:OMS327809 OWO327807:OWO327809 PGK327807:PGK327809 PQG327807:PQG327809 QAC327807:QAC327809 QJY327807:QJY327809 QTU327807:QTU327809 RDQ327807:RDQ327809 RNM327807:RNM327809 RXI327807:RXI327809 SHE327807:SHE327809 SRA327807:SRA327809 TAW327807:TAW327809 TKS327807:TKS327809 TUO327807:TUO327809 UEK327807:UEK327809 UOG327807:UOG327809 UYC327807:UYC327809 VHY327807:VHY327809 VRU327807:VRU327809 WBQ327807:WBQ327809 WLM327807:WLM327809 WVI327807:WVI327809 IW393343:IW393345 SS393343:SS393345 ACO393343:ACO393345 AMK393343:AMK393345 AWG393343:AWG393345 BGC393343:BGC393345 BPY393343:BPY393345 BZU393343:BZU393345 CJQ393343:CJQ393345 CTM393343:CTM393345 DDI393343:DDI393345 DNE393343:DNE393345 DXA393343:DXA393345 EGW393343:EGW393345 EQS393343:EQS393345 FAO393343:FAO393345 FKK393343:FKK393345 FUG393343:FUG393345 GEC393343:GEC393345 GNY393343:GNY393345 GXU393343:GXU393345 HHQ393343:HHQ393345 HRM393343:HRM393345 IBI393343:IBI393345 ILE393343:ILE393345 IVA393343:IVA393345 JEW393343:JEW393345 JOS393343:JOS393345 JYO393343:JYO393345 KIK393343:KIK393345 KSG393343:KSG393345 LCC393343:LCC393345 LLY393343:LLY393345 LVU393343:LVU393345 MFQ393343:MFQ393345 MPM393343:MPM393345 MZI393343:MZI393345 NJE393343:NJE393345 NTA393343:NTA393345 OCW393343:OCW393345 OMS393343:OMS393345 OWO393343:OWO393345 PGK393343:PGK393345 PQG393343:PQG393345 QAC393343:QAC393345 QJY393343:QJY393345 QTU393343:QTU393345 RDQ393343:RDQ393345 RNM393343:RNM393345 RXI393343:RXI393345 SHE393343:SHE393345 SRA393343:SRA393345 TAW393343:TAW393345 TKS393343:TKS393345 TUO393343:TUO393345 UEK393343:UEK393345 UOG393343:UOG393345 UYC393343:UYC393345 VHY393343:VHY393345 VRU393343:VRU393345 WBQ393343:WBQ393345 WLM393343:WLM393345 WVI393343:WVI393345 IW458879:IW458881 SS458879:SS458881 ACO458879:ACO458881 AMK458879:AMK458881 AWG458879:AWG458881 BGC458879:BGC458881 BPY458879:BPY458881 BZU458879:BZU458881 CJQ458879:CJQ458881 CTM458879:CTM458881 DDI458879:DDI458881 DNE458879:DNE458881 DXA458879:DXA458881 EGW458879:EGW458881 EQS458879:EQS458881 FAO458879:FAO458881 FKK458879:FKK458881 FUG458879:FUG458881 GEC458879:GEC458881 GNY458879:GNY458881 GXU458879:GXU458881 HHQ458879:HHQ458881 HRM458879:HRM458881 IBI458879:IBI458881 ILE458879:ILE458881 IVA458879:IVA458881 JEW458879:JEW458881 JOS458879:JOS458881 JYO458879:JYO458881 KIK458879:KIK458881 KSG458879:KSG458881 LCC458879:LCC458881 LLY458879:LLY458881 LVU458879:LVU458881 MFQ458879:MFQ458881 MPM458879:MPM458881 MZI458879:MZI458881 NJE458879:NJE458881 NTA458879:NTA458881 OCW458879:OCW458881 OMS458879:OMS458881 OWO458879:OWO458881 PGK458879:PGK458881 PQG458879:PQG458881 QAC458879:QAC458881 QJY458879:QJY458881 QTU458879:QTU458881 RDQ458879:RDQ458881 RNM458879:RNM458881 RXI458879:RXI458881 SHE458879:SHE458881 SRA458879:SRA458881 TAW458879:TAW458881 TKS458879:TKS458881 TUO458879:TUO458881 UEK458879:UEK458881 UOG458879:UOG458881 UYC458879:UYC458881 VHY458879:VHY458881 VRU458879:VRU458881 WBQ458879:WBQ458881 WLM458879:WLM458881 WVI458879:WVI458881 IW524415:IW524417 SS524415:SS524417 ACO524415:ACO524417 AMK524415:AMK524417 AWG524415:AWG524417 BGC524415:BGC524417 BPY524415:BPY524417 BZU524415:BZU524417 CJQ524415:CJQ524417 CTM524415:CTM524417 DDI524415:DDI524417 DNE524415:DNE524417 DXA524415:DXA524417 EGW524415:EGW524417 EQS524415:EQS524417 FAO524415:FAO524417 FKK524415:FKK524417 FUG524415:FUG524417 GEC524415:GEC524417 GNY524415:GNY524417 GXU524415:GXU524417 HHQ524415:HHQ524417 HRM524415:HRM524417 IBI524415:IBI524417 ILE524415:ILE524417 IVA524415:IVA524417 JEW524415:JEW524417 JOS524415:JOS524417 JYO524415:JYO524417 KIK524415:KIK524417 KSG524415:KSG524417 LCC524415:LCC524417 LLY524415:LLY524417 LVU524415:LVU524417 MFQ524415:MFQ524417 MPM524415:MPM524417 MZI524415:MZI524417 NJE524415:NJE524417 NTA524415:NTA524417 OCW524415:OCW524417 OMS524415:OMS524417 OWO524415:OWO524417 PGK524415:PGK524417 PQG524415:PQG524417 QAC524415:QAC524417 QJY524415:QJY524417 QTU524415:QTU524417 RDQ524415:RDQ524417 RNM524415:RNM524417 RXI524415:RXI524417 SHE524415:SHE524417 SRA524415:SRA524417 TAW524415:TAW524417 TKS524415:TKS524417 TUO524415:TUO524417 UEK524415:UEK524417 UOG524415:UOG524417 UYC524415:UYC524417 VHY524415:VHY524417 VRU524415:VRU524417 WBQ524415:WBQ524417 WLM524415:WLM524417 WVI524415:WVI524417 IW589951:IW589953 SS589951:SS589953 ACO589951:ACO589953 AMK589951:AMK589953 AWG589951:AWG589953 BGC589951:BGC589953 BPY589951:BPY589953 BZU589951:BZU589953 CJQ589951:CJQ589953 CTM589951:CTM589953 DDI589951:DDI589953 DNE589951:DNE589953 DXA589951:DXA589953 EGW589951:EGW589953 EQS589951:EQS589953 FAO589951:FAO589953 FKK589951:FKK589953 FUG589951:FUG589953 GEC589951:GEC589953 GNY589951:GNY589953 GXU589951:GXU589953 HHQ589951:HHQ589953 HRM589951:HRM589953 IBI589951:IBI589953 ILE589951:ILE589953 IVA589951:IVA589953 JEW589951:JEW589953 JOS589951:JOS589953 JYO589951:JYO589953 KIK589951:KIK589953 KSG589951:KSG589953 LCC589951:LCC589953 LLY589951:LLY589953 LVU589951:LVU589953 MFQ589951:MFQ589953 MPM589951:MPM589953 MZI589951:MZI589953 NJE589951:NJE589953 NTA589951:NTA589953 OCW589951:OCW589953 OMS589951:OMS589953 OWO589951:OWO589953 PGK589951:PGK589953 PQG589951:PQG589953 QAC589951:QAC589953 QJY589951:QJY589953 QTU589951:QTU589953 RDQ589951:RDQ589953 RNM589951:RNM589953 RXI589951:RXI589953 SHE589951:SHE589953 SRA589951:SRA589953 TAW589951:TAW589953 TKS589951:TKS589953 TUO589951:TUO589953 UEK589951:UEK589953 UOG589951:UOG589953 UYC589951:UYC589953 VHY589951:VHY589953 VRU589951:VRU589953 WBQ589951:WBQ589953 WLM589951:WLM589953 WVI589951:WVI589953 IW655487:IW655489 SS655487:SS655489 ACO655487:ACO655489 AMK655487:AMK655489 AWG655487:AWG655489 BGC655487:BGC655489 BPY655487:BPY655489 BZU655487:BZU655489 CJQ655487:CJQ655489 CTM655487:CTM655489 DDI655487:DDI655489 DNE655487:DNE655489 DXA655487:DXA655489 EGW655487:EGW655489 EQS655487:EQS655489 FAO655487:FAO655489 FKK655487:FKK655489 FUG655487:FUG655489 GEC655487:GEC655489 GNY655487:GNY655489 GXU655487:GXU655489 HHQ655487:HHQ655489 HRM655487:HRM655489 IBI655487:IBI655489 ILE655487:ILE655489 IVA655487:IVA655489 JEW655487:JEW655489 JOS655487:JOS655489 JYO655487:JYO655489 KIK655487:KIK655489 KSG655487:KSG655489 LCC655487:LCC655489 LLY655487:LLY655489 LVU655487:LVU655489 MFQ655487:MFQ655489 MPM655487:MPM655489 MZI655487:MZI655489 NJE655487:NJE655489 NTA655487:NTA655489 OCW655487:OCW655489 OMS655487:OMS655489 OWO655487:OWO655489 PGK655487:PGK655489 PQG655487:PQG655489 QAC655487:QAC655489 QJY655487:QJY655489 QTU655487:QTU655489 RDQ655487:RDQ655489 RNM655487:RNM655489 RXI655487:RXI655489 SHE655487:SHE655489 SRA655487:SRA655489 TAW655487:TAW655489 TKS655487:TKS655489 TUO655487:TUO655489 UEK655487:UEK655489 UOG655487:UOG655489 UYC655487:UYC655489 VHY655487:VHY655489 VRU655487:VRU655489 WBQ655487:WBQ655489 WLM655487:WLM655489 WVI655487:WVI655489 IW721023:IW721025 SS721023:SS721025 ACO721023:ACO721025 AMK721023:AMK721025 AWG721023:AWG721025 BGC721023:BGC721025 BPY721023:BPY721025 BZU721023:BZU721025 CJQ721023:CJQ721025 CTM721023:CTM721025 DDI721023:DDI721025 DNE721023:DNE721025 DXA721023:DXA721025 EGW721023:EGW721025 EQS721023:EQS721025 FAO721023:FAO721025 FKK721023:FKK721025 FUG721023:FUG721025 GEC721023:GEC721025 GNY721023:GNY721025 GXU721023:GXU721025 HHQ721023:HHQ721025 HRM721023:HRM721025 IBI721023:IBI721025 ILE721023:ILE721025 IVA721023:IVA721025 JEW721023:JEW721025 JOS721023:JOS721025 JYO721023:JYO721025 KIK721023:KIK721025 KSG721023:KSG721025 LCC721023:LCC721025 LLY721023:LLY721025 LVU721023:LVU721025 MFQ721023:MFQ721025 MPM721023:MPM721025 MZI721023:MZI721025 NJE721023:NJE721025 NTA721023:NTA721025 OCW721023:OCW721025 OMS721023:OMS721025 OWO721023:OWO721025 PGK721023:PGK721025 PQG721023:PQG721025 QAC721023:QAC721025 QJY721023:QJY721025 QTU721023:QTU721025 RDQ721023:RDQ721025 RNM721023:RNM721025 RXI721023:RXI721025 SHE721023:SHE721025 SRA721023:SRA721025 TAW721023:TAW721025 TKS721023:TKS721025 TUO721023:TUO721025 UEK721023:UEK721025 UOG721023:UOG721025 UYC721023:UYC721025 VHY721023:VHY721025 VRU721023:VRU721025 WBQ721023:WBQ721025 WLM721023:WLM721025 WVI721023:WVI721025 IW786559:IW786561 SS786559:SS786561 ACO786559:ACO786561 AMK786559:AMK786561 AWG786559:AWG786561 BGC786559:BGC786561 BPY786559:BPY786561 BZU786559:BZU786561 CJQ786559:CJQ786561 CTM786559:CTM786561 DDI786559:DDI786561 DNE786559:DNE786561 DXA786559:DXA786561 EGW786559:EGW786561 EQS786559:EQS786561 FAO786559:FAO786561 FKK786559:FKK786561 FUG786559:FUG786561 GEC786559:GEC786561 GNY786559:GNY786561 GXU786559:GXU786561 HHQ786559:HHQ786561 HRM786559:HRM786561 IBI786559:IBI786561 ILE786559:ILE786561 IVA786559:IVA786561 JEW786559:JEW786561 JOS786559:JOS786561 JYO786559:JYO786561 KIK786559:KIK786561 KSG786559:KSG786561 LCC786559:LCC786561 LLY786559:LLY786561 LVU786559:LVU786561 MFQ786559:MFQ786561 MPM786559:MPM786561 MZI786559:MZI786561 NJE786559:NJE786561 NTA786559:NTA786561 OCW786559:OCW786561 OMS786559:OMS786561 OWO786559:OWO786561 PGK786559:PGK786561 PQG786559:PQG786561 QAC786559:QAC786561 QJY786559:QJY786561 QTU786559:QTU786561 RDQ786559:RDQ786561 RNM786559:RNM786561 RXI786559:RXI786561 SHE786559:SHE786561 SRA786559:SRA786561 TAW786559:TAW786561 TKS786559:TKS786561 TUO786559:TUO786561 UEK786559:UEK786561 UOG786559:UOG786561 UYC786559:UYC786561 VHY786559:VHY786561 VRU786559:VRU786561 WBQ786559:WBQ786561 WLM786559:WLM786561 WVI786559:WVI786561 IW852095:IW852097 SS852095:SS852097 ACO852095:ACO852097 AMK852095:AMK852097 AWG852095:AWG852097 BGC852095:BGC852097 BPY852095:BPY852097 BZU852095:BZU852097 CJQ852095:CJQ852097 CTM852095:CTM852097 DDI852095:DDI852097 DNE852095:DNE852097 DXA852095:DXA852097 EGW852095:EGW852097 EQS852095:EQS852097 FAO852095:FAO852097 FKK852095:FKK852097 FUG852095:FUG852097 GEC852095:GEC852097 GNY852095:GNY852097 GXU852095:GXU852097 HHQ852095:HHQ852097 HRM852095:HRM852097 IBI852095:IBI852097 ILE852095:ILE852097 IVA852095:IVA852097 JEW852095:JEW852097 JOS852095:JOS852097 JYO852095:JYO852097 KIK852095:KIK852097 KSG852095:KSG852097 LCC852095:LCC852097 LLY852095:LLY852097 LVU852095:LVU852097 MFQ852095:MFQ852097 MPM852095:MPM852097 MZI852095:MZI852097 NJE852095:NJE852097 NTA852095:NTA852097 OCW852095:OCW852097 OMS852095:OMS852097 OWO852095:OWO852097 PGK852095:PGK852097 PQG852095:PQG852097 QAC852095:QAC852097 QJY852095:QJY852097 QTU852095:QTU852097 RDQ852095:RDQ852097 RNM852095:RNM852097 RXI852095:RXI852097 SHE852095:SHE852097 SRA852095:SRA852097 TAW852095:TAW852097 TKS852095:TKS852097 TUO852095:TUO852097 UEK852095:UEK852097 UOG852095:UOG852097 UYC852095:UYC852097 VHY852095:VHY852097 VRU852095:VRU852097 WBQ852095:WBQ852097 WLM852095:WLM852097 WVI852095:WVI852097 IW917631:IW917633 SS917631:SS917633 ACO917631:ACO917633 AMK917631:AMK917633 AWG917631:AWG917633 BGC917631:BGC917633 BPY917631:BPY917633 BZU917631:BZU917633 CJQ917631:CJQ917633 CTM917631:CTM917633 DDI917631:DDI917633 DNE917631:DNE917633 DXA917631:DXA917633 EGW917631:EGW917633 EQS917631:EQS917633 FAO917631:FAO917633 FKK917631:FKK917633 FUG917631:FUG917633 GEC917631:GEC917633 GNY917631:GNY917633 GXU917631:GXU917633 HHQ917631:HHQ917633 HRM917631:HRM917633 IBI917631:IBI917633 ILE917631:ILE917633 IVA917631:IVA917633 JEW917631:JEW917633 JOS917631:JOS917633 JYO917631:JYO917633 KIK917631:KIK917633 KSG917631:KSG917633 LCC917631:LCC917633 LLY917631:LLY917633 LVU917631:LVU917633 MFQ917631:MFQ917633 MPM917631:MPM917633 MZI917631:MZI917633 NJE917631:NJE917633 NTA917631:NTA917633 OCW917631:OCW917633 OMS917631:OMS917633 OWO917631:OWO917633 PGK917631:PGK917633 PQG917631:PQG917633 QAC917631:QAC917633 QJY917631:QJY917633 QTU917631:QTU917633 RDQ917631:RDQ917633 RNM917631:RNM917633 RXI917631:RXI917633 SHE917631:SHE917633 SRA917631:SRA917633 TAW917631:TAW917633 TKS917631:TKS917633 TUO917631:TUO917633 UEK917631:UEK917633 UOG917631:UOG917633 UYC917631:UYC917633 VHY917631:VHY917633 VRU917631:VRU917633 WBQ917631:WBQ917633 WLM917631:WLM917633 WVI917631:WVI917633 IW983167:IW983169 SS983167:SS983169 ACO983167:ACO983169 AMK983167:AMK983169 AWG983167:AWG983169 BGC983167:BGC983169 BPY983167:BPY983169 BZU983167:BZU983169 CJQ983167:CJQ983169 CTM983167:CTM983169 DDI983167:DDI983169 DNE983167:DNE983169 DXA983167:DXA983169 EGW983167:EGW983169 EQS983167:EQS983169 FAO983167:FAO983169 FKK983167:FKK983169 FUG983167:FUG983169 GEC983167:GEC983169 GNY983167:GNY983169 GXU983167:GXU983169 HHQ983167:HHQ983169 HRM983167:HRM983169 IBI983167:IBI983169 ILE983167:ILE983169 IVA983167:IVA983169 JEW983167:JEW983169 JOS983167:JOS983169 JYO983167:JYO983169 KIK983167:KIK983169 KSG983167:KSG983169 LCC983167:LCC983169 LLY983167:LLY983169 LVU983167:LVU983169 MFQ983167:MFQ983169 MPM983167:MPM983169 MZI983167:MZI983169 NJE983167:NJE983169 NTA983167:NTA983169 OCW983167:OCW983169 OMS983167:OMS983169 OWO983167:OWO983169 PGK983167:PGK983169 PQG983167:PQG983169 QAC983167:QAC983169 QJY983167:QJY983169 QTU983167:QTU983169 RDQ983167:RDQ983169 RNM983167:RNM983169 RXI983167:RXI983169 SHE983167:SHE983169 SRA983167:SRA983169 TAW983167:TAW983169 TKS983167:TKS983169 TUO983167:TUO983169 UEK983167:UEK983169 UOG983167:UOG983169 UYC983167:UYC983169 VHY983167:VHY983169 VRU983167:VRU983169 WBQ983167:WBQ983169 WLM983167:WLM983169 WVI983167:WVI983169 IW109:IW123 IW127:IW131 SS127:SS131 ACO127:ACO131 AMK127:AMK131 AWG127:AWG131 BGC127:BGC131 BPY127:BPY131 BZU127:BZU131 CJQ127:CJQ131 CTM127:CTM131 DDI127:DDI131 DNE127:DNE131 DXA127:DXA131 EGW127:EGW131 EQS127:EQS131 FAO127:FAO131 FKK127:FKK131 FUG127:FUG131 GEC127:GEC131 GNY127:GNY131 GXU127:GXU131 HHQ127:HHQ131 HRM127:HRM131 IBI127:IBI131 ILE127:ILE131 IVA127:IVA131 JEW127:JEW131 JOS127:JOS131 JYO127:JYO131 KIK127:KIK131 KSG127:KSG131 LCC127:LCC131 LLY127:LLY131 LVU127:LVU131 MFQ127:MFQ131 MPM127:MPM131 MZI127:MZI131 NJE127:NJE131 NTA127:NTA131 OCW127:OCW131 OMS127:OMS131 OWO127:OWO131 PGK127:PGK131 PQG127:PQG131 QAC127:QAC131 QJY127:QJY131 QTU127:QTU131 RDQ127:RDQ131 RNM127:RNM131 RXI127:RXI131 SHE127:SHE131 SRA127:SRA131 TAW127:TAW131 TKS127:TKS131 TUO127:TUO131 UEK127:UEK131 UOG127:UOG131 UYC127:UYC131 VHY127:VHY131 VRU127:VRU131 WBQ127:WBQ131 WLM127:WLM131 WVI127:WVI131 IW65671:IW65673 SS65671:SS65673 ACO65671:ACO65673 AMK65671:AMK65673 AWG65671:AWG65673 BGC65671:BGC65673 BPY65671:BPY65673 BZU65671:BZU65673 CJQ65671:CJQ65673 CTM65671:CTM65673 DDI65671:DDI65673 DNE65671:DNE65673 DXA65671:DXA65673 EGW65671:EGW65673 EQS65671:EQS65673 FAO65671:FAO65673 FKK65671:FKK65673 FUG65671:FUG65673 GEC65671:GEC65673 GNY65671:GNY65673 GXU65671:GXU65673 HHQ65671:HHQ65673 HRM65671:HRM65673 IBI65671:IBI65673 ILE65671:ILE65673 IVA65671:IVA65673 JEW65671:JEW65673 JOS65671:JOS65673 JYO65671:JYO65673 KIK65671:KIK65673 KSG65671:KSG65673 LCC65671:LCC65673 LLY65671:LLY65673 LVU65671:LVU65673 MFQ65671:MFQ65673 MPM65671:MPM65673 MZI65671:MZI65673 NJE65671:NJE65673 NTA65671:NTA65673 OCW65671:OCW65673 OMS65671:OMS65673 OWO65671:OWO65673 PGK65671:PGK65673 PQG65671:PQG65673 QAC65671:QAC65673 QJY65671:QJY65673 QTU65671:QTU65673 RDQ65671:RDQ65673 RNM65671:RNM65673 RXI65671:RXI65673 SHE65671:SHE65673 SRA65671:SRA65673 TAW65671:TAW65673 TKS65671:TKS65673 TUO65671:TUO65673 UEK65671:UEK65673 UOG65671:UOG65673 UYC65671:UYC65673 VHY65671:VHY65673 VRU65671:VRU65673 WBQ65671:WBQ65673 WLM65671:WLM65673 WVI65671:WVI65673 IW131207:IW131209 SS131207:SS131209 ACO131207:ACO131209 AMK131207:AMK131209 AWG131207:AWG131209 BGC131207:BGC131209 BPY131207:BPY131209 BZU131207:BZU131209 CJQ131207:CJQ131209 CTM131207:CTM131209 DDI131207:DDI131209 DNE131207:DNE131209 DXA131207:DXA131209 EGW131207:EGW131209 EQS131207:EQS131209 FAO131207:FAO131209 FKK131207:FKK131209 FUG131207:FUG131209 GEC131207:GEC131209 GNY131207:GNY131209 GXU131207:GXU131209 HHQ131207:HHQ131209 HRM131207:HRM131209 IBI131207:IBI131209 ILE131207:ILE131209 IVA131207:IVA131209 JEW131207:JEW131209 JOS131207:JOS131209 JYO131207:JYO131209 KIK131207:KIK131209 KSG131207:KSG131209 LCC131207:LCC131209 LLY131207:LLY131209 LVU131207:LVU131209 MFQ131207:MFQ131209 MPM131207:MPM131209 MZI131207:MZI131209 NJE131207:NJE131209 NTA131207:NTA131209 OCW131207:OCW131209 OMS131207:OMS131209 OWO131207:OWO131209 PGK131207:PGK131209 PQG131207:PQG131209 QAC131207:QAC131209 QJY131207:QJY131209 QTU131207:QTU131209 RDQ131207:RDQ131209 RNM131207:RNM131209 RXI131207:RXI131209 SHE131207:SHE131209 SRA131207:SRA131209 TAW131207:TAW131209 TKS131207:TKS131209 TUO131207:TUO131209 UEK131207:UEK131209 UOG131207:UOG131209 UYC131207:UYC131209 VHY131207:VHY131209 VRU131207:VRU131209 WBQ131207:WBQ131209 WLM131207:WLM131209 WVI131207:WVI131209 IW196743:IW196745 SS196743:SS196745 ACO196743:ACO196745 AMK196743:AMK196745 AWG196743:AWG196745 BGC196743:BGC196745 BPY196743:BPY196745 BZU196743:BZU196745 CJQ196743:CJQ196745 CTM196743:CTM196745 DDI196743:DDI196745 DNE196743:DNE196745 DXA196743:DXA196745 EGW196743:EGW196745 EQS196743:EQS196745 FAO196743:FAO196745 FKK196743:FKK196745 FUG196743:FUG196745 GEC196743:GEC196745 GNY196743:GNY196745 GXU196743:GXU196745 HHQ196743:HHQ196745 HRM196743:HRM196745 IBI196743:IBI196745 ILE196743:ILE196745 IVA196743:IVA196745 JEW196743:JEW196745 JOS196743:JOS196745 JYO196743:JYO196745 KIK196743:KIK196745 KSG196743:KSG196745 LCC196743:LCC196745 LLY196743:LLY196745 LVU196743:LVU196745 MFQ196743:MFQ196745 MPM196743:MPM196745 MZI196743:MZI196745 NJE196743:NJE196745 NTA196743:NTA196745 OCW196743:OCW196745 OMS196743:OMS196745 OWO196743:OWO196745 PGK196743:PGK196745 PQG196743:PQG196745 QAC196743:QAC196745 QJY196743:QJY196745 QTU196743:QTU196745 RDQ196743:RDQ196745 RNM196743:RNM196745 RXI196743:RXI196745 SHE196743:SHE196745 SRA196743:SRA196745 TAW196743:TAW196745 TKS196743:TKS196745 TUO196743:TUO196745 UEK196743:UEK196745 UOG196743:UOG196745 UYC196743:UYC196745 VHY196743:VHY196745 VRU196743:VRU196745 WBQ196743:WBQ196745 WLM196743:WLM196745 WVI196743:WVI196745 IW262279:IW262281 SS262279:SS262281 ACO262279:ACO262281 AMK262279:AMK262281 AWG262279:AWG262281 BGC262279:BGC262281 BPY262279:BPY262281 BZU262279:BZU262281 CJQ262279:CJQ262281 CTM262279:CTM262281 DDI262279:DDI262281 DNE262279:DNE262281 DXA262279:DXA262281 EGW262279:EGW262281 EQS262279:EQS262281 FAO262279:FAO262281 FKK262279:FKK262281 FUG262279:FUG262281 GEC262279:GEC262281 GNY262279:GNY262281 GXU262279:GXU262281 HHQ262279:HHQ262281 HRM262279:HRM262281 IBI262279:IBI262281 ILE262279:ILE262281 IVA262279:IVA262281 JEW262279:JEW262281 JOS262279:JOS262281 JYO262279:JYO262281 KIK262279:KIK262281 KSG262279:KSG262281 LCC262279:LCC262281 LLY262279:LLY262281 LVU262279:LVU262281 MFQ262279:MFQ262281 MPM262279:MPM262281 MZI262279:MZI262281 NJE262279:NJE262281 NTA262279:NTA262281 OCW262279:OCW262281 OMS262279:OMS262281 OWO262279:OWO262281 PGK262279:PGK262281 PQG262279:PQG262281 QAC262279:QAC262281 QJY262279:QJY262281 QTU262279:QTU262281 RDQ262279:RDQ262281 RNM262279:RNM262281 RXI262279:RXI262281 SHE262279:SHE262281 SRA262279:SRA262281 TAW262279:TAW262281 TKS262279:TKS262281 TUO262279:TUO262281 UEK262279:UEK262281 UOG262279:UOG262281 UYC262279:UYC262281 VHY262279:VHY262281 VRU262279:VRU262281 WBQ262279:WBQ262281 WLM262279:WLM262281 WVI262279:WVI262281 IW327815:IW327817 SS327815:SS327817 ACO327815:ACO327817 AMK327815:AMK327817 AWG327815:AWG327817 BGC327815:BGC327817 BPY327815:BPY327817 BZU327815:BZU327817 CJQ327815:CJQ327817 CTM327815:CTM327817 DDI327815:DDI327817 DNE327815:DNE327817 DXA327815:DXA327817 EGW327815:EGW327817 EQS327815:EQS327817 FAO327815:FAO327817 FKK327815:FKK327817 FUG327815:FUG327817 GEC327815:GEC327817 GNY327815:GNY327817 GXU327815:GXU327817 HHQ327815:HHQ327817 HRM327815:HRM327817 IBI327815:IBI327817 ILE327815:ILE327817 IVA327815:IVA327817 JEW327815:JEW327817 JOS327815:JOS327817 JYO327815:JYO327817 KIK327815:KIK327817 KSG327815:KSG327817 LCC327815:LCC327817 LLY327815:LLY327817 LVU327815:LVU327817 MFQ327815:MFQ327817 MPM327815:MPM327817 MZI327815:MZI327817 NJE327815:NJE327817 NTA327815:NTA327817 OCW327815:OCW327817 OMS327815:OMS327817 OWO327815:OWO327817 PGK327815:PGK327817 PQG327815:PQG327817 QAC327815:QAC327817 QJY327815:QJY327817 QTU327815:QTU327817 RDQ327815:RDQ327817 RNM327815:RNM327817 RXI327815:RXI327817 SHE327815:SHE327817 SRA327815:SRA327817 TAW327815:TAW327817 TKS327815:TKS327817 TUO327815:TUO327817 UEK327815:UEK327817 UOG327815:UOG327817 UYC327815:UYC327817 VHY327815:VHY327817 VRU327815:VRU327817 WBQ327815:WBQ327817 WLM327815:WLM327817 WVI327815:WVI327817 IW393351:IW393353 SS393351:SS393353 ACO393351:ACO393353 AMK393351:AMK393353 AWG393351:AWG393353 BGC393351:BGC393353 BPY393351:BPY393353 BZU393351:BZU393353 CJQ393351:CJQ393353 CTM393351:CTM393353 DDI393351:DDI393353 DNE393351:DNE393353 DXA393351:DXA393353 EGW393351:EGW393353 EQS393351:EQS393353 FAO393351:FAO393353 FKK393351:FKK393353 FUG393351:FUG393353 GEC393351:GEC393353 GNY393351:GNY393353 GXU393351:GXU393353 HHQ393351:HHQ393353 HRM393351:HRM393353 IBI393351:IBI393353 ILE393351:ILE393353 IVA393351:IVA393353 JEW393351:JEW393353 JOS393351:JOS393353 JYO393351:JYO393353 KIK393351:KIK393353 KSG393351:KSG393353 LCC393351:LCC393353 LLY393351:LLY393353 LVU393351:LVU393353 MFQ393351:MFQ393353 MPM393351:MPM393353 MZI393351:MZI393353 NJE393351:NJE393353 NTA393351:NTA393353 OCW393351:OCW393353 OMS393351:OMS393353 OWO393351:OWO393353 PGK393351:PGK393353 PQG393351:PQG393353 QAC393351:QAC393353 QJY393351:QJY393353 QTU393351:QTU393353 RDQ393351:RDQ393353 RNM393351:RNM393353 RXI393351:RXI393353 SHE393351:SHE393353 SRA393351:SRA393353 TAW393351:TAW393353 TKS393351:TKS393353 TUO393351:TUO393353 UEK393351:UEK393353 UOG393351:UOG393353 UYC393351:UYC393353 VHY393351:VHY393353 VRU393351:VRU393353 WBQ393351:WBQ393353 WLM393351:WLM393353 WVI393351:WVI393353 IW458887:IW458889 SS458887:SS458889 ACO458887:ACO458889 AMK458887:AMK458889 AWG458887:AWG458889 BGC458887:BGC458889 BPY458887:BPY458889 BZU458887:BZU458889 CJQ458887:CJQ458889 CTM458887:CTM458889 DDI458887:DDI458889 DNE458887:DNE458889 DXA458887:DXA458889 EGW458887:EGW458889 EQS458887:EQS458889 FAO458887:FAO458889 FKK458887:FKK458889 FUG458887:FUG458889 GEC458887:GEC458889 GNY458887:GNY458889 GXU458887:GXU458889 HHQ458887:HHQ458889 HRM458887:HRM458889 IBI458887:IBI458889 ILE458887:ILE458889 IVA458887:IVA458889 JEW458887:JEW458889 JOS458887:JOS458889 JYO458887:JYO458889 KIK458887:KIK458889 KSG458887:KSG458889 LCC458887:LCC458889 LLY458887:LLY458889 LVU458887:LVU458889 MFQ458887:MFQ458889 MPM458887:MPM458889 MZI458887:MZI458889 NJE458887:NJE458889 NTA458887:NTA458889 OCW458887:OCW458889 OMS458887:OMS458889 OWO458887:OWO458889 PGK458887:PGK458889 PQG458887:PQG458889 QAC458887:QAC458889 QJY458887:QJY458889 QTU458887:QTU458889 RDQ458887:RDQ458889 RNM458887:RNM458889 RXI458887:RXI458889 SHE458887:SHE458889 SRA458887:SRA458889 TAW458887:TAW458889 TKS458887:TKS458889 TUO458887:TUO458889 UEK458887:UEK458889 UOG458887:UOG458889 UYC458887:UYC458889 VHY458887:VHY458889 VRU458887:VRU458889 WBQ458887:WBQ458889 WLM458887:WLM458889 WVI458887:WVI458889 IW524423:IW524425 SS524423:SS524425 ACO524423:ACO524425 AMK524423:AMK524425 AWG524423:AWG524425 BGC524423:BGC524425 BPY524423:BPY524425 BZU524423:BZU524425 CJQ524423:CJQ524425 CTM524423:CTM524425 DDI524423:DDI524425 DNE524423:DNE524425 DXA524423:DXA524425 EGW524423:EGW524425 EQS524423:EQS524425 FAO524423:FAO524425 FKK524423:FKK524425 FUG524423:FUG524425 GEC524423:GEC524425 GNY524423:GNY524425 GXU524423:GXU524425 HHQ524423:HHQ524425 HRM524423:HRM524425 IBI524423:IBI524425 ILE524423:ILE524425 IVA524423:IVA524425 JEW524423:JEW524425 JOS524423:JOS524425 JYO524423:JYO524425 KIK524423:KIK524425 KSG524423:KSG524425 LCC524423:LCC524425 LLY524423:LLY524425 LVU524423:LVU524425 MFQ524423:MFQ524425 MPM524423:MPM524425 MZI524423:MZI524425 NJE524423:NJE524425 NTA524423:NTA524425 OCW524423:OCW524425 OMS524423:OMS524425 OWO524423:OWO524425 PGK524423:PGK524425 PQG524423:PQG524425 QAC524423:QAC524425 QJY524423:QJY524425 QTU524423:QTU524425 RDQ524423:RDQ524425 RNM524423:RNM524425 RXI524423:RXI524425 SHE524423:SHE524425 SRA524423:SRA524425 TAW524423:TAW524425 TKS524423:TKS524425 TUO524423:TUO524425 UEK524423:UEK524425 UOG524423:UOG524425 UYC524423:UYC524425 VHY524423:VHY524425 VRU524423:VRU524425 WBQ524423:WBQ524425 WLM524423:WLM524425 WVI524423:WVI524425 IW589959:IW589961 SS589959:SS589961 ACO589959:ACO589961 AMK589959:AMK589961 AWG589959:AWG589961 BGC589959:BGC589961 BPY589959:BPY589961 BZU589959:BZU589961 CJQ589959:CJQ589961 CTM589959:CTM589961 DDI589959:DDI589961 DNE589959:DNE589961 DXA589959:DXA589961 EGW589959:EGW589961 EQS589959:EQS589961 FAO589959:FAO589961 FKK589959:FKK589961 FUG589959:FUG589961 GEC589959:GEC589961 GNY589959:GNY589961 GXU589959:GXU589961 HHQ589959:HHQ589961 HRM589959:HRM589961 IBI589959:IBI589961 ILE589959:ILE589961 IVA589959:IVA589961 JEW589959:JEW589961 JOS589959:JOS589961 JYO589959:JYO589961 KIK589959:KIK589961 KSG589959:KSG589961 LCC589959:LCC589961 LLY589959:LLY589961 LVU589959:LVU589961 MFQ589959:MFQ589961 MPM589959:MPM589961 MZI589959:MZI589961 NJE589959:NJE589961 NTA589959:NTA589961 OCW589959:OCW589961 OMS589959:OMS589961 OWO589959:OWO589961 PGK589959:PGK589961 PQG589959:PQG589961 QAC589959:QAC589961 QJY589959:QJY589961 QTU589959:QTU589961 RDQ589959:RDQ589961 RNM589959:RNM589961 RXI589959:RXI589961 SHE589959:SHE589961 SRA589959:SRA589961 TAW589959:TAW589961 TKS589959:TKS589961 TUO589959:TUO589961 UEK589959:UEK589961 UOG589959:UOG589961 UYC589959:UYC589961 VHY589959:VHY589961 VRU589959:VRU589961 WBQ589959:WBQ589961 WLM589959:WLM589961 WVI589959:WVI589961 IW655495:IW655497 SS655495:SS655497 ACO655495:ACO655497 AMK655495:AMK655497 AWG655495:AWG655497 BGC655495:BGC655497 BPY655495:BPY655497 BZU655495:BZU655497 CJQ655495:CJQ655497 CTM655495:CTM655497 DDI655495:DDI655497 DNE655495:DNE655497 DXA655495:DXA655497 EGW655495:EGW655497 EQS655495:EQS655497 FAO655495:FAO655497 FKK655495:FKK655497 FUG655495:FUG655497 GEC655495:GEC655497 GNY655495:GNY655497 GXU655495:GXU655497 HHQ655495:HHQ655497 HRM655495:HRM655497 IBI655495:IBI655497 ILE655495:ILE655497 IVA655495:IVA655497 JEW655495:JEW655497 JOS655495:JOS655497 JYO655495:JYO655497 KIK655495:KIK655497 KSG655495:KSG655497 LCC655495:LCC655497 LLY655495:LLY655497 LVU655495:LVU655497 MFQ655495:MFQ655497 MPM655495:MPM655497 MZI655495:MZI655497 NJE655495:NJE655497 NTA655495:NTA655497 OCW655495:OCW655497 OMS655495:OMS655497 OWO655495:OWO655497 PGK655495:PGK655497 PQG655495:PQG655497 QAC655495:QAC655497 QJY655495:QJY655497 QTU655495:QTU655497 RDQ655495:RDQ655497 RNM655495:RNM655497 RXI655495:RXI655497 SHE655495:SHE655497 SRA655495:SRA655497 TAW655495:TAW655497 TKS655495:TKS655497 TUO655495:TUO655497 UEK655495:UEK655497 UOG655495:UOG655497 UYC655495:UYC655497 VHY655495:VHY655497 VRU655495:VRU655497 WBQ655495:WBQ655497 WLM655495:WLM655497 WVI655495:WVI655497 IW721031:IW721033 SS721031:SS721033 ACO721031:ACO721033 AMK721031:AMK721033 AWG721031:AWG721033 BGC721031:BGC721033 BPY721031:BPY721033 BZU721031:BZU721033 CJQ721031:CJQ721033 CTM721031:CTM721033 DDI721031:DDI721033 DNE721031:DNE721033 DXA721031:DXA721033 EGW721031:EGW721033 EQS721031:EQS721033 FAO721031:FAO721033 FKK721031:FKK721033 FUG721031:FUG721033 GEC721031:GEC721033 GNY721031:GNY721033 GXU721031:GXU721033 HHQ721031:HHQ721033 HRM721031:HRM721033 IBI721031:IBI721033 ILE721031:ILE721033 IVA721031:IVA721033 JEW721031:JEW721033 JOS721031:JOS721033 JYO721031:JYO721033 KIK721031:KIK721033 KSG721031:KSG721033 LCC721031:LCC721033 LLY721031:LLY721033 LVU721031:LVU721033 MFQ721031:MFQ721033 MPM721031:MPM721033 MZI721031:MZI721033 NJE721031:NJE721033 NTA721031:NTA721033 OCW721031:OCW721033 OMS721031:OMS721033 OWO721031:OWO721033 PGK721031:PGK721033 PQG721031:PQG721033 QAC721031:QAC721033 QJY721031:QJY721033 QTU721031:QTU721033 RDQ721031:RDQ721033 RNM721031:RNM721033 RXI721031:RXI721033 SHE721031:SHE721033 SRA721031:SRA721033 TAW721031:TAW721033 TKS721031:TKS721033 TUO721031:TUO721033 UEK721031:UEK721033 UOG721031:UOG721033 UYC721031:UYC721033 VHY721031:VHY721033 VRU721031:VRU721033 WBQ721031:WBQ721033 WLM721031:WLM721033 WVI721031:WVI721033 IW786567:IW786569 SS786567:SS786569 ACO786567:ACO786569 AMK786567:AMK786569 AWG786567:AWG786569 BGC786567:BGC786569 BPY786567:BPY786569 BZU786567:BZU786569 CJQ786567:CJQ786569 CTM786567:CTM786569 DDI786567:DDI786569 DNE786567:DNE786569 DXA786567:DXA786569 EGW786567:EGW786569 EQS786567:EQS786569 FAO786567:FAO786569 FKK786567:FKK786569 FUG786567:FUG786569 GEC786567:GEC786569 GNY786567:GNY786569 GXU786567:GXU786569 HHQ786567:HHQ786569 HRM786567:HRM786569 IBI786567:IBI786569 ILE786567:ILE786569 IVA786567:IVA786569 JEW786567:JEW786569 JOS786567:JOS786569 JYO786567:JYO786569 KIK786567:KIK786569 KSG786567:KSG786569 LCC786567:LCC786569 LLY786567:LLY786569 LVU786567:LVU786569 MFQ786567:MFQ786569 MPM786567:MPM786569 MZI786567:MZI786569 NJE786567:NJE786569 NTA786567:NTA786569 OCW786567:OCW786569 OMS786567:OMS786569 OWO786567:OWO786569 PGK786567:PGK786569 PQG786567:PQG786569 QAC786567:QAC786569 QJY786567:QJY786569 QTU786567:QTU786569 RDQ786567:RDQ786569 RNM786567:RNM786569 RXI786567:RXI786569 SHE786567:SHE786569 SRA786567:SRA786569 TAW786567:TAW786569 TKS786567:TKS786569 TUO786567:TUO786569 UEK786567:UEK786569 UOG786567:UOG786569 UYC786567:UYC786569 VHY786567:VHY786569 VRU786567:VRU786569 WBQ786567:WBQ786569 WLM786567:WLM786569 WVI786567:WVI786569 IW852103:IW852105 SS852103:SS852105 ACO852103:ACO852105 AMK852103:AMK852105 AWG852103:AWG852105 BGC852103:BGC852105 BPY852103:BPY852105 BZU852103:BZU852105 CJQ852103:CJQ852105 CTM852103:CTM852105 DDI852103:DDI852105 DNE852103:DNE852105 DXA852103:DXA852105 EGW852103:EGW852105 EQS852103:EQS852105 FAO852103:FAO852105 FKK852103:FKK852105 FUG852103:FUG852105 GEC852103:GEC852105 GNY852103:GNY852105 GXU852103:GXU852105 HHQ852103:HHQ852105 HRM852103:HRM852105 IBI852103:IBI852105 ILE852103:ILE852105 IVA852103:IVA852105 JEW852103:JEW852105 JOS852103:JOS852105 JYO852103:JYO852105 KIK852103:KIK852105 KSG852103:KSG852105 LCC852103:LCC852105 LLY852103:LLY852105 LVU852103:LVU852105 MFQ852103:MFQ852105 MPM852103:MPM852105 MZI852103:MZI852105 NJE852103:NJE852105 NTA852103:NTA852105 OCW852103:OCW852105 OMS852103:OMS852105 OWO852103:OWO852105 PGK852103:PGK852105 PQG852103:PQG852105 QAC852103:QAC852105 QJY852103:QJY852105 QTU852103:QTU852105 RDQ852103:RDQ852105 RNM852103:RNM852105 RXI852103:RXI852105 SHE852103:SHE852105 SRA852103:SRA852105 TAW852103:TAW852105 TKS852103:TKS852105 TUO852103:TUO852105 UEK852103:UEK852105 UOG852103:UOG852105 UYC852103:UYC852105 VHY852103:VHY852105 VRU852103:VRU852105 WBQ852103:WBQ852105 WLM852103:WLM852105 WVI852103:WVI852105 IW917639:IW917641 SS917639:SS917641 ACO917639:ACO917641 AMK917639:AMK917641 AWG917639:AWG917641 BGC917639:BGC917641 BPY917639:BPY917641 BZU917639:BZU917641 CJQ917639:CJQ917641 CTM917639:CTM917641 DDI917639:DDI917641 DNE917639:DNE917641 DXA917639:DXA917641 EGW917639:EGW917641 EQS917639:EQS917641 FAO917639:FAO917641 FKK917639:FKK917641 FUG917639:FUG917641 GEC917639:GEC917641 GNY917639:GNY917641 GXU917639:GXU917641 HHQ917639:HHQ917641 HRM917639:HRM917641 IBI917639:IBI917641 ILE917639:ILE917641 IVA917639:IVA917641 JEW917639:JEW917641 JOS917639:JOS917641 JYO917639:JYO917641 KIK917639:KIK917641 KSG917639:KSG917641 LCC917639:LCC917641 LLY917639:LLY917641 LVU917639:LVU917641 MFQ917639:MFQ917641 MPM917639:MPM917641 MZI917639:MZI917641 NJE917639:NJE917641 NTA917639:NTA917641 OCW917639:OCW917641 OMS917639:OMS917641 OWO917639:OWO917641 PGK917639:PGK917641 PQG917639:PQG917641 QAC917639:QAC917641 QJY917639:QJY917641 QTU917639:QTU917641 RDQ917639:RDQ917641 RNM917639:RNM917641 RXI917639:RXI917641 SHE917639:SHE917641 SRA917639:SRA917641 TAW917639:TAW917641 TKS917639:TKS917641 TUO917639:TUO917641 UEK917639:UEK917641 UOG917639:UOG917641 UYC917639:UYC917641 VHY917639:VHY917641 VRU917639:VRU917641 WBQ917639:WBQ917641 WLM917639:WLM917641 WVI917639:WVI917641 IW983175:IW983177 SS983175:SS983177 ACO983175:ACO983177 AMK983175:AMK983177 AWG983175:AWG983177 BGC983175:BGC983177 BPY983175:BPY983177 BZU983175:BZU983177 CJQ983175:CJQ983177 CTM983175:CTM983177 DDI983175:DDI983177 DNE983175:DNE983177 DXA983175:DXA983177 EGW983175:EGW983177 EQS983175:EQS983177 FAO983175:FAO983177 FKK983175:FKK983177 FUG983175:FUG983177 GEC983175:GEC983177 GNY983175:GNY983177 GXU983175:GXU983177 HHQ983175:HHQ983177 HRM983175:HRM983177 IBI983175:IBI983177 ILE983175:ILE983177 IVA983175:IVA983177 JEW983175:JEW983177 JOS983175:JOS983177 JYO983175:JYO983177 KIK983175:KIK983177 KSG983175:KSG983177 LCC983175:LCC983177 LLY983175:LLY983177 LVU983175:LVU983177 MFQ983175:MFQ983177 MPM983175:MPM983177 MZI983175:MZI983177 NJE983175:NJE983177 NTA983175:NTA983177 OCW983175:OCW983177 OMS983175:OMS983177 OWO983175:OWO983177 PGK983175:PGK983177 PQG983175:PQG983177 QAC983175:QAC983177 QJY983175:QJY983177 QTU983175:QTU983177 RDQ983175:RDQ983177 RNM983175:RNM983177 RXI983175:RXI983177 SHE983175:SHE983177 SRA983175:SRA983177 TAW983175:TAW983177 TKS983175:TKS983177 TUO983175:TUO983177 UEK983175:UEK983177 UOG983175:UOG983177 UYC983175:UYC983177 VHY983175:VHY983177 VRU983175:VRU983177 WBQ983175:WBQ983177 WLM983175:WLM983177 AWG109:AWG123 ACO109:ACO123 IW29:IW35 SS29:SS35 ACO29:ACO35 AMK29:AMK35 AWG29:AWG35 BGC29:BGC35 BPY29:BPY35 BZU29:BZU35 CJQ29:CJQ35 CTM29:CTM35 DDI29:DDI35 DNE29:DNE35 DXA29:DXA35 EGW29:EGW35 EQS29:EQS35 FAO29:FAO35 FKK29:FKK35 FUG29:FUG35 GEC29:GEC35 GNY29:GNY35 GXU29:GXU35 HHQ29:HHQ35 HRM29:HRM35 IBI29:IBI35 ILE29:ILE35 IVA29:IVA35 JEW29:JEW35 JOS29:JOS35 JYO29:JYO35 KIK29:KIK35 KSG29:KSG35 LCC29:LCC35 LLY29:LLY35 LVU29:LVU35 MFQ29:MFQ35 MPM29:MPM35 MZI29:MZI35 NJE29:NJE35 NTA29:NTA35 OCW29:OCW35 OMS29:OMS35 OWO29:OWO35 PGK29:PGK35 PQG29:PQG35 QAC29:QAC35 QJY29:QJY35 QTU29:QTU35 RDQ29:RDQ35 RNM29:RNM35 RXI29:RXI35 SHE29:SHE35 SRA29:SRA35 TAW29:TAW35 TKS29:TKS35 TUO29:TUO35 UEK29:UEK35 UOG29:UOG35 UYC29:UYC35 VHY29:VHY35 VRU29:VRU35 WBQ29:WBQ35 WLM29:WLM35 AMK109:AMK123 WVI109:WVI123 WLM109:WLM123 WBQ109:WBQ123 VRU109:VRU123 VHY109:VHY123 UYC109:UYC123 UOG109:UOG123 UEK109:UEK123 TUO109:TUO123 TKS109:TKS123 TAW109:TAW123 SRA109:SRA123 SHE109:SHE123 RXI109:RXI123 RNM109:RNM123 RDQ109:RDQ123 QTU109:QTU123 QJY109:QJY123 QAC109:QAC123 PQG109:PQG123 PGK109:PGK123 OWO109:OWO123 OMS109:OMS123 OCW109:OCW123 NTA109:NTA123 NJE109:NJE123 MZI109:MZI123 MPM109:MPM123 MFQ109:MFQ123 LVU109:LVU123 LLY109:LLY123 LCC109:LCC123 KSG109:KSG123 KIK109:KIK123 JYO109:JYO123 JOS109:JOS123 JEW109:JEW123 IVA109:IVA123 ILE109:ILE123 IBI109:IBI123 HRM109:HRM123 HHQ109:HHQ123 GXU109:GXU123 GNY109:GNY123 GEC109:GEC123 FUG109:FUG123 FKK109:FKK123 FAO109:FAO123 EQS109:EQS123 EGW109:EGW123 DXA109:DXA123 WVI56:WVI78 WLM56:WLM78 WBQ56:WBQ78 VRU56:VRU78 VHY56:VHY78 UYC56:UYC78 UOG56:UOG78 UEK56:UEK78 TUO56:TUO78 TKS56:TKS78 TAW56:TAW78 SRA56:SRA78 SHE56:SHE78 RXI56:RXI78 RNM56:RNM78 RDQ56:RDQ78 QTU56:QTU78 QJY56:QJY78 QAC56:QAC78 PQG56:PQG78 PGK56:PGK78 OWO56:OWO78 OMS56:OMS78 OCW56:OCW78 NTA56:NTA78 NJE56:NJE78 MZI56:MZI78 MPM56:MPM78 MFQ56:MFQ78 LVU56:LVU78 LLY56:LLY78 LCC56:LCC78 KSG56:KSG78 KIK56:KIK78 JYO56:JYO78 JOS56:JOS78 JEW56:JEW78 IVA56:IVA78 ILE56:ILE78 IBI56:IBI78 HRM56:HRM78 HHQ56:HHQ78 GXU56:GXU78 GNY56:GNY78 GEC56:GEC78 FUG56:FUG78 FKK56:FKK78 FAO56:FAO78 EQS56:EQS78 EGW56:EGW78 DXA56:DXA78 DNE56:DNE78 DDI56:DDI78 CTM56:CTM78 CJQ56:CJQ78 BZU56:BZU78 BPY56:BPY78 BGC56:BGC78 AWG56:AWG78 AMK56:AMK78 ACO56:ACO78 SS56:SS78 IW56:IW78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249977111117893"/>
    <pageSetUpPr fitToPage="1"/>
  </sheetPr>
  <dimension ref="A1:S163"/>
  <sheetViews>
    <sheetView showGridLines="0" showZeros="0" topLeftCell="A138" zoomScaleNormal="100" zoomScaleSheetLayoutView="80" workbookViewId="0">
      <selection activeCell="R151" sqref="R151"/>
    </sheetView>
  </sheetViews>
  <sheetFormatPr defaultRowHeight="15"/>
  <cols>
    <col min="1" max="1" width="34.7109375" style="43" customWidth="1"/>
    <col min="2" max="2" width="20.5703125" style="78" customWidth="1"/>
    <col min="3" max="4" width="14.7109375" style="43" customWidth="1"/>
    <col min="5" max="5" width="5.7109375" style="43" customWidth="1"/>
    <col min="6" max="6" width="6.7109375" style="43" customWidth="1"/>
    <col min="7" max="7" width="14.7109375" style="43" customWidth="1"/>
    <col min="8" max="8" width="6.7109375" style="43" customWidth="1"/>
    <col min="9" max="9" width="14.7109375" style="43" customWidth="1"/>
    <col min="10" max="10" width="6.7109375" style="43" customWidth="1"/>
    <col min="11" max="11" width="14.7109375" style="43" customWidth="1"/>
    <col min="12" max="12" width="7.85546875" style="43" customWidth="1"/>
    <col min="13" max="13" width="14.7109375" style="43" customWidth="1"/>
    <col min="14" max="254" width="9.140625" style="43"/>
    <col min="255" max="255" width="54.7109375" style="43" customWidth="1"/>
    <col min="256" max="257" width="16" style="43" customWidth="1"/>
    <col min="258" max="259" width="0" style="43" hidden="1" customWidth="1"/>
    <col min="260" max="260" width="2.42578125" style="43" customWidth="1"/>
    <col min="261" max="261" width="20" style="43" customWidth="1"/>
    <col min="262" max="262" width="17.28515625" style="43" customWidth="1"/>
    <col min="263" max="263" width="20.28515625" style="43" customWidth="1"/>
    <col min="264" max="264" width="17.28515625" style="43" customWidth="1"/>
    <col min="265" max="265" width="2.140625" style="43" customWidth="1"/>
    <col min="266" max="266" width="19.85546875" style="43" customWidth="1"/>
    <col min="267" max="267" width="17.7109375" style="43" customWidth="1"/>
    <col min="268" max="268" width="21.28515625" style="43" customWidth="1"/>
    <col min="269" max="269" width="14.85546875" style="43" customWidth="1"/>
    <col min="270" max="510" width="9.140625" style="43"/>
    <col min="511" max="511" width="54.7109375" style="43" customWidth="1"/>
    <col min="512" max="513" width="16" style="43" customWidth="1"/>
    <col min="514" max="515" width="0" style="43" hidden="1" customWidth="1"/>
    <col min="516" max="516" width="2.42578125" style="43" customWidth="1"/>
    <col min="517" max="517" width="20" style="43" customWidth="1"/>
    <col min="518" max="518" width="17.28515625" style="43" customWidth="1"/>
    <col min="519" max="519" width="20.28515625" style="43" customWidth="1"/>
    <col min="520" max="520" width="17.28515625" style="43" customWidth="1"/>
    <col min="521" max="521" width="2.140625" style="43" customWidth="1"/>
    <col min="522" max="522" width="19.85546875" style="43" customWidth="1"/>
    <col min="523" max="523" width="17.7109375" style="43" customWidth="1"/>
    <col min="524" max="524" width="21.28515625" style="43" customWidth="1"/>
    <col min="525" max="525" width="14.85546875" style="43" customWidth="1"/>
    <col min="526" max="766" width="9.140625" style="43"/>
    <col min="767" max="767" width="54.7109375" style="43" customWidth="1"/>
    <col min="768" max="769" width="16" style="43" customWidth="1"/>
    <col min="770" max="771" width="0" style="43" hidden="1" customWidth="1"/>
    <col min="772" max="772" width="2.42578125" style="43" customWidth="1"/>
    <col min="773" max="773" width="20" style="43" customWidth="1"/>
    <col min="774" max="774" width="17.28515625" style="43" customWidth="1"/>
    <col min="775" max="775" width="20.28515625" style="43" customWidth="1"/>
    <col min="776" max="776" width="17.28515625" style="43" customWidth="1"/>
    <col min="777" max="777" width="2.140625" style="43" customWidth="1"/>
    <col min="778" max="778" width="19.85546875" style="43" customWidth="1"/>
    <col min="779" max="779" width="17.7109375" style="43" customWidth="1"/>
    <col min="780" max="780" width="21.28515625" style="43" customWidth="1"/>
    <col min="781" max="781" width="14.85546875" style="43" customWidth="1"/>
    <col min="782" max="1022" width="9.140625" style="43"/>
    <col min="1023" max="1023" width="54.7109375" style="43" customWidth="1"/>
    <col min="1024" max="1025" width="16" style="43" customWidth="1"/>
    <col min="1026" max="1027" width="0" style="43" hidden="1" customWidth="1"/>
    <col min="1028" max="1028" width="2.42578125" style="43" customWidth="1"/>
    <col min="1029" max="1029" width="20" style="43" customWidth="1"/>
    <col min="1030" max="1030" width="17.28515625" style="43" customWidth="1"/>
    <col min="1031" max="1031" width="20.28515625" style="43" customWidth="1"/>
    <col min="1032" max="1032" width="17.28515625" style="43" customWidth="1"/>
    <col min="1033" max="1033" width="2.140625" style="43" customWidth="1"/>
    <col min="1034" max="1034" width="19.85546875" style="43" customWidth="1"/>
    <col min="1035" max="1035" width="17.7109375" style="43" customWidth="1"/>
    <col min="1036" max="1036" width="21.28515625" style="43" customWidth="1"/>
    <col min="1037" max="1037" width="14.85546875" style="43" customWidth="1"/>
    <col min="1038" max="1278" width="9.140625" style="43"/>
    <col min="1279" max="1279" width="54.7109375" style="43" customWidth="1"/>
    <col min="1280" max="1281" width="16" style="43" customWidth="1"/>
    <col min="1282" max="1283" width="0" style="43" hidden="1" customWidth="1"/>
    <col min="1284" max="1284" width="2.42578125" style="43" customWidth="1"/>
    <col min="1285" max="1285" width="20" style="43" customWidth="1"/>
    <col min="1286" max="1286" width="17.28515625" style="43" customWidth="1"/>
    <col min="1287" max="1287" width="20.28515625" style="43" customWidth="1"/>
    <col min="1288" max="1288" width="17.28515625" style="43" customWidth="1"/>
    <col min="1289" max="1289" width="2.140625" style="43" customWidth="1"/>
    <col min="1290" max="1290" width="19.85546875" style="43" customWidth="1"/>
    <col min="1291" max="1291" width="17.7109375" style="43" customWidth="1"/>
    <col min="1292" max="1292" width="21.28515625" style="43" customWidth="1"/>
    <col min="1293" max="1293" width="14.85546875" style="43" customWidth="1"/>
    <col min="1294" max="1534" width="9.140625" style="43"/>
    <col min="1535" max="1535" width="54.7109375" style="43" customWidth="1"/>
    <col min="1536" max="1537" width="16" style="43" customWidth="1"/>
    <col min="1538" max="1539" width="0" style="43" hidden="1" customWidth="1"/>
    <col min="1540" max="1540" width="2.42578125" style="43" customWidth="1"/>
    <col min="1541" max="1541" width="20" style="43" customWidth="1"/>
    <col min="1542" max="1542" width="17.28515625" style="43" customWidth="1"/>
    <col min="1543" max="1543" width="20.28515625" style="43" customWidth="1"/>
    <col min="1544" max="1544" width="17.28515625" style="43" customWidth="1"/>
    <col min="1545" max="1545" width="2.140625" style="43" customWidth="1"/>
    <col min="1546" max="1546" width="19.85546875" style="43" customWidth="1"/>
    <col min="1547" max="1547" width="17.7109375" style="43" customWidth="1"/>
    <col min="1548" max="1548" width="21.28515625" style="43" customWidth="1"/>
    <col min="1549" max="1549" width="14.85546875" style="43" customWidth="1"/>
    <col min="1550" max="1790" width="9.140625" style="43"/>
    <col min="1791" max="1791" width="54.7109375" style="43" customWidth="1"/>
    <col min="1792" max="1793" width="16" style="43" customWidth="1"/>
    <col min="1794" max="1795" width="0" style="43" hidden="1" customWidth="1"/>
    <col min="1796" max="1796" width="2.42578125" style="43" customWidth="1"/>
    <col min="1797" max="1797" width="20" style="43" customWidth="1"/>
    <col min="1798" max="1798" width="17.28515625" style="43" customWidth="1"/>
    <col min="1799" max="1799" width="20.28515625" style="43" customWidth="1"/>
    <col min="1800" max="1800" width="17.28515625" style="43" customWidth="1"/>
    <col min="1801" max="1801" width="2.140625" style="43" customWidth="1"/>
    <col min="1802" max="1802" width="19.85546875" style="43" customWidth="1"/>
    <col min="1803" max="1803" width="17.7109375" style="43" customWidth="1"/>
    <col min="1804" max="1804" width="21.28515625" style="43" customWidth="1"/>
    <col min="1805" max="1805" width="14.85546875" style="43" customWidth="1"/>
    <col min="1806" max="2046" width="9.140625" style="43"/>
    <col min="2047" max="2047" width="54.7109375" style="43" customWidth="1"/>
    <col min="2048" max="2049" width="16" style="43" customWidth="1"/>
    <col min="2050" max="2051" width="0" style="43" hidden="1" customWidth="1"/>
    <col min="2052" max="2052" width="2.42578125" style="43" customWidth="1"/>
    <col min="2053" max="2053" width="20" style="43" customWidth="1"/>
    <col min="2054" max="2054" width="17.28515625" style="43" customWidth="1"/>
    <col min="2055" max="2055" width="20.28515625" style="43" customWidth="1"/>
    <col min="2056" max="2056" width="17.28515625" style="43" customWidth="1"/>
    <col min="2057" max="2057" width="2.140625" style="43" customWidth="1"/>
    <col min="2058" max="2058" width="19.85546875" style="43" customWidth="1"/>
    <col min="2059" max="2059" width="17.7109375" style="43" customWidth="1"/>
    <col min="2060" max="2060" width="21.28515625" style="43" customWidth="1"/>
    <col min="2061" max="2061" width="14.85546875" style="43" customWidth="1"/>
    <col min="2062" max="2302" width="9.140625" style="43"/>
    <col min="2303" max="2303" width="54.7109375" style="43" customWidth="1"/>
    <col min="2304" max="2305" width="16" style="43" customWidth="1"/>
    <col min="2306" max="2307" width="0" style="43" hidden="1" customWidth="1"/>
    <col min="2308" max="2308" width="2.42578125" style="43" customWidth="1"/>
    <col min="2309" max="2309" width="20" style="43" customWidth="1"/>
    <col min="2310" max="2310" width="17.28515625" style="43" customWidth="1"/>
    <col min="2311" max="2311" width="20.28515625" style="43" customWidth="1"/>
    <col min="2312" max="2312" width="17.28515625" style="43" customWidth="1"/>
    <col min="2313" max="2313" width="2.140625" style="43" customWidth="1"/>
    <col min="2314" max="2314" width="19.85546875" style="43" customWidth="1"/>
    <col min="2315" max="2315" width="17.7109375" style="43" customWidth="1"/>
    <col min="2316" max="2316" width="21.28515625" style="43" customWidth="1"/>
    <col min="2317" max="2317" width="14.85546875" style="43" customWidth="1"/>
    <col min="2318" max="2558" width="9.140625" style="43"/>
    <col min="2559" max="2559" width="54.7109375" style="43" customWidth="1"/>
    <col min="2560" max="2561" width="16" style="43" customWidth="1"/>
    <col min="2562" max="2563" width="0" style="43" hidden="1" customWidth="1"/>
    <col min="2564" max="2564" width="2.42578125" style="43" customWidth="1"/>
    <col min="2565" max="2565" width="20" style="43" customWidth="1"/>
    <col min="2566" max="2566" width="17.28515625" style="43" customWidth="1"/>
    <col min="2567" max="2567" width="20.28515625" style="43" customWidth="1"/>
    <col min="2568" max="2568" width="17.28515625" style="43" customWidth="1"/>
    <col min="2569" max="2569" width="2.140625" style="43" customWidth="1"/>
    <col min="2570" max="2570" width="19.85546875" style="43" customWidth="1"/>
    <col min="2571" max="2571" width="17.7109375" style="43" customWidth="1"/>
    <col min="2572" max="2572" width="21.28515625" style="43" customWidth="1"/>
    <col min="2573" max="2573" width="14.85546875" style="43" customWidth="1"/>
    <col min="2574" max="2814" width="9.140625" style="43"/>
    <col min="2815" max="2815" width="54.7109375" style="43" customWidth="1"/>
    <col min="2816" max="2817" width="16" style="43" customWidth="1"/>
    <col min="2818" max="2819" width="0" style="43" hidden="1" customWidth="1"/>
    <col min="2820" max="2820" width="2.42578125" style="43" customWidth="1"/>
    <col min="2821" max="2821" width="20" style="43" customWidth="1"/>
    <col min="2822" max="2822" width="17.28515625" style="43" customWidth="1"/>
    <col min="2823" max="2823" width="20.28515625" style="43" customWidth="1"/>
    <col min="2824" max="2824" width="17.28515625" style="43" customWidth="1"/>
    <col min="2825" max="2825" width="2.140625" style="43" customWidth="1"/>
    <col min="2826" max="2826" width="19.85546875" style="43" customWidth="1"/>
    <col min="2827" max="2827" width="17.7109375" style="43" customWidth="1"/>
    <col min="2828" max="2828" width="21.28515625" style="43" customWidth="1"/>
    <col min="2829" max="2829" width="14.85546875" style="43" customWidth="1"/>
    <col min="2830" max="3070" width="9.140625" style="43"/>
    <col min="3071" max="3071" width="54.7109375" style="43" customWidth="1"/>
    <col min="3072" max="3073" width="16" style="43" customWidth="1"/>
    <col min="3074" max="3075" width="0" style="43" hidden="1" customWidth="1"/>
    <col min="3076" max="3076" width="2.42578125" style="43" customWidth="1"/>
    <col min="3077" max="3077" width="20" style="43" customWidth="1"/>
    <col min="3078" max="3078" width="17.28515625" style="43" customWidth="1"/>
    <col min="3079" max="3079" width="20.28515625" style="43" customWidth="1"/>
    <col min="3080" max="3080" width="17.28515625" style="43" customWidth="1"/>
    <col min="3081" max="3081" width="2.140625" style="43" customWidth="1"/>
    <col min="3082" max="3082" width="19.85546875" style="43" customWidth="1"/>
    <col min="3083" max="3083" width="17.7109375" style="43" customWidth="1"/>
    <col min="3084" max="3084" width="21.28515625" style="43" customWidth="1"/>
    <col min="3085" max="3085" width="14.85546875" style="43" customWidth="1"/>
    <col min="3086" max="3326" width="9.140625" style="43"/>
    <col min="3327" max="3327" width="54.7109375" style="43" customWidth="1"/>
    <col min="3328" max="3329" width="16" style="43" customWidth="1"/>
    <col min="3330" max="3331" width="0" style="43" hidden="1" customWidth="1"/>
    <col min="3332" max="3332" width="2.42578125" style="43" customWidth="1"/>
    <col min="3333" max="3333" width="20" style="43" customWidth="1"/>
    <col min="3334" max="3334" width="17.28515625" style="43" customWidth="1"/>
    <col min="3335" max="3335" width="20.28515625" style="43" customWidth="1"/>
    <col min="3336" max="3336" width="17.28515625" style="43" customWidth="1"/>
    <col min="3337" max="3337" width="2.140625" style="43" customWidth="1"/>
    <col min="3338" max="3338" width="19.85546875" style="43" customWidth="1"/>
    <col min="3339" max="3339" width="17.7109375" style="43" customWidth="1"/>
    <col min="3340" max="3340" width="21.28515625" style="43" customWidth="1"/>
    <col min="3341" max="3341" width="14.85546875" style="43" customWidth="1"/>
    <col min="3342" max="3582" width="9.140625" style="43"/>
    <col min="3583" max="3583" width="54.7109375" style="43" customWidth="1"/>
    <col min="3584" max="3585" width="16" style="43" customWidth="1"/>
    <col min="3586" max="3587" width="0" style="43" hidden="1" customWidth="1"/>
    <col min="3588" max="3588" width="2.42578125" style="43" customWidth="1"/>
    <col min="3589" max="3589" width="20" style="43" customWidth="1"/>
    <col min="3590" max="3590" width="17.28515625" style="43" customWidth="1"/>
    <col min="3591" max="3591" width="20.28515625" style="43" customWidth="1"/>
    <col min="3592" max="3592" width="17.28515625" style="43" customWidth="1"/>
    <col min="3593" max="3593" width="2.140625" style="43" customWidth="1"/>
    <col min="3594" max="3594" width="19.85546875" style="43" customWidth="1"/>
    <col min="3595" max="3595" width="17.7109375" style="43" customWidth="1"/>
    <col min="3596" max="3596" width="21.28515625" style="43" customWidth="1"/>
    <col min="3597" max="3597" width="14.85546875" style="43" customWidth="1"/>
    <col min="3598" max="3838" width="9.140625" style="43"/>
    <col min="3839" max="3839" width="54.7109375" style="43" customWidth="1"/>
    <col min="3840" max="3841" width="16" style="43" customWidth="1"/>
    <col min="3842" max="3843" width="0" style="43" hidden="1" customWidth="1"/>
    <col min="3844" max="3844" width="2.42578125" style="43" customWidth="1"/>
    <col min="3845" max="3845" width="20" style="43" customWidth="1"/>
    <col min="3846" max="3846" width="17.28515625" style="43" customWidth="1"/>
    <col min="3847" max="3847" width="20.28515625" style="43" customWidth="1"/>
    <col min="3848" max="3848" width="17.28515625" style="43" customWidth="1"/>
    <col min="3849" max="3849" width="2.140625" style="43" customWidth="1"/>
    <col min="3850" max="3850" width="19.85546875" style="43" customWidth="1"/>
    <col min="3851" max="3851" width="17.7109375" style="43" customWidth="1"/>
    <col min="3852" max="3852" width="21.28515625" style="43" customWidth="1"/>
    <col min="3853" max="3853" width="14.85546875" style="43" customWidth="1"/>
    <col min="3854" max="4094" width="9.140625" style="43"/>
    <col min="4095" max="4095" width="54.7109375" style="43" customWidth="1"/>
    <col min="4096" max="4097" width="16" style="43" customWidth="1"/>
    <col min="4098" max="4099" width="0" style="43" hidden="1" customWidth="1"/>
    <col min="4100" max="4100" width="2.42578125" style="43" customWidth="1"/>
    <col min="4101" max="4101" width="20" style="43" customWidth="1"/>
    <col min="4102" max="4102" width="17.28515625" style="43" customWidth="1"/>
    <col min="4103" max="4103" width="20.28515625" style="43" customWidth="1"/>
    <col min="4104" max="4104" width="17.28515625" style="43" customWidth="1"/>
    <col min="4105" max="4105" width="2.140625" style="43" customWidth="1"/>
    <col min="4106" max="4106" width="19.85546875" style="43" customWidth="1"/>
    <col min="4107" max="4107" width="17.7109375" style="43" customWidth="1"/>
    <col min="4108" max="4108" width="21.28515625" style="43" customWidth="1"/>
    <col min="4109" max="4109" width="14.85546875" style="43" customWidth="1"/>
    <col min="4110" max="4350" width="9.140625" style="43"/>
    <col min="4351" max="4351" width="54.7109375" style="43" customWidth="1"/>
    <col min="4352" max="4353" width="16" style="43" customWidth="1"/>
    <col min="4354" max="4355" width="0" style="43" hidden="1" customWidth="1"/>
    <col min="4356" max="4356" width="2.42578125" style="43" customWidth="1"/>
    <col min="4357" max="4357" width="20" style="43" customWidth="1"/>
    <col min="4358" max="4358" width="17.28515625" style="43" customWidth="1"/>
    <col min="4359" max="4359" width="20.28515625" style="43" customWidth="1"/>
    <col min="4360" max="4360" width="17.28515625" style="43" customWidth="1"/>
    <col min="4361" max="4361" width="2.140625" style="43" customWidth="1"/>
    <col min="4362" max="4362" width="19.85546875" style="43" customWidth="1"/>
    <col min="4363" max="4363" width="17.7109375" style="43" customWidth="1"/>
    <col min="4364" max="4364" width="21.28515625" style="43" customWidth="1"/>
    <col min="4365" max="4365" width="14.85546875" style="43" customWidth="1"/>
    <col min="4366" max="4606" width="9.140625" style="43"/>
    <col min="4607" max="4607" width="54.7109375" style="43" customWidth="1"/>
    <col min="4608" max="4609" width="16" style="43" customWidth="1"/>
    <col min="4610" max="4611" width="0" style="43" hidden="1" customWidth="1"/>
    <col min="4612" max="4612" width="2.42578125" style="43" customWidth="1"/>
    <col min="4613" max="4613" width="20" style="43" customWidth="1"/>
    <col min="4614" max="4614" width="17.28515625" style="43" customWidth="1"/>
    <col min="4615" max="4615" width="20.28515625" style="43" customWidth="1"/>
    <col min="4616" max="4616" width="17.28515625" style="43" customWidth="1"/>
    <col min="4617" max="4617" width="2.140625" style="43" customWidth="1"/>
    <col min="4618" max="4618" width="19.85546875" style="43" customWidth="1"/>
    <col min="4619" max="4619" width="17.7109375" style="43" customWidth="1"/>
    <col min="4620" max="4620" width="21.28515625" style="43" customWidth="1"/>
    <col min="4621" max="4621" width="14.85546875" style="43" customWidth="1"/>
    <col min="4622" max="4862" width="9.140625" style="43"/>
    <col min="4863" max="4863" width="54.7109375" style="43" customWidth="1"/>
    <col min="4864" max="4865" width="16" style="43" customWidth="1"/>
    <col min="4866" max="4867" width="0" style="43" hidden="1" customWidth="1"/>
    <col min="4868" max="4868" width="2.42578125" style="43" customWidth="1"/>
    <col min="4869" max="4869" width="20" style="43" customWidth="1"/>
    <col min="4870" max="4870" width="17.28515625" style="43" customWidth="1"/>
    <col min="4871" max="4871" width="20.28515625" style="43" customWidth="1"/>
    <col min="4872" max="4872" width="17.28515625" style="43" customWidth="1"/>
    <col min="4873" max="4873" width="2.140625" style="43" customWidth="1"/>
    <col min="4874" max="4874" width="19.85546875" style="43" customWidth="1"/>
    <col min="4875" max="4875" width="17.7109375" style="43" customWidth="1"/>
    <col min="4876" max="4876" width="21.28515625" style="43" customWidth="1"/>
    <col min="4877" max="4877" width="14.85546875" style="43" customWidth="1"/>
    <col min="4878" max="5118" width="9.140625" style="43"/>
    <col min="5119" max="5119" width="54.7109375" style="43" customWidth="1"/>
    <col min="5120" max="5121" width="16" style="43" customWidth="1"/>
    <col min="5122" max="5123" width="0" style="43" hidden="1" customWidth="1"/>
    <col min="5124" max="5124" width="2.42578125" style="43" customWidth="1"/>
    <col min="5125" max="5125" width="20" style="43" customWidth="1"/>
    <col min="5126" max="5126" width="17.28515625" style="43" customWidth="1"/>
    <col min="5127" max="5127" width="20.28515625" style="43" customWidth="1"/>
    <col min="5128" max="5128" width="17.28515625" style="43" customWidth="1"/>
    <col min="5129" max="5129" width="2.140625" style="43" customWidth="1"/>
    <col min="5130" max="5130" width="19.85546875" style="43" customWidth="1"/>
    <col min="5131" max="5131" width="17.7109375" style="43" customWidth="1"/>
    <col min="5132" max="5132" width="21.28515625" style="43" customWidth="1"/>
    <col min="5133" max="5133" width="14.85546875" style="43" customWidth="1"/>
    <col min="5134" max="5374" width="9.140625" style="43"/>
    <col min="5375" max="5375" width="54.7109375" style="43" customWidth="1"/>
    <col min="5376" max="5377" width="16" style="43" customWidth="1"/>
    <col min="5378" max="5379" width="0" style="43" hidden="1" customWidth="1"/>
    <col min="5380" max="5380" width="2.42578125" style="43" customWidth="1"/>
    <col min="5381" max="5381" width="20" style="43" customWidth="1"/>
    <col min="5382" max="5382" width="17.28515625" style="43" customWidth="1"/>
    <col min="5383" max="5383" width="20.28515625" style="43" customWidth="1"/>
    <col min="5384" max="5384" width="17.28515625" style="43" customWidth="1"/>
    <col min="5385" max="5385" width="2.140625" style="43" customWidth="1"/>
    <col min="5386" max="5386" width="19.85546875" style="43" customWidth="1"/>
    <col min="5387" max="5387" width="17.7109375" style="43" customWidth="1"/>
    <col min="5388" max="5388" width="21.28515625" style="43" customWidth="1"/>
    <col min="5389" max="5389" width="14.85546875" style="43" customWidth="1"/>
    <col min="5390" max="5630" width="9.140625" style="43"/>
    <col min="5631" max="5631" width="54.7109375" style="43" customWidth="1"/>
    <col min="5632" max="5633" width="16" style="43" customWidth="1"/>
    <col min="5634" max="5635" width="0" style="43" hidden="1" customWidth="1"/>
    <col min="5636" max="5636" width="2.42578125" style="43" customWidth="1"/>
    <col min="5637" max="5637" width="20" style="43" customWidth="1"/>
    <col min="5638" max="5638" width="17.28515625" style="43" customWidth="1"/>
    <col min="5639" max="5639" width="20.28515625" style="43" customWidth="1"/>
    <col min="5640" max="5640" width="17.28515625" style="43" customWidth="1"/>
    <col min="5641" max="5641" width="2.140625" style="43" customWidth="1"/>
    <col min="5642" max="5642" width="19.85546875" style="43" customWidth="1"/>
    <col min="5643" max="5643" width="17.7109375" style="43" customWidth="1"/>
    <col min="5644" max="5644" width="21.28515625" style="43" customWidth="1"/>
    <col min="5645" max="5645" width="14.85546875" style="43" customWidth="1"/>
    <col min="5646" max="5886" width="9.140625" style="43"/>
    <col min="5887" max="5887" width="54.7109375" style="43" customWidth="1"/>
    <col min="5888" max="5889" width="16" style="43" customWidth="1"/>
    <col min="5890" max="5891" width="0" style="43" hidden="1" customWidth="1"/>
    <col min="5892" max="5892" width="2.42578125" style="43" customWidth="1"/>
    <col min="5893" max="5893" width="20" style="43" customWidth="1"/>
    <col min="5894" max="5894" width="17.28515625" style="43" customWidth="1"/>
    <col min="5895" max="5895" width="20.28515625" style="43" customWidth="1"/>
    <col min="5896" max="5896" width="17.28515625" style="43" customWidth="1"/>
    <col min="5897" max="5897" width="2.140625" style="43" customWidth="1"/>
    <col min="5898" max="5898" width="19.85546875" style="43" customWidth="1"/>
    <col min="5899" max="5899" width="17.7109375" style="43" customWidth="1"/>
    <col min="5900" max="5900" width="21.28515625" style="43" customWidth="1"/>
    <col min="5901" max="5901" width="14.85546875" style="43" customWidth="1"/>
    <col min="5902" max="6142" width="9.140625" style="43"/>
    <col min="6143" max="6143" width="54.7109375" style="43" customWidth="1"/>
    <col min="6144" max="6145" width="16" style="43" customWidth="1"/>
    <col min="6146" max="6147" width="0" style="43" hidden="1" customWidth="1"/>
    <col min="6148" max="6148" width="2.42578125" style="43" customWidth="1"/>
    <col min="6149" max="6149" width="20" style="43" customWidth="1"/>
    <col min="6150" max="6150" width="17.28515625" style="43" customWidth="1"/>
    <col min="6151" max="6151" width="20.28515625" style="43" customWidth="1"/>
    <col min="6152" max="6152" width="17.28515625" style="43" customWidth="1"/>
    <col min="6153" max="6153" width="2.140625" style="43" customWidth="1"/>
    <col min="6154" max="6154" width="19.85546875" style="43" customWidth="1"/>
    <col min="6155" max="6155" width="17.7109375" style="43" customWidth="1"/>
    <col min="6156" max="6156" width="21.28515625" style="43" customWidth="1"/>
    <col min="6157" max="6157" width="14.85546875" style="43" customWidth="1"/>
    <col min="6158" max="6398" width="9.140625" style="43"/>
    <col min="6399" max="6399" width="54.7109375" style="43" customWidth="1"/>
    <col min="6400" max="6401" width="16" style="43" customWidth="1"/>
    <col min="6402" max="6403" width="0" style="43" hidden="1" customWidth="1"/>
    <col min="6404" max="6404" width="2.42578125" style="43" customWidth="1"/>
    <col min="6405" max="6405" width="20" style="43" customWidth="1"/>
    <col min="6406" max="6406" width="17.28515625" style="43" customWidth="1"/>
    <col min="6407" max="6407" width="20.28515625" style="43" customWidth="1"/>
    <col min="6408" max="6408" width="17.28515625" style="43" customWidth="1"/>
    <col min="6409" max="6409" width="2.140625" style="43" customWidth="1"/>
    <col min="6410" max="6410" width="19.85546875" style="43" customWidth="1"/>
    <col min="6411" max="6411" width="17.7109375" style="43" customWidth="1"/>
    <col min="6412" max="6412" width="21.28515625" style="43" customWidth="1"/>
    <col min="6413" max="6413" width="14.85546875" style="43" customWidth="1"/>
    <col min="6414" max="6654" width="9.140625" style="43"/>
    <col min="6655" max="6655" width="54.7109375" style="43" customWidth="1"/>
    <col min="6656" max="6657" width="16" style="43" customWidth="1"/>
    <col min="6658" max="6659" width="0" style="43" hidden="1" customWidth="1"/>
    <col min="6660" max="6660" width="2.42578125" style="43" customWidth="1"/>
    <col min="6661" max="6661" width="20" style="43" customWidth="1"/>
    <col min="6662" max="6662" width="17.28515625" style="43" customWidth="1"/>
    <col min="6663" max="6663" width="20.28515625" style="43" customWidth="1"/>
    <col min="6664" max="6664" width="17.28515625" style="43" customWidth="1"/>
    <col min="6665" max="6665" width="2.140625" style="43" customWidth="1"/>
    <col min="6666" max="6666" width="19.85546875" style="43" customWidth="1"/>
    <col min="6667" max="6667" width="17.7109375" style="43" customWidth="1"/>
    <col min="6668" max="6668" width="21.28515625" style="43" customWidth="1"/>
    <col min="6669" max="6669" width="14.85546875" style="43" customWidth="1"/>
    <col min="6670" max="6910" width="9.140625" style="43"/>
    <col min="6911" max="6911" width="54.7109375" style="43" customWidth="1"/>
    <col min="6912" max="6913" width="16" style="43" customWidth="1"/>
    <col min="6914" max="6915" width="0" style="43" hidden="1" customWidth="1"/>
    <col min="6916" max="6916" width="2.42578125" style="43" customWidth="1"/>
    <col min="6917" max="6917" width="20" style="43" customWidth="1"/>
    <col min="6918" max="6918" width="17.28515625" style="43" customWidth="1"/>
    <col min="6919" max="6919" width="20.28515625" style="43" customWidth="1"/>
    <col min="6920" max="6920" width="17.28515625" style="43" customWidth="1"/>
    <col min="6921" max="6921" width="2.140625" style="43" customWidth="1"/>
    <col min="6922" max="6922" width="19.85546875" style="43" customWidth="1"/>
    <col min="6923" max="6923" width="17.7109375" style="43" customWidth="1"/>
    <col min="6924" max="6924" width="21.28515625" style="43" customWidth="1"/>
    <col min="6925" max="6925" width="14.85546875" style="43" customWidth="1"/>
    <col min="6926" max="7166" width="9.140625" style="43"/>
    <col min="7167" max="7167" width="54.7109375" style="43" customWidth="1"/>
    <col min="7168" max="7169" width="16" style="43" customWidth="1"/>
    <col min="7170" max="7171" width="0" style="43" hidden="1" customWidth="1"/>
    <col min="7172" max="7172" width="2.42578125" style="43" customWidth="1"/>
    <col min="7173" max="7173" width="20" style="43" customWidth="1"/>
    <col min="7174" max="7174" width="17.28515625" style="43" customWidth="1"/>
    <col min="7175" max="7175" width="20.28515625" style="43" customWidth="1"/>
    <col min="7176" max="7176" width="17.28515625" style="43" customWidth="1"/>
    <col min="7177" max="7177" width="2.140625" style="43" customWidth="1"/>
    <col min="7178" max="7178" width="19.85546875" style="43" customWidth="1"/>
    <col min="7179" max="7179" width="17.7109375" style="43" customWidth="1"/>
    <col min="7180" max="7180" width="21.28515625" style="43" customWidth="1"/>
    <col min="7181" max="7181" width="14.85546875" style="43" customWidth="1"/>
    <col min="7182" max="7422" width="9.140625" style="43"/>
    <col min="7423" max="7423" width="54.7109375" style="43" customWidth="1"/>
    <col min="7424" max="7425" width="16" style="43" customWidth="1"/>
    <col min="7426" max="7427" width="0" style="43" hidden="1" customWidth="1"/>
    <col min="7428" max="7428" width="2.42578125" style="43" customWidth="1"/>
    <col min="7429" max="7429" width="20" style="43" customWidth="1"/>
    <col min="7430" max="7430" width="17.28515625" style="43" customWidth="1"/>
    <col min="7431" max="7431" width="20.28515625" style="43" customWidth="1"/>
    <col min="7432" max="7432" width="17.28515625" style="43" customWidth="1"/>
    <col min="7433" max="7433" width="2.140625" style="43" customWidth="1"/>
    <col min="7434" max="7434" width="19.85546875" style="43" customWidth="1"/>
    <col min="7435" max="7435" width="17.7109375" style="43" customWidth="1"/>
    <col min="7436" max="7436" width="21.28515625" style="43" customWidth="1"/>
    <col min="7437" max="7437" width="14.85546875" style="43" customWidth="1"/>
    <col min="7438" max="7678" width="9.140625" style="43"/>
    <col min="7679" max="7679" width="54.7109375" style="43" customWidth="1"/>
    <col min="7680" max="7681" width="16" style="43" customWidth="1"/>
    <col min="7682" max="7683" width="0" style="43" hidden="1" customWidth="1"/>
    <col min="7684" max="7684" width="2.42578125" style="43" customWidth="1"/>
    <col min="7685" max="7685" width="20" style="43" customWidth="1"/>
    <col min="7686" max="7686" width="17.28515625" style="43" customWidth="1"/>
    <col min="7687" max="7687" width="20.28515625" style="43" customWidth="1"/>
    <col min="7688" max="7688" width="17.28515625" style="43" customWidth="1"/>
    <col min="7689" max="7689" width="2.140625" style="43" customWidth="1"/>
    <col min="7690" max="7690" width="19.85546875" style="43" customWidth="1"/>
    <col min="7691" max="7691" width="17.7109375" style="43" customWidth="1"/>
    <col min="7692" max="7692" width="21.28515625" style="43" customWidth="1"/>
    <col min="7693" max="7693" width="14.85546875" style="43" customWidth="1"/>
    <col min="7694" max="7934" width="9.140625" style="43"/>
    <col min="7935" max="7935" width="54.7109375" style="43" customWidth="1"/>
    <col min="7936" max="7937" width="16" style="43" customWidth="1"/>
    <col min="7938" max="7939" width="0" style="43" hidden="1" customWidth="1"/>
    <col min="7940" max="7940" width="2.42578125" style="43" customWidth="1"/>
    <col min="7941" max="7941" width="20" style="43" customWidth="1"/>
    <col min="7942" max="7942" width="17.28515625" style="43" customWidth="1"/>
    <col min="7943" max="7943" width="20.28515625" style="43" customWidth="1"/>
    <col min="7944" max="7944" width="17.28515625" style="43" customWidth="1"/>
    <col min="7945" max="7945" width="2.140625" style="43" customWidth="1"/>
    <col min="7946" max="7946" width="19.85546875" style="43" customWidth="1"/>
    <col min="7947" max="7947" width="17.7109375" style="43" customWidth="1"/>
    <col min="7948" max="7948" width="21.28515625" style="43" customWidth="1"/>
    <col min="7949" max="7949" width="14.85546875" style="43" customWidth="1"/>
    <col min="7950" max="8190" width="9.140625" style="43"/>
    <col min="8191" max="8191" width="54.7109375" style="43" customWidth="1"/>
    <col min="8192" max="8193" width="16" style="43" customWidth="1"/>
    <col min="8194" max="8195" width="0" style="43" hidden="1" customWidth="1"/>
    <col min="8196" max="8196" width="2.42578125" style="43" customWidth="1"/>
    <col min="8197" max="8197" width="20" style="43" customWidth="1"/>
    <col min="8198" max="8198" width="17.28515625" style="43" customWidth="1"/>
    <col min="8199" max="8199" width="20.28515625" style="43" customWidth="1"/>
    <col min="8200" max="8200" width="17.28515625" style="43" customWidth="1"/>
    <col min="8201" max="8201" width="2.140625" style="43" customWidth="1"/>
    <col min="8202" max="8202" width="19.85546875" style="43" customWidth="1"/>
    <col min="8203" max="8203" width="17.7109375" style="43" customWidth="1"/>
    <col min="8204" max="8204" width="21.28515625" style="43" customWidth="1"/>
    <col min="8205" max="8205" width="14.85546875" style="43" customWidth="1"/>
    <col min="8206" max="8446" width="9.140625" style="43"/>
    <col min="8447" max="8447" width="54.7109375" style="43" customWidth="1"/>
    <col min="8448" max="8449" width="16" style="43" customWidth="1"/>
    <col min="8450" max="8451" width="0" style="43" hidden="1" customWidth="1"/>
    <col min="8452" max="8452" width="2.42578125" style="43" customWidth="1"/>
    <col min="8453" max="8453" width="20" style="43" customWidth="1"/>
    <col min="8454" max="8454" width="17.28515625" style="43" customWidth="1"/>
    <col min="8455" max="8455" width="20.28515625" style="43" customWidth="1"/>
    <col min="8456" max="8456" width="17.28515625" style="43" customWidth="1"/>
    <col min="8457" max="8457" width="2.140625" style="43" customWidth="1"/>
    <col min="8458" max="8458" width="19.85546875" style="43" customWidth="1"/>
    <col min="8459" max="8459" width="17.7109375" style="43" customWidth="1"/>
    <col min="8460" max="8460" width="21.28515625" style="43" customWidth="1"/>
    <col min="8461" max="8461" width="14.85546875" style="43" customWidth="1"/>
    <col min="8462" max="8702" width="9.140625" style="43"/>
    <col min="8703" max="8703" width="54.7109375" style="43" customWidth="1"/>
    <col min="8704" max="8705" width="16" style="43" customWidth="1"/>
    <col min="8706" max="8707" width="0" style="43" hidden="1" customWidth="1"/>
    <col min="8708" max="8708" width="2.42578125" style="43" customWidth="1"/>
    <col min="8709" max="8709" width="20" style="43" customWidth="1"/>
    <col min="8710" max="8710" width="17.28515625" style="43" customWidth="1"/>
    <col min="8711" max="8711" width="20.28515625" style="43" customWidth="1"/>
    <col min="8712" max="8712" width="17.28515625" style="43" customWidth="1"/>
    <col min="8713" max="8713" width="2.140625" style="43" customWidth="1"/>
    <col min="8714" max="8714" width="19.85546875" style="43" customWidth="1"/>
    <col min="8715" max="8715" width="17.7109375" style="43" customWidth="1"/>
    <col min="8716" max="8716" width="21.28515625" style="43" customWidth="1"/>
    <col min="8717" max="8717" width="14.85546875" style="43" customWidth="1"/>
    <col min="8718" max="8958" width="9.140625" style="43"/>
    <col min="8959" max="8959" width="54.7109375" style="43" customWidth="1"/>
    <col min="8960" max="8961" width="16" style="43" customWidth="1"/>
    <col min="8962" max="8963" width="0" style="43" hidden="1" customWidth="1"/>
    <col min="8964" max="8964" width="2.42578125" style="43" customWidth="1"/>
    <col min="8965" max="8965" width="20" style="43" customWidth="1"/>
    <col min="8966" max="8966" width="17.28515625" style="43" customWidth="1"/>
    <col min="8967" max="8967" width="20.28515625" style="43" customWidth="1"/>
    <col min="8968" max="8968" width="17.28515625" style="43" customWidth="1"/>
    <col min="8969" max="8969" width="2.140625" style="43" customWidth="1"/>
    <col min="8970" max="8970" width="19.85546875" style="43" customWidth="1"/>
    <col min="8971" max="8971" width="17.7109375" style="43" customWidth="1"/>
    <col min="8972" max="8972" width="21.28515625" style="43" customWidth="1"/>
    <col min="8973" max="8973" width="14.85546875" style="43" customWidth="1"/>
    <col min="8974" max="9214" width="9.140625" style="43"/>
    <col min="9215" max="9215" width="54.7109375" style="43" customWidth="1"/>
    <col min="9216" max="9217" width="16" style="43" customWidth="1"/>
    <col min="9218" max="9219" width="0" style="43" hidden="1" customWidth="1"/>
    <col min="9220" max="9220" width="2.42578125" style="43" customWidth="1"/>
    <col min="9221" max="9221" width="20" style="43" customWidth="1"/>
    <col min="9222" max="9222" width="17.28515625" style="43" customWidth="1"/>
    <col min="9223" max="9223" width="20.28515625" style="43" customWidth="1"/>
    <col min="9224" max="9224" width="17.28515625" style="43" customWidth="1"/>
    <col min="9225" max="9225" width="2.140625" style="43" customWidth="1"/>
    <col min="9226" max="9226" width="19.85546875" style="43" customWidth="1"/>
    <col min="9227" max="9227" width="17.7109375" style="43" customWidth="1"/>
    <col min="9228" max="9228" width="21.28515625" style="43" customWidth="1"/>
    <col min="9229" max="9229" width="14.85546875" style="43" customWidth="1"/>
    <col min="9230" max="9470" width="9.140625" style="43"/>
    <col min="9471" max="9471" width="54.7109375" style="43" customWidth="1"/>
    <col min="9472" max="9473" width="16" style="43" customWidth="1"/>
    <col min="9474" max="9475" width="0" style="43" hidden="1" customWidth="1"/>
    <col min="9476" max="9476" width="2.42578125" style="43" customWidth="1"/>
    <col min="9477" max="9477" width="20" style="43" customWidth="1"/>
    <col min="9478" max="9478" width="17.28515625" style="43" customWidth="1"/>
    <col min="9479" max="9479" width="20.28515625" style="43" customWidth="1"/>
    <col min="9480" max="9480" width="17.28515625" style="43" customWidth="1"/>
    <col min="9481" max="9481" width="2.140625" style="43" customWidth="1"/>
    <col min="9482" max="9482" width="19.85546875" style="43" customWidth="1"/>
    <col min="9483" max="9483" width="17.7109375" style="43" customWidth="1"/>
    <col min="9484" max="9484" width="21.28515625" style="43" customWidth="1"/>
    <col min="9485" max="9485" width="14.85546875" style="43" customWidth="1"/>
    <col min="9486" max="9726" width="9.140625" style="43"/>
    <col min="9727" max="9727" width="54.7109375" style="43" customWidth="1"/>
    <col min="9728" max="9729" width="16" style="43" customWidth="1"/>
    <col min="9730" max="9731" width="0" style="43" hidden="1" customWidth="1"/>
    <col min="9732" max="9732" width="2.42578125" style="43" customWidth="1"/>
    <col min="9733" max="9733" width="20" style="43" customWidth="1"/>
    <col min="9734" max="9734" width="17.28515625" style="43" customWidth="1"/>
    <col min="9735" max="9735" width="20.28515625" style="43" customWidth="1"/>
    <col min="9736" max="9736" width="17.28515625" style="43" customWidth="1"/>
    <col min="9737" max="9737" width="2.140625" style="43" customWidth="1"/>
    <col min="9738" max="9738" width="19.85546875" style="43" customWidth="1"/>
    <col min="9739" max="9739" width="17.7109375" style="43" customWidth="1"/>
    <col min="9740" max="9740" width="21.28515625" style="43" customWidth="1"/>
    <col min="9741" max="9741" width="14.85546875" style="43" customWidth="1"/>
    <col min="9742" max="9982" width="9.140625" style="43"/>
    <col min="9983" max="9983" width="54.7109375" style="43" customWidth="1"/>
    <col min="9984" max="9985" width="16" style="43" customWidth="1"/>
    <col min="9986" max="9987" width="0" style="43" hidden="1" customWidth="1"/>
    <col min="9988" max="9988" width="2.42578125" style="43" customWidth="1"/>
    <col min="9989" max="9989" width="20" style="43" customWidth="1"/>
    <col min="9990" max="9990" width="17.28515625" style="43" customWidth="1"/>
    <col min="9991" max="9991" width="20.28515625" style="43" customWidth="1"/>
    <col min="9992" max="9992" width="17.28515625" style="43" customWidth="1"/>
    <col min="9993" max="9993" width="2.140625" style="43" customWidth="1"/>
    <col min="9994" max="9994" width="19.85546875" style="43" customWidth="1"/>
    <col min="9995" max="9995" width="17.7109375" style="43" customWidth="1"/>
    <col min="9996" max="9996" width="21.28515625" style="43" customWidth="1"/>
    <col min="9997" max="9997" width="14.85546875" style="43" customWidth="1"/>
    <col min="9998" max="10238" width="9.140625" style="43"/>
    <col min="10239" max="10239" width="54.7109375" style="43" customWidth="1"/>
    <col min="10240" max="10241" width="16" style="43" customWidth="1"/>
    <col min="10242" max="10243" width="0" style="43" hidden="1" customWidth="1"/>
    <col min="10244" max="10244" width="2.42578125" style="43" customWidth="1"/>
    <col min="10245" max="10245" width="20" style="43" customWidth="1"/>
    <col min="10246" max="10246" width="17.28515625" style="43" customWidth="1"/>
    <col min="10247" max="10247" width="20.28515625" style="43" customWidth="1"/>
    <col min="10248" max="10248" width="17.28515625" style="43" customWidth="1"/>
    <col min="10249" max="10249" width="2.140625" style="43" customWidth="1"/>
    <col min="10250" max="10250" width="19.85546875" style="43" customWidth="1"/>
    <col min="10251" max="10251" width="17.7109375" style="43" customWidth="1"/>
    <col min="10252" max="10252" width="21.28515625" style="43" customWidth="1"/>
    <col min="10253" max="10253" width="14.85546875" style="43" customWidth="1"/>
    <col min="10254" max="10494" width="9.140625" style="43"/>
    <col min="10495" max="10495" width="54.7109375" style="43" customWidth="1"/>
    <col min="10496" max="10497" width="16" style="43" customWidth="1"/>
    <col min="10498" max="10499" width="0" style="43" hidden="1" customWidth="1"/>
    <col min="10500" max="10500" width="2.42578125" style="43" customWidth="1"/>
    <col min="10501" max="10501" width="20" style="43" customWidth="1"/>
    <col min="10502" max="10502" width="17.28515625" style="43" customWidth="1"/>
    <col min="10503" max="10503" width="20.28515625" style="43" customWidth="1"/>
    <col min="10504" max="10504" width="17.28515625" style="43" customWidth="1"/>
    <col min="10505" max="10505" width="2.140625" style="43" customWidth="1"/>
    <col min="10506" max="10506" width="19.85546875" style="43" customWidth="1"/>
    <col min="10507" max="10507" width="17.7109375" style="43" customWidth="1"/>
    <col min="10508" max="10508" width="21.28515625" style="43" customWidth="1"/>
    <col min="10509" max="10509" width="14.85546875" style="43" customWidth="1"/>
    <col min="10510" max="10750" width="9.140625" style="43"/>
    <col min="10751" max="10751" width="54.7109375" style="43" customWidth="1"/>
    <col min="10752" max="10753" width="16" style="43" customWidth="1"/>
    <col min="10754" max="10755" width="0" style="43" hidden="1" customWidth="1"/>
    <col min="10756" max="10756" width="2.42578125" style="43" customWidth="1"/>
    <col min="10757" max="10757" width="20" style="43" customWidth="1"/>
    <col min="10758" max="10758" width="17.28515625" style="43" customWidth="1"/>
    <col min="10759" max="10759" width="20.28515625" style="43" customWidth="1"/>
    <col min="10760" max="10760" width="17.28515625" style="43" customWidth="1"/>
    <col min="10761" max="10761" width="2.140625" style="43" customWidth="1"/>
    <col min="10762" max="10762" width="19.85546875" style="43" customWidth="1"/>
    <col min="10763" max="10763" width="17.7109375" style="43" customWidth="1"/>
    <col min="10764" max="10764" width="21.28515625" style="43" customWidth="1"/>
    <col min="10765" max="10765" width="14.85546875" style="43" customWidth="1"/>
    <col min="10766" max="11006" width="9.140625" style="43"/>
    <col min="11007" max="11007" width="54.7109375" style="43" customWidth="1"/>
    <col min="11008" max="11009" width="16" style="43" customWidth="1"/>
    <col min="11010" max="11011" width="0" style="43" hidden="1" customWidth="1"/>
    <col min="11012" max="11012" width="2.42578125" style="43" customWidth="1"/>
    <col min="11013" max="11013" width="20" style="43" customWidth="1"/>
    <col min="11014" max="11014" width="17.28515625" style="43" customWidth="1"/>
    <col min="11015" max="11015" width="20.28515625" style="43" customWidth="1"/>
    <col min="11016" max="11016" width="17.28515625" style="43" customWidth="1"/>
    <col min="11017" max="11017" width="2.140625" style="43" customWidth="1"/>
    <col min="11018" max="11018" width="19.85546875" style="43" customWidth="1"/>
    <col min="11019" max="11019" width="17.7109375" style="43" customWidth="1"/>
    <col min="11020" max="11020" width="21.28515625" style="43" customWidth="1"/>
    <col min="11021" max="11021" width="14.85546875" style="43" customWidth="1"/>
    <col min="11022" max="11262" width="9.140625" style="43"/>
    <col min="11263" max="11263" width="54.7109375" style="43" customWidth="1"/>
    <col min="11264" max="11265" width="16" style="43" customWidth="1"/>
    <col min="11266" max="11267" width="0" style="43" hidden="1" customWidth="1"/>
    <col min="11268" max="11268" width="2.42578125" style="43" customWidth="1"/>
    <col min="11269" max="11269" width="20" style="43" customWidth="1"/>
    <col min="11270" max="11270" width="17.28515625" style="43" customWidth="1"/>
    <col min="11271" max="11271" width="20.28515625" style="43" customWidth="1"/>
    <col min="11272" max="11272" width="17.28515625" style="43" customWidth="1"/>
    <col min="11273" max="11273" width="2.140625" style="43" customWidth="1"/>
    <col min="11274" max="11274" width="19.85546875" style="43" customWidth="1"/>
    <col min="11275" max="11275" width="17.7109375" style="43" customWidth="1"/>
    <col min="11276" max="11276" width="21.28515625" style="43" customWidth="1"/>
    <col min="11277" max="11277" width="14.85546875" style="43" customWidth="1"/>
    <col min="11278" max="11518" width="9.140625" style="43"/>
    <col min="11519" max="11519" width="54.7109375" style="43" customWidth="1"/>
    <col min="11520" max="11521" width="16" style="43" customWidth="1"/>
    <col min="11522" max="11523" width="0" style="43" hidden="1" customWidth="1"/>
    <col min="11524" max="11524" width="2.42578125" style="43" customWidth="1"/>
    <col min="11525" max="11525" width="20" style="43" customWidth="1"/>
    <col min="11526" max="11526" width="17.28515625" style="43" customWidth="1"/>
    <col min="11527" max="11527" width="20.28515625" style="43" customWidth="1"/>
    <col min="11528" max="11528" width="17.28515625" style="43" customWidth="1"/>
    <col min="11529" max="11529" width="2.140625" style="43" customWidth="1"/>
    <col min="11530" max="11530" width="19.85546875" style="43" customWidth="1"/>
    <col min="11531" max="11531" width="17.7109375" style="43" customWidth="1"/>
    <col min="11532" max="11532" width="21.28515625" style="43" customWidth="1"/>
    <col min="11533" max="11533" width="14.85546875" style="43" customWidth="1"/>
    <col min="11534" max="11774" width="9.140625" style="43"/>
    <col min="11775" max="11775" width="54.7109375" style="43" customWidth="1"/>
    <col min="11776" max="11777" width="16" style="43" customWidth="1"/>
    <col min="11778" max="11779" width="0" style="43" hidden="1" customWidth="1"/>
    <col min="11780" max="11780" width="2.42578125" style="43" customWidth="1"/>
    <col min="11781" max="11781" width="20" style="43" customWidth="1"/>
    <col min="11782" max="11782" width="17.28515625" style="43" customWidth="1"/>
    <col min="11783" max="11783" width="20.28515625" style="43" customWidth="1"/>
    <col min="11784" max="11784" width="17.28515625" style="43" customWidth="1"/>
    <col min="11785" max="11785" width="2.140625" style="43" customWidth="1"/>
    <col min="11786" max="11786" width="19.85546875" style="43" customWidth="1"/>
    <col min="11787" max="11787" width="17.7109375" style="43" customWidth="1"/>
    <col min="11788" max="11788" width="21.28515625" style="43" customWidth="1"/>
    <col min="11789" max="11789" width="14.85546875" style="43" customWidth="1"/>
    <col min="11790" max="12030" width="9.140625" style="43"/>
    <col min="12031" max="12031" width="54.7109375" style="43" customWidth="1"/>
    <col min="12032" max="12033" width="16" style="43" customWidth="1"/>
    <col min="12034" max="12035" width="0" style="43" hidden="1" customWidth="1"/>
    <col min="12036" max="12036" width="2.42578125" style="43" customWidth="1"/>
    <col min="12037" max="12037" width="20" style="43" customWidth="1"/>
    <col min="12038" max="12038" width="17.28515625" style="43" customWidth="1"/>
    <col min="12039" max="12039" width="20.28515625" style="43" customWidth="1"/>
    <col min="12040" max="12040" width="17.28515625" style="43" customWidth="1"/>
    <col min="12041" max="12041" width="2.140625" style="43" customWidth="1"/>
    <col min="12042" max="12042" width="19.85546875" style="43" customWidth="1"/>
    <col min="12043" max="12043" width="17.7109375" style="43" customWidth="1"/>
    <col min="12044" max="12044" width="21.28515625" style="43" customWidth="1"/>
    <col min="12045" max="12045" width="14.85546875" style="43" customWidth="1"/>
    <col min="12046" max="12286" width="9.140625" style="43"/>
    <col min="12287" max="12287" width="54.7109375" style="43" customWidth="1"/>
    <col min="12288" max="12289" width="16" style="43" customWidth="1"/>
    <col min="12290" max="12291" width="0" style="43" hidden="1" customWidth="1"/>
    <col min="12292" max="12292" width="2.42578125" style="43" customWidth="1"/>
    <col min="12293" max="12293" width="20" style="43" customWidth="1"/>
    <col min="12294" max="12294" width="17.28515625" style="43" customWidth="1"/>
    <col min="12295" max="12295" width="20.28515625" style="43" customWidth="1"/>
    <col min="12296" max="12296" width="17.28515625" style="43" customWidth="1"/>
    <col min="12297" max="12297" width="2.140625" style="43" customWidth="1"/>
    <col min="12298" max="12298" width="19.85546875" style="43" customWidth="1"/>
    <col min="12299" max="12299" width="17.7109375" style="43" customWidth="1"/>
    <col min="12300" max="12300" width="21.28515625" style="43" customWidth="1"/>
    <col min="12301" max="12301" width="14.85546875" style="43" customWidth="1"/>
    <col min="12302" max="12542" width="9.140625" style="43"/>
    <col min="12543" max="12543" width="54.7109375" style="43" customWidth="1"/>
    <col min="12544" max="12545" width="16" style="43" customWidth="1"/>
    <col min="12546" max="12547" width="0" style="43" hidden="1" customWidth="1"/>
    <col min="12548" max="12548" width="2.42578125" style="43" customWidth="1"/>
    <col min="12549" max="12549" width="20" style="43" customWidth="1"/>
    <col min="12550" max="12550" width="17.28515625" style="43" customWidth="1"/>
    <col min="12551" max="12551" width="20.28515625" style="43" customWidth="1"/>
    <col min="12552" max="12552" width="17.28515625" style="43" customWidth="1"/>
    <col min="12553" max="12553" width="2.140625" style="43" customWidth="1"/>
    <col min="12554" max="12554" width="19.85546875" style="43" customWidth="1"/>
    <col min="12555" max="12555" width="17.7109375" style="43" customWidth="1"/>
    <col min="12556" max="12556" width="21.28515625" style="43" customWidth="1"/>
    <col min="12557" max="12557" width="14.85546875" style="43" customWidth="1"/>
    <col min="12558" max="12798" width="9.140625" style="43"/>
    <col min="12799" max="12799" width="54.7109375" style="43" customWidth="1"/>
    <col min="12800" max="12801" width="16" style="43" customWidth="1"/>
    <col min="12802" max="12803" width="0" style="43" hidden="1" customWidth="1"/>
    <col min="12804" max="12804" width="2.42578125" style="43" customWidth="1"/>
    <col min="12805" max="12805" width="20" style="43" customWidth="1"/>
    <col min="12806" max="12806" width="17.28515625" style="43" customWidth="1"/>
    <col min="12807" max="12807" width="20.28515625" style="43" customWidth="1"/>
    <col min="12808" max="12808" width="17.28515625" style="43" customWidth="1"/>
    <col min="12809" max="12809" width="2.140625" style="43" customWidth="1"/>
    <col min="12810" max="12810" width="19.85546875" style="43" customWidth="1"/>
    <col min="12811" max="12811" width="17.7109375" style="43" customWidth="1"/>
    <col min="12812" max="12812" width="21.28515625" style="43" customWidth="1"/>
    <col min="12813" max="12813" width="14.85546875" style="43" customWidth="1"/>
    <col min="12814" max="13054" width="9.140625" style="43"/>
    <col min="13055" max="13055" width="54.7109375" style="43" customWidth="1"/>
    <col min="13056" max="13057" width="16" style="43" customWidth="1"/>
    <col min="13058" max="13059" width="0" style="43" hidden="1" customWidth="1"/>
    <col min="13060" max="13060" width="2.42578125" style="43" customWidth="1"/>
    <col min="13061" max="13061" width="20" style="43" customWidth="1"/>
    <col min="13062" max="13062" width="17.28515625" style="43" customWidth="1"/>
    <col min="13063" max="13063" width="20.28515625" style="43" customWidth="1"/>
    <col min="13064" max="13064" width="17.28515625" style="43" customWidth="1"/>
    <col min="13065" max="13065" width="2.140625" style="43" customWidth="1"/>
    <col min="13066" max="13066" width="19.85546875" style="43" customWidth="1"/>
    <col min="13067" max="13067" width="17.7109375" style="43" customWidth="1"/>
    <col min="13068" max="13068" width="21.28515625" style="43" customWidth="1"/>
    <col min="13069" max="13069" width="14.85546875" style="43" customWidth="1"/>
    <col min="13070" max="13310" width="9.140625" style="43"/>
    <col min="13311" max="13311" width="54.7109375" style="43" customWidth="1"/>
    <col min="13312" max="13313" width="16" style="43" customWidth="1"/>
    <col min="13314" max="13315" width="0" style="43" hidden="1" customWidth="1"/>
    <col min="13316" max="13316" width="2.42578125" style="43" customWidth="1"/>
    <col min="13317" max="13317" width="20" style="43" customWidth="1"/>
    <col min="13318" max="13318" width="17.28515625" style="43" customWidth="1"/>
    <col min="13319" max="13319" width="20.28515625" style="43" customWidth="1"/>
    <col min="13320" max="13320" width="17.28515625" style="43" customWidth="1"/>
    <col min="13321" max="13321" width="2.140625" style="43" customWidth="1"/>
    <col min="13322" max="13322" width="19.85546875" style="43" customWidth="1"/>
    <col min="13323" max="13323" width="17.7109375" style="43" customWidth="1"/>
    <col min="13324" max="13324" width="21.28515625" style="43" customWidth="1"/>
    <col min="13325" max="13325" width="14.85546875" style="43" customWidth="1"/>
    <col min="13326" max="13566" width="9.140625" style="43"/>
    <col min="13567" max="13567" width="54.7109375" style="43" customWidth="1"/>
    <col min="13568" max="13569" width="16" style="43" customWidth="1"/>
    <col min="13570" max="13571" width="0" style="43" hidden="1" customWidth="1"/>
    <col min="13572" max="13572" width="2.42578125" style="43" customWidth="1"/>
    <col min="13573" max="13573" width="20" style="43" customWidth="1"/>
    <col min="13574" max="13574" width="17.28515625" style="43" customWidth="1"/>
    <col min="13575" max="13575" width="20.28515625" style="43" customWidth="1"/>
    <col min="13576" max="13576" width="17.28515625" style="43" customWidth="1"/>
    <col min="13577" max="13577" width="2.140625" style="43" customWidth="1"/>
    <col min="13578" max="13578" width="19.85546875" style="43" customWidth="1"/>
    <col min="13579" max="13579" width="17.7109375" style="43" customWidth="1"/>
    <col min="13580" max="13580" width="21.28515625" style="43" customWidth="1"/>
    <col min="13581" max="13581" width="14.85546875" style="43" customWidth="1"/>
    <col min="13582" max="13822" width="9.140625" style="43"/>
    <col min="13823" max="13823" width="54.7109375" style="43" customWidth="1"/>
    <col min="13824" max="13825" width="16" style="43" customWidth="1"/>
    <col min="13826" max="13827" width="0" style="43" hidden="1" customWidth="1"/>
    <col min="13828" max="13828" width="2.42578125" style="43" customWidth="1"/>
    <col min="13829" max="13829" width="20" style="43" customWidth="1"/>
    <col min="13830" max="13830" width="17.28515625" style="43" customWidth="1"/>
    <col min="13831" max="13831" width="20.28515625" style="43" customWidth="1"/>
    <col min="13832" max="13832" width="17.28515625" style="43" customWidth="1"/>
    <col min="13833" max="13833" width="2.140625" style="43" customWidth="1"/>
    <col min="13834" max="13834" width="19.85546875" style="43" customWidth="1"/>
    <col min="13835" max="13835" width="17.7109375" style="43" customWidth="1"/>
    <col min="13836" max="13836" width="21.28515625" style="43" customWidth="1"/>
    <col min="13837" max="13837" width="14.85546875" style="43" customWidth="1"/>
    <col min="13838" max="14078" width="9.140625" style="43"/>
    <col min="14079" max="14079" width="54.7109375" style="43" customWidth="1"/>
    <col min="14080" max="14081" width="16" style="43" customWidth="1"/>
    <col min="14082" max="14083" width="0" style="43" hidden="1" customWidth="1"/>
    <col min="14084" max="14084" width="2.42578125" style="43" customWidth="1"/>
    <col min="14085" max="14085" width="20" style="43" customWidth="1"/>
    <col min="14086" max="14086" width="17.28515625" style="43" customWidth="1"/>
    <col min="14087" max="14087" width="20.28515625" style="43" customWidth="1"/>
    <col min="14088" max="14088" width="17.28515625" style="43" customWidth="1"/>
    <col min="14089" max="14089" width="2.140625" style="43" customWidth="1"/>
    <col min="14090" max="14090" width="19.85546875" style="43" customWidth="1"/>
    <col min="14091" max="14091" width="17.7109375" style="43" customWidth="1"/>
    <col min="14092" max="14092" width="21.28515625" style="43" customWidth="1"/>
    <col min="14093" max="14093" width="14.85546875" style="43" customWidth="1"/>
    <col min="14094" max="14334" width="9.140625" style="43"/>
    <col min="14335" max="14335" width="54.7109375" style="43" customWidth="1"/>
    <col min="14336" max="14337" width="16" style="43" customWidth="1"/>
    <col min="14338" max="14339" width="0" style="43" hidden="1" customWidth="1"/>
    <col min="14340" max="14340" width="2.42578125" style="43" customWidth="1"/>
    <col min="14341" max="14341" width="20" style="43" customWidth="1"/>
    <col min="14342" max="14342" width="17.28515625" style="43" customWidth="1"/>
    <col min="14343" max="14343" width="20.28515625" style="43" customWidth="1"/>
    <col min="14344" max="14344" width="17.28515625" style="43" customWidth="1"/>
    <col min="14345" max="14345" width="2.140625" style="43" customWidth="1"/>
    <col min="14346" max="14346" width="19.85546875" style="43" customWidth="1"/>
    <col min="14347" max="14347" width="17.7109375" style="43" customWidth="1"/>
    <col min="14348" max="14348" width="21.28515625" style="43" customWidth="1"/>
    <col min="14349" max="14349" width="14.85546875" style="43" customWidth="1"/>
    <col min="14350" max="14590" width="9.140625" style="43"/>
    <col min="14591" max="14591" width="54.7109375" style="43" customWidth="1"/>
    <col min="14592" max="14593" width="16" style="43" customWidth="1"/>
    <col min="14594" max="14595" width="0" style="43" hidden="1" customWidth="1"/>
    <col min="14596" max="14596" width="2.42578125" style="43" customWidth="1"/>
    <col min="14597" max="14597" width="20" style="43" customWidth="1"/>
    <col min="14598" max="14598" width="17.28515625" style="43" customWidth="1"/>
    <col min="14599" max="14599" width="20.28515625" style="43" customWidth="1"/>
    <col min="14600" max="14600" width="17.28515625" style="43" customWidth="1"/>
    <col min="14601" max="14601" width="2.140625" style="43" customWidth="1"/>
    <col min="14602" max="14602" width="19.85546875" style="43" customWidth="1"/>
    <col min="14603" max="14603" width="17.7109375" style="43" customWidth="1"/>
    <col min="14604" max="14604" width="21.28515625" style="43" customWidth="1"/>
    <col min="14605" max="14605" width="14.85546875" style="43" customWidth="1"/>
    <col min="14606" max="14846" width="9.140625" style="43"/>
    <col min="14847" max="14847" width="54.7109375" style="43" customWidth="1"/>
    <col min="14848" max="14849" width="16" style="43" customWidth="1"/>
    <col min="14850" max="14851" width="0" style="43" hidden="1" customWidth="1"/>
    <col min="14852" max="14852" width="2.42578125" style="43" customWidth="1"/>
    <col min="14853" max="14853" width="20" style="43" customWidth="1"/>
    <col min="14854" max="14854" width="17.28515625" style="43" customWidth="1"/>
    <col min="14855" max="14855" width="20.28515625" style="43" customWidth="1"/>
    <col min="14856" max="14856" width="17.28515625" style="43" customWidth="1"/>
    <col min="14857" max="14857" width="2.140625" style="43" customWidth="1"/>
    <col min="14858" max="14858" width="19.85546875" style="43" customWidth="1"/>
    <col min="14859" max="14859" width="17.7109375" style="43" customWidth="1"/>
    <col min="14860" max="14860" width="21.28515625" style="43" customWidth="1"/>
    <col min="14861" max="14861" width="14.85546875" style="43" customWidth="1"/>
    <col min="14862" max="15102" width="9.140625" style="43"/>
    <col min="15103" max="15103" width="54.7109375" style="43" customWidth="1"/>
    <col min="15104" max="15105" width="16" style="43" customWidth="1"/>
    <col min="15106" max="15107" width="0" style="43" hidden="1" customWidth="1"/>
    <col min="15108" max="15108" width="2.42578125" style="43" customWidth="1"/>
    <col min="15109" max="15109" width="20" style="43" customWidth="1"/>
    <col min="15110" max="15110" width="17.28515625" style="43" customWidth="1"/>
    <col min="15111" max="15111" width="20.28515625" style="43" customWidth="1"/>
    <col min="15112" max="15112" width="17.28515625" style="43" customWidth="1"/>
    <col min="15113" max="15113" width="2.140625" style="43" customWidth="1"/>
    <col min="15114" max="15114" width="19.85546875" style="43" customWidth="1"/>
    <col min="15115" max="15115" width="17.7109375" style="43" customWidth="1"/>
    <col min="15116" max="15116" width="21.28515625" style="43" customWidth="1"/>
    <col min="15117" max="15117" width="14.85546875" style="43" customWidth="1"/>
    <col min="15118" max="15358" width="9.140625" style="43"/>
    <col min="15359" max="15359" width="54.7109375" style="43" customWidth="1"/>
    <col min="15360" max="15361" width="16" style="43" customWidth="1"/>
    <col min="15362" max="15363" width="0" style="43" hidden="1" customWidth="1"/>
    <col min="15364" max="15364" width="2.42578125" style="43" customWidth="1"/>
    <col min="15365" max="15365" width="20" style="43" customWidth="1"/>
    <col min="15366" max="15366" width="17.28515625" style="43" customWidth="1"/>
    <col min="15367" max="15367" width="20.28515625" style="43" customWidth="1"/>
    <col min="15368" max="15368" width="17.28515625" style="43" customWidth="1"/>
    <col min="15369" max="15369" width="2.140625" style="43" customWidth="1"/>
    <col min="15370" max="15370" width="19.85546875" style="43" customWidth="1"/>
    <col min="15371" max="15371" width="17.7109375" style="43" customWidth="1"/>
    <col min="15372" max="15372" width="21.28515625" style="43" customWidth="1"/>
    <col min="15373" max="15373" width="14.85546875" style="43" customWidth="1"/>
    <col min="15374" max="15614" width="9.140625" style="43"/>
    <col min="15615" max="15615" width="54.7109375" style="43" customWidth="1"/>
    <col min="15616" max="15617" width="16" style="43" customWidth="1"/>
    <col min="15618" max="15619" width="0" style="43" hidden="1" customWidth="1"/>
    <col min="15620" max="15620" width="2.42578125" style="43" customWidth="1"/>
    <col min="15621" max="15621" width="20" style="43" customWidth="1"/>
    <col min="15622" max="15622" width="17.28515625" style="43" customWidth="1"/>
    <col min="15623" max="15623" width="20.28515625" style="43" customWidth="1"/>
    <col min="15624" max="15624" width="17.28515625" style="43" customWidth="1"/>
    <col min="15625" max="15625" width="2.140625" style="43" customWidth="1"/>
    <col min="15626" max="15626" width="19.85546875" style="43" customWidth="1"/>
    <col min="15627" max="15627" width="17.7109375" style="43" customWidth="1"/>
    <col min="15628" max="15628" width="21.28515625" style="43" customWidth="1"/>
    <col min="15629" max="15629" width="14.85546875" style="43" customWidth="1"/>
    <col min="15630" max="15870" width="9.140625" style="43"/>
    <col min="15871" max="15871" width="54.7109375" style="43" customWidth="1"/>
    <col min="15872" max="15873" width="16" style="43" customWidth="1"/>
    <col min="15874" max="15875" width="0" style="43" hidden="1" customWidth="1"/>
    <col min="15876" max="15876" width="2.42578125" style="43" customWidth="1"/>
    <col min="15877" max="15877" width="20" style="43" customWidth="1"/>
    <col min="15878" max="15878" width="17.28515625" style="43" customWidth="1"/>
    <col min="15879" max="15879" width="20.28515625" style="43" customWidth="1"/>
    <col min="15880" max="15880" width="17.28515625" style="43" customWidth="1"/>
    <col min="15881" max="15881" width="2.140625" style="43" customWidth="1"/>
    <col min="15882" max="15882" width="19.85546875" style="43" customWidth="1"/>
    <col min="15883" max="15883" width="17.7109375" style="43" customWidth="1"/>
    <col min="15884" max="15884" width="21.28515625" style="43" customWidth="1"/>
    <col min="15885" max="15885" width="14.85546875" style="43" customWidth="1"/>
    <col min="15886" max="16126" width="9.140625" style="43"/>
    <col min="16127" max="16127" width="54.7109375" style="43" customWidth="1"/>
    <col min="16128" max="16129" width="16" style="43" customWidth="1"/>
    <col min="16130" max="16131" width="0" style="43" hidden="1" customWidth="1"/>
    <col min="16132" max="16132" width="2.42578125" style="43" customWidth="1"/>
    <col min="16133" max="16133" width="20" style="43" customWidth="1"/>
    <col min="16134" max="16134" width="17.28515625" style="43" customWidth="1"/>
    <col min="16135" max="16135" width="20.28515625" style="43" customWidth="1"/>
    <col min="16136" max="16136" width="17.28515625" style="43" customWidth="1"/>
    <col min="16137" max="16137" width="2.140625" style="43" customWidth="1"/>
    <col min="16138" max="16138" width="19.85546875" style="43" customWidth="1"/>
    <col min="16139" max="16139" width="17.7109375" style="43" customWidth="1"/>
    <col min="16140" max="16140" width="21.28515625" style="43" customWidth="1"/>
    <col min="16141" max="16141" width="14.85546875" style="43" customWidth="1"/>
    <col min="16142" max="16384" width="9.140625" style="43"/>
  </cols>
  <sheetData>
    <row r="1" spans="1:19" ht="21">
      <c r="A1" s="382" t="s">
        <v>227</v>
      </c>
      <c r="B1" s="382"/>
      <c r="C1" s="382"/>
      <c r="D1" s="382"/>
      <c r="E1" s="382"/>
      <c r="F1" s="382"/>
      <c r="G1" s="382"/>
      <c r="H1" s="382"/>
      <c r="I1" s="382"/>
      <c r="J1" s="382"/>
      <c r="K1" s="382"/>
      <c r="L1" s="382"/>
      <c r="M1" s="382"/>
      <c r="N1" s="66"/>
      <c r="O1" s="66"/>
    </row>
    <row r="2" spans="1:19" ht="15" customHeight="1">
      <c r="A2" s="64"/>
      <c r="B2" s="74"/>
      <c r="N2" s="66"/>
      <c r="O2" s="66"/>
    </row>
    <row r="3" spans="1:19" ht="29.25" customHeight="1">
      <c r="A3" s="433" t="s">
        <v>110</v>
      </c>
      <c r="B3" s="434"/>
      <c r="C3" s="434"/>
      <c r="D3" s="434"/>
      <c r="E3" s="434"/>
      <c r="F3" s="434"/>
      <c r="G3" s="434"/>
      <c r="H3" s="434"/>
      <c r="I3" s="434"/>
      <c r="J3" s="434"/>
      <c r="K3" s="434"/>
      <c r="L3" s="434"/>
      <c r="M3" s="434"/>
      <c r="N3" s="66"/>
      <c r="O3" s="66"/>
      <c r="P3" s="75"/>
      <c r="Q3" s="75"/>
      <c r="R3" s="67"/>
      <c r="S3" s="67"/>
    </row>
    <row r="4" spans="1:19" ht="15" customHeight="1" thickBot="1">
      <c r="A4" s="65"/>
      <c r="B4" s="76"/>
      <c r="C4" s="77"/>
      <c r="D4" s="77"/>
      <c r="E4" s="77"/>
      <c r="F4" s="77"/>
      <c r="G4" s="77"/>
      <c r="H4" s="77"/>
      <c r="I4" s="77"/>
      <c r="J4" s="77"/>
      <c r="K4" s="77"/>
      <c r="N4" s="66"/>
      <c r="O4" s="66"/>
      <c r="P4" s="67"/>
      <c r="Q4" s="67"/>
      <c r="R4" s="67"/>
      <c r="S4" s="67"/>
    </row>
    <row r="5" spans="1:19" ht="16.5" thickBot="1">
      <c r="C5" s="57"/>
      <c r="D5" s="57"/>
      <c r="E5" s="57"/>
      <c r="F5" s="400" t="s">
        <v>0</v>
      </c>
      <c r="G5" s="401"/>
      <c r="H5" s="401"/>
      <c r="I5" s="402"/>
      <c r="J5" s="400" t="s">
        <v>228</v>
      </c>
      <c r="K5" s="401"/>
      <c r="L5" s="401"/>
      <c r="M5" s="402"/>
      <c r="N5" s="57"/>
      <c r="O5" s="57"/>
      <c r="P5" s="67"/>
      <c r="Q5" s="67"/>
      <c r="R5" s="67"/>
      <c r="S5" s="67"/>
    </row>
    <row r="6" spans="1:19" ht="29.25" customHeight="1">
      <c r="A6" s="79"/>
      <c r="B6" s="80"/>
      <c r="C6" s="19" t="s">
        <v>139</v>
      </c>
      <c r="D6" s="16" t="s">
        <v>247</v>
      </c>
      <c r="E6" s="263"/>
      <c r="F6" s="13" t="s">
        <v>1</v>
      </c>
      <c r="G6" s="14" t="s">
        <v>1</v>
      </c>
      <c r="H6" s="14" t="s">
        <v>2</v>
      </c>
      <c r="I6" s="21" t="s">
        <v>2</v>
      </c>
      <c r="J6" s="13" t="s">
        <v>3</v>
      </c>
      <c r="K6" s="15" t="s">
        <v>3</v>
      </c>
      <c r="L6" s="15" t="s">
        <v>4</v>
      </c>
      <c r="M6" s="16" t="s">
        <v>4</v>
      </c>
      <c r="N6" s="57"/>
      <c r="O6" s="57"/>
    </row>
    <row r="7" spans="1:19">
      <c r="A7" s="81" t="s">
        <v>176</v>
      </c>
      <c r="B7" s="82"/>
      <c r="C7" s="20"/>
      <c r="D7" s="18"/>
      <c r="E7" s="254"/>
      <c r="F7" s="17"/>
      <c r="G7" s="12"/>
      <c r="H7" s="12"/>
      <c r="I7" s="18"/>
      <c r="J7" s="17"/>
      <c r="K7" s="12"/>
      <c r="L7" s="12"/>
      <c r="M7" s="18"/>
      <c r="N7" s="57"/>
      <c r="O7" s="57"/>
    </row>
    <row r="8" spans="1:19">
      <c r="A8" s="83" t="s">
        <v>6</v>
      </c>
      <c r="B8" s="344"/>
      <c r="C8" s="35"/>
      <c r="D8" s="36"/>
      <c r="E8" s="255"/>
      <c r="F8" s="84" t="s">
        <v>7</v>
      </c>
      <c r="G8" s="85">
        <f>IF(EXACT(F8,"X"),C8," ")</f>
        <v>0</v>
      </c>
      <c r="H8" s="230"/>
      <c r="I8" s="87" t="str">
        <f t="shared" ref="I8:I72" si="0">IF(EXACT(H8,"X"),$C8," ")</f>
        <v xml:space="preserve"> </v>
      </c>
      <c r="J8" s="88" t="s">
        <v>7</v>
      </c>
      <c r="K8" s="89">
        <f>IF(EXACT(J8,"X"),G8," ")</f>
        <v>0</v>
      </c>
      <c r="L8" s="236"/>
      <c r="M8" s="91" t="str">
        <f>IF(EXACT(L8,"X"),$C8," ")</f>
        <v xml:space="preserve"> </v>
      </c>
      <c r="N8" s="57"/>
      <c r="O8" s="57"/>
    </row>
    <row r="9" spans="1:19">
      <c r="A9" s="83" t="s">
        <v>8</v>
      </c>
      <c r="B9" s="344"/>
      <c r="C9" s="35"/>
      <c r="D9" s="36"/>
      <c r="E9" s="255"/>
      <c r="F9" s="84" t="s">
        <v>7</v>
      </c>
      <c r="G9" s="85">
        <f t="shared" ref="G9:G73" si="1">IF(EXACT(F9,"X"),C9," ")</f>
        <v>0</v>
      </c>
      <c r="H9" s="230"/>
      <c r="I9" s="87" t="str">
        <f t="shared" si="0"/>
        <v xml:space="preserve"> </v>
      </c>
      <c r="J9" s="88" t="s">
        <v>7</v>
      </c>
      <c r="K9" s="89">
        <f t="shared" ref="K9:K73" si="2">IF(EXACT(J9,"X"),G9," ")</f>
        <v>0</v>
      </c>
      <c r="L9" s="236"/>
      <c r="M9" s="91" t="str">
        <f t="shared" ref="M9:M73" si="3">IF(EXACT(L9,"X"),$C9," ")</f>
        <v xml:space="preserve"> </v>
      </c>
      <c r="N9" s="57"/>
      <c r="O9" s="57"/>
    </row>
    <row r="10" spans="1:19">
      <c r="A10" s="83" t="s">
        <v>140</v>
      </c>
      <c r="B10" s="344"/>
      <c r="C10" s="35"/>
      <c r="D10" s="36"/>
      <c r="E10" s="255"/>
      <c r="F10" s="92" t="s">
        <v>7</v>
      </c>
      <c r="G10" s="85">
        <f t="shared" si="1"/>
        <v>0</v>
      </c>
      <c r="H10" s="230"/>
      <c r="I10" s="87" t="str">
        <f t="shared" si="0"/>
        <v xml:space="preserve"> </v>
      </c>
      <c r="J10" s="88" t="s">
        <v>7</v>
      </c>
      <c r="K10" s="89">
        <f t="shared" si="2"/>
        <v>0</v>
      </c>
      <c r="L10" s="236"/>
      <c r="M10" s="91" t="str">
        <f t="shared" si="3"/>
        <v xml:space="preserve"> </v>
      </c>
      <c r="N10" s="57"/>
      <c r="O10" s="57"/>
    </row>
    <row r="11" spans="1:19">
      <c r="A11" s="94" t="s">
        <v>141</v>
      </c>
      <c r="B11" s="345"/>
      <c r="C11" s="22">
        <f>SUM(C8:C10)</f>
        <v>0</v>
      </c>
      <c r="D11" s="22">
        <f>SUM(D8:D10)</f>
        <v>0</v>
      </c>
      <c r="E11" s="264"/>
      <c r="F11" s="92"/>
      <c r="G11" s="85"/>
      <c r="H11" s="230"/>
      <c r="I11" s="87"/>
      <c r="J11" s="88"/>
      <c r="K11" s="89"/>
      <c r="L11" s="236"/>
      <c r="M11" s="91"/>
      <c r="N11" s="57"/>
      <c r="O11" s="57"/>
    </row>
    <row r="12" spans="1:19">
      <c r="A12" s="83" t="s">
        <v>11</v>
      </c>
      <c r="B12" s="344"/>
      <c r="C12" s="35"/>
      <c r="D12" s="36"/>
      <c r="E12" s="255"/>
      <c r="F12" s="92"/>
      <c r="G12" s="85" t="str">
        <f t="shared" si="1"/>
        <v xml:space="preserve"> </v>
      </c>
      <c r="H12" s="231" t="s">
        <v>7</v>
      </c>
      <c r="I12" s="98">
        <f t="shared" si="0"/>
        <v>0</v>
      </c>
      <c r="J12" s="88"/>
      <c r="K12" s="89" t="str">
        <f t="shared" si="2"/>
        <v xml:space="preserve"> </v>
      </c>
      <c r="L12" s="236" t="s">
        <v>7</v>
      </c>
      <c r="M12" s="91">
        <f t="shared" si="3"/>
        <v>0</v>
      </c>
      <c r="N12" s="57"/>
      <c r="O12" s="57"/>
    </row>
    <row r="13" spans="1:19">
      <c r="A13" s="83" t="s">
        <v>38</v>
      </c>
      <c r="B13" s="346">
        <f>'[1]Development Costs'!D11</f>
        <v>0</v>
      </c>
      <c r="C13" s="35"/>
      <c r="D13" s="36"/>
      <c r="E13" s="255"/>
      <c r="F13" s="92"/>
      <c r="G13" s="85" t="str">
        <f t="shared" si="1"/>
        <v xml:space="preserve"> </v>
      </c>
      <c r="H13" s="231" t="s">
        <v>7</v>
      </c>
      <c r="I13" s="98">
        <f t="shared" si="0"/>
        <v>0</v>
      </c>
      <c r="J13" s="88"/>
      <c r="K13" s="89" t="str">
        <f t="shared" si="2"/>
        <v xml:space="preserve"> </v>
      </c>
      <c r="L13" s="236" t="s">
        <v>7</v>
      </c>
      <c r="M13" s="91">
        <f t="shared" si="3"/>
        <v>0</v>
      </c>
      <c r="N13" s="57"/>
      <c r="O13" s="57"/>
    </row>
    <row r="14" spans="1:19">
      <c r="A14" s="83" t="s">
        <v>38</v>
      </c>
      <c r="B14" s="346">
        <f>'[1]Development Costs'!D12</f>
        <v>0</v>
      </c>
      <c r="C14" s="35"/>
      <c r="D14" s="36"/>
      <c r="E14" s="255"/>
      <c r="F14" s="92"/>
      <c r="G14" s="85" t="str">
        <f t="shared" si="1"/>
        <v xml:space="preserve"> </v>
      </c>
      <c r="H14" s="231" t="s">
        <v>7</v>
      </c>
      <c r="I14" s="98">
        <f t="shared" si="0"/>
        <v>0</v>
      </c>
      <c r="J14" s="88"/>
      <c r="K14" s="89" t="str">
        <f t="shared" si="2"/>
        <v xml:space="preserve"> </v>
      </c>
      <c r="L14" s="236" t="s">
        <v>7</v>
      </c>
      <c r="M14" s="91">
        <f t="shared" si="3"/>
        <v>0</v>
      </c>
      <c r="N14" s="57"/>
      <c r="O14" s="57"/>
    </row>
    <row r="15" spans="1:19">
      <c r="A15" s="83" t="s">
        <v>13</v>
      </c>
      <c r="B15" s="346">
        <f>'[1]Development Costs'!D13</f>
        <v>0</v>
      </c>
      <c r="C15" s="35"/>
      <c r="D15" s="36"/>
      <c r="E15" s="255"/>
      <c r="F15" s="92"/>
      <c r="G15" s="85" t="str">
        <f t="shared" si="1"/>
        <v xml:space="preserve"> </v>
      </c>
      <c r="H15" s="231" t="s">
        <v>7</v>
      </c>
      <c r="I15" s="98">
        <f t="shared" si="0"/>
        <v>0</v>
      </c>
      <c r="J15" s="88"/>
      <c r="K15" s="89" t="str">
        <f t="shared" si="2"/>
        <v xml:space="preserve"> </v>
      </c>
      <c r="L15" s="236" t="s">
        <v>7</v>
      </c>
      <c r="M15" s="91">
        <f t="shared" si="3"/>
        <v>0</v>
      </c>
      <c r="N15" s="57"/>
      <c r="O15" s="57"/>
    </row>
    <row r="16" spans="1:19">
      <c r="A16" s="83" t="s">
        <v>13</v>
      </c>
      <c r="B16" s="346">
        <f>'[1]Development Costs'!D14</f>
        <v>0</v>
      </c>
      <c r="C16" s="35"/>
      <c r="D16" s="36"/>
      <c r="E16" s="255"/>
      <c r="F16" s="92"/>
      <c r="G16" s="85" t="str">
        <f t="shared" si="1"/>
        <v xml:space="preserve"> </v>
      </c>
      <c r="H16" s="231" t="s">
        <v>7</v>
      </c>
      <c r="I16" s="98">
        <f t="shared" si="0"/>
        <v>0</v>
      </c>
      <c r="J16" s="88"/>
      <c r="K16" s="89" t="str">
        <f t="shared" si="2"/>
        <v xml:space="preserve"> </v>
      </c>
      <c r="L16" s="236" t="s">
        <v>7</v>
      </c>
      <c r="M16" s="91">
        <f t="shared" si="3"/>
        <v>0</v>
      </c>
      <c r="N16" s="57"/>
      <c r="O16" s="57"/>
    </row>
    <row r="17" spans="1:15">
      <c r="A17" s="99" t="s">
        <v>142</v>
      </c>
      <c r="B17" s="347"/>
      <c r="C17" s="22">
        <f>SUM(C12:C16)+C11</f>
        <v>0</v>
      </c>
      <c r="D17" s="24">
        <f>'[1]Development Costs'!J14</f>
        <v>0</v>
      </c>
      <c r="E17" s="255"/>
      <c r="F17" s="92"/>
      <c r="G17" s="85"/>
      <c r="H17" s="230"/>
      <c r="I17" s="87"/>
      <c r="J17" s="102"/>
      <c r="K17" s="89"/>
      <c r="L17" s="236"/>
      <c r="M17" s="91"/>
      <c r="N17" s="57"/>
      <c r="O17" s="57"/>
    </row>
    <row r="18" spans="1:15">
      <c r="A18" s="81" t="s">
        <v>14</v>
      </c>
      <c r="B18" s="104"/>
      <c r="C18" s="105"/>
      <c r="D18" s="106"/>
      <c r="E18" s="255"/>
      <c r="F18" s="17"/>
      <c r="G18" s="12"/>
      <c r="H18" s="12"/>
      <c r="I18" s="18"/>
      <c r="J18" s="17"/>
      <c r="K18" s="12"/>
      <c r="L18" s="12"/>
      <c r="M18" s="18"/>
      <c r="N18" s="57"/>
      <c r="O18" s="57"/>
    </row>
    <row r="19" spans="1:15">
      <c r="A19" s="112" t="s">
        <v>15</v>
      </c>
      <c r="B19" s="345"/>
      <c r="C19" s="37"/>
      <c r="D19" s="100"/>
      <c r="E19" s="255"/>
      <c r="F19" s="92"/>
      <c r="G19" s="85"/>
      <c r="H19" s="230"/>
      <c r="I19" s="87"/>
      <c r="J19" s="88"/>
      <c r="K19" s="89"/>
      <c r="L19" s="236"/>
      <c r="M19" s="91"/>
      <c r="N19" s="57"/>
      <c r="O19" s="57"/>
    </row>
    <row r="20" spans="1:15">
      <c r="A20" s="113" t="s">
        <v>16</v>
      </c>
      <c r="B20" s="348"/>
      <c r="C20" s="35"/>
      <c r="D20" s="36"/>
      <c r="E20" s="255"/>
      <c r="F20" s="92" t="s">
        <v>7</v>
      </c>
      <c r="G20" s="85">
        <f t="shared" si="1"/>
        <v>0</v>
      </c>
      <c r="H20" s="230"/>
      <c r="I20" s="87" t="str">
        <f t="shared" si="0"/>
        <v xml:space="preserve"> </v>
      </c>
      <c r="J20" s="88" t="s">
        <v>7</v>
      </c>
      <c r="K20" s="89">
        <f t="shared" si="2"/>
        <v>0</v>
      </c>
      <c r="L20" s="236"/>
      <c r="M20" s="91" t="str">
        <f t="shared" si="3"/>
        <v xml:space="preserve"> </v>
      </c>
      <c r="N20" s="57"/>
      <c r="O20" s="57"/>
    </row>
    <row r="21" spans="1:15">
      <c r="A21" s="113" t="s">
        <v>24</v>
      </c>
      <c r="B21" s="348"/>
      <c r="C21" s="35"/>
      <c r="D21" s="36"/>
      <c r="E21" s="255"/>
      <c r="F21" s="92" t="s">
        <v>7</v>
      </c>
      <c r="G21" s="85">
        <f t="shared" si="1"/>
        <v>0</v>
      </c>
      <c r="H21" s="230"/>
      <c r="I21" s="87" t="str">
        <f t="shared" si="0"/>
        <v xml:space="preserve"> </v>
      </c>
      <c r="J21" s="88" t="s">
        <v>7</v>
      </c>
      <c r="K21" s="89">
        <f t="shared" si="2"/>
        <v>0</v>
      </c>
      <c r="L21" s="236"/>
      <c r="M21" s="91" t="str">
        <f t="shared" si="3"/>
        <v xml:space="preserve"> </v>
      </c>
      <c r="N21" s="57"/>
      <c r="O21" s="57"/>
    </row>
    <row r="22" spans="1:15">
      <c r="A22" s="113" t="s">
        <v>25</v>
      </c>
      <c r="B22" s="348"/>
      <c r="C22" s="35"/>
      <c r="D22" s="36"/>
      <c r="E22" s="255"/>
      <c r="F22" s="92" t="s">
        <v>7</v>
      </c>
      <c r="G22" s="85">
        <f t="shared" si="1"/>
        <v>0</v>
      </c>
      <c r="H22" s="230"/>
      <c r="I22" s="87" t="str">
        <f t="shared" si="0"/>
        <v xml:space="preserve"> </v>
      </c>
      <c r="J22" s="88" t="s">
        <v>7</v>
      </c>
      <c r="K22" s="89">
        <f t="shared" si="2"/>
        <v>0</v>
      </c>
      <c r="L22" s="236"/>
      <c r="M22" s="91" t="str">
        <f t="shared" si="3"/>
        <v xml:space="preserve"> </v>
      </c>
      <c r="N22" s="57"/>
      <c r="O22" s="57"/>
    </row>
    <row r="23" spans="1:15">
      <c r="A23" s="113" t="s">
        <v>143</v>
      </c>
      <c r="B23" s="348"/>
      <c r="C23" s="35"/>
      <c r="D23" s="36"/>
      <c r="E23" s="255"/>
      <c r="F23" s="92" t="s">
        <v>7</v>
      </c>
      <c r="G23" s="85">
        <f t="shared" si="1"/>
        <v>0</v>
      </c>
      <c r="H23" s="230"/>
      <c r="I23" s="87" t="str">
        <f t="shared" si="0"/>
        <v xml:space="preserve"> </v>
      </c>
      <c r="J23" s="88" t="s">
        <v>7</v>
      </c>
      <c r="K23" s="89">
        <f t="shared" si="2"/>
        <v>0</v>
      </c>
      <c r="L23" s="236"/>
      <c r="M23" s="91" t="str">
        <f t="shared" si="3"/>
        <v xml:space="preserve"> </v>
      </c>
      <c r="N23" s="57"/>
      <c r="O23" s="57"/>
    </row>
    <row r="24" spans="1:15">
      <c r="A24" s="113" t="s">
        <v>144</v>
      </c>
      <c r="B24" s="348"/>
      <c r="C24" s="35"/>
      <c r="D24" s="36"/>
      <c r="E24" s="255"/>
      <c r="F24" s="84"/>
      <c r="G24" s="85" t="str">
        <f t="shared" si="1"/>
        <v xml:space="preserve"> </v>
      </c>
      <c r="H24" s="231" t="s">
        <v>7</v>
      </c>
      <c r="I24" s="98">
        <f t="shared" si="0"/>
        <v>0</v>
      </c>
      <c r="J24" s="88" t="s">
        <v>7</v>
      </c>
      <c r="K24" s="89" t="str">
        <f t="shared" si="2"/>
        <v xml:space="preserve"> </v>
      </c>
      <c r="L24" s="236" t="s">
        <v>7</v>
      </c>
      <c r="M24" s="91">
        <f t="shared" si="3"/>
        <v>0</v>
      </c>
      <c r="N24" s="57"/>
      <c r="O24" s="57"/>
    </row>
    <row r="25" spans="1:15">
      <c r="A25" s="113" t="s">
        <v>38</v>
      </c>
      <c r="B25" s="346">
        <f>'[1]Development Costs'!D23</f>
        <v>0</v>
      </c>
      <c r="C25" s="35"/>
      <c r="D25" s="36"/>
      <c r="E25" s="255"/>
      <c r="F25" s="92"/>
      <c r="G25" s="85" t="str">
        <f t="shared" si="1"/>
        <v xml:space="preserve"> </v>
      </c>
      <c r="H25" s="231" t="s">
        <v>7</v>
      </c>
      <c r="I25" s="98">
        <f t="shared" si="0"/>
        <v>0</v>
      </c>
      <c r="J25" s="88"/>
      <c r="K25" s="89" t="str">
        <f t="shared" si="2"/>
        <v xml:space="preserve"> </v>
      </c>
      <c r="L25" s="236" t="s">
        <v>7</v>
      </c>
      <c r="M25" s="91">
        <f t="shared" si="3"/>
        <v>0</v>
      </c>
      <c r="N25" s="57"/>
      <c r="O25" s="57"/>
    </row>
    <row r="26" spans="1:15">
      <c r="A26" s="113" t="s">
        <v>38</v>
      </c>
      <c r="B26" s="346">
        <f>'[1]Development Costs'!D24</f>
        <v>0</v>
      </c>
      <c r="C26" s="35"/>
      <c r="D26" s="36"/>
      <c r="E26" s="255"/>
      <c r="F26" s="92"/>
      <c r="G26" s="85" t="str">
        <f t="shared" si="1"/>
        <v xml:space="preserve"> </v>
      </c>
      <c r="H26" s="231" t="s">
        <v>7</v>
      </c>
      <c r="I26" s="98">
        <f t="shared" si="0"/>
        <v>0</v>
      </c>
      <c r="J26" s="88"/>
      <c r="K26" s="89" t="str">
        <f t="shared" si="2"/>
        <v xml:space="preserve"> </v>
      </c>
      <c r="L26" s="236" t="s">
        <v>7</v>
      </c>
      <c r="M26" s="91">
        <f t="shared" si="3"/>
        <v>0</v>
      </c>
      <c r="N26" s="57"/>
      <c r="O26" s="57"/>
    </row>
    <row r="27" spans="1:15">
      <c r="A27" s="114" t="s">
        <v>145</v>
      </c>
      <c r="B27" s="349"/>
      <c r="C27" s="115">
        <f>SUM(C20:C26)</f>
        <v>0</v>
      </c>
      <c r="D27" s="103">
        <f>SUM(D20:D26)</f>
        <v>0</v>
      </c>
      <c r="E27" s="257"/>
      <c r="F27" s="92"/>
      <c r="G27" s="85"/>
      <c r="H27" s="230"/>
      <c r="I27" s="87"/>
      <c r="J27" s="88"/>
      <c r="K27" s="89"/>
      <c r="L27" s="236"/>
      <c r="M27" s="91"/>
      <c r="N27" s="57"/>
      <c r="O27" s="57"/>
    </row>
    <row r="28" spans="1:15">
      <c r="A28" s="112" t="s">
        <v>23</v>
      </c>
      <c r="B28" s="345"/>
      <c r="C28" s="37"/>
      <c r="D28" s="100"/>
      <c r="E28" s="255"/>
      <c r="F28" s="92"/>
      <c r="G28" s="85"/>
      <c r="H28" s="230"/>
      <c r="I28" s="87"/>
      <c r="J28" s="88"/>
      <c r="K28" s="89"/>
      <c r="L28" s="236"/>
      <c r="M28" s="91"/>
      <c r="N28" s="57"/>
      <c r="O28" s="57"/>
    </row>
    <row r="29" spans="1:15">
      <c r="A29" s="113" t="s">
        <v>16</v>
      </c>
      <c r="B29" s="348"/>
      <c r="C29" s="35"/>
      <c r="D29" s="36"/>
      <c r="E29" s="255"/>
      <c r="F29" s="92" t="s">
        <v>7</v>
      </c>
      <c r="G29" s="85">
        <f t="shared" si="1"/>
        <v>0</v>
      </c>
      <c r="H29" s="230"/>
      <c r="I29" s="87" t="str">
        <f t="shared" si="0"/>
        <v xml:space="preserve"> </v>
      </c>
      <c r="J29" s="88" t="s">
        <v>7</v>
      </c>
      <c r="K29" s="89">
        <f t="shared" si="2"/>
        <v>0</v>
      </c>
      <c r="L29" s="236"/>
      <c r="M29" s="91" t="str">
        <f t="shared" si="3"/>
        <v xml:space="preserve"> </v>
      </c>
      <c r="N29" s="57"/>
      <c r="O29" s="57"/>
    </row>
    <row r="30" spans="1:15">
      <c r="A30" s="113" t="s">
        <v>24</v>
      </c>
      <c r="B30" s="348"/>
      <c r="C30" s="35"/>
      <c r="D30" s="36"/>
      <c r="E30" s="255"/>
      <c r="F30" s="92" t="s">
        <v>7</v>
      </c>
      <c r="G30" s="85">
        <f t="shared" si="1"/>
        <v>0</v>
      </c>
      <c r="H30" s="230"/>
      <c r="I30" s="87" t="str">
        <f t="shared" si="0"/>
        <v xml:space="preserve"> </v>
      </c>
      <c r="J30" s="88" t="s">
        <v>7</v>
      </c>
      <c r="K30" s="89">
        <f t="shared" si="2"/>
        <v>0</v>
      </c>
      <c r="L30" s="236"/>
      <c r="M30" s="91" t="str">
        <f t="shared" si="3"/>
        <v xml:space="preserve"> </v>
      </c>
      <c r="N30" s="57"/>
      <c r="O30" s="57"/>
    </row>
    <row r="31" spans="1:15">
      <c r="A31" s="113" t="s">
        <v>25</v>
      </c>
      <c r="B31" s="348"/>
      <c r="C31" s="35"/>
      <c r="D31" s="36"/>
      <c r="E31" s="255"/>
      <c r="F31" s="116" t="s">
        <v>7</v>
      </c>
      <c r="G31" s="117">
        <f t="shared" si="1"/>
        <v>0</v>
      </c>
      <c r="H31" s="230"/>
      <c r="I31" s="87" t="str">
        <f t="shared" si="0"/>
        <v xml:space="preserve"> </v>
      </c>
      <c r="J31" s="88" t="s">
        <v>7</v>
      </c>
      <c r="K31" s="89">
        <f t="shared" si="2"/>
        <v>0</v>
      </c>
      <c r="L31" s="236"/>
      <c r="M31" s="91" t="str">
        <f t="shared" si="3"/>
        <v xml:space="preserve"> </v>
      </c>
      <c r="N31" s="57"/>
      <c r="O31" s="57"/>
    </row>
    <row r="32" spans="1:15">
      <c r="A32" s="113" t="s">
        <v>143</v>
      </c>
      <c r="B32" s="348"/>
      <c r="C32" s="35"/>
      <c r="D32" s="36"/>
      <c r="E32" s="255"/>
      <c r="F32" s="92" t="s">
        <v>7</v>
      </c>
      <c r="G32" s="85">
        <f t="shared" si="1"/>
        <v>0</v>
      </c>
      <c r="H32" s="230"/>
      <c r="I32" s="87" t="str">
        <f t="shared" si="0"/>
        <v xml:space="preserve"> </v>
      </c>
      <c r="J32" s="88" t="s">
        <v>7</v>
      </c>
      <c r="K32" s="89">
        <f t="shared" si="2"/>
        <v>0</v>
      </c>
      <c r="L32" s="236"/>
      <c r="M32" s="91" t="str">
        <f t="shared" si="3"/>
        <v xml:space="preserve"> </v>
      </c>
      <c r="N32" s="57"/>
      <c r="O32" s="57"/>
    </row>
    <row r="33" spans="1:19">
      <c r="A33" s="113" t="s">
        <v>144</v>
      </c>
      <c r="B33" s="348"/>
      <c r="C33" s="35"/>
      <c r="D33" s="36"/>
      <c r="E33" s="255"/>
      <c r="F33" s="92"/>
      <c r="G33" s="85" t="str">
        <f t="shared" si="1"/>
        <v xml:space="preserve"> </v>
      </c>
      <c r="H33" s="231" t="s">
        <v>7</v>
      </c>
      <c r="I33" s="98">
        <f t="shared" si="0"/>
        <v>0</v>
      </c>
      <c r="J33" s="88"/>
      <c r="K33" s="89" t="str">
        <f t="shared" si="2"/>
        <v xml:space="preserve"> </v>
      </c>
      <c r="L33" s="236" t="s">
        <v>7</v>
      </c>
      <c r="M33" s="91">
        <f t="shared" si="3"/>
        <v>0</v>
      </c>
      <c r="N33" s="57"/>
      <c r="O33" s="57"/>
    </row>
    <row r="34" spans="1:19">
      <c r="A34" s="113" t="s">
        <v>38</v>
      </c>
      <c r="B34" s="346">
        <f>'[1]Development Costs'!D32</f>
        <v>0</v>
      </c>
      <c r="C34" s="35"/>
      <c r="D34" s="36"/>
      <c r="E34" s="255"/>
      <c r="F34" s="92"/>
      <c r="G34" s="85" t="str">
        <f t="shared" si="1"/>
        <v xml:space="preserve"> </v>
      </c>
      <c r="H34" s="231" t="s">
        <v>7</v>
      </c>
      <c r="I34" s="98">
        <f t="shared" si="0"/>
        <v>0</v>
      </c>
      <c r="J34" s="88"/>
      <c r="K34" s="89" t="str">
        <f t="shared" si="2"/>
        <v xml:space="preserve"> </v>
      </c>
      <c r="L34" s="236" t="s">
        <v>7</v>
      </c>
      <c r="M34" s="91">
        <f t="shared" si="3"/>
        <v>0</v>
      </c>
      <c r="N34" s="57"/>
      <c r="O34" s="57"/>
    </row>
    <row r="35" spans="1:19">
      <c r="A35" s="113" t="s">
        <v>38</v>
      </c>
      <c r="B35" s="346">
        <f>'[1]Development Costs'!D33</f>
        <v>0</v>
      </c>
      <c r="C35" s="35"/>
      <c r="D35" s="36"/>
      <c r="E35" s="255"/>
      <c r="F35" s="92"/>
      <c r="G35" s="85" t="str">
        <f t="shared" si="1"/>
        <v xml:space="preserve"> </v>
      </c>
      <c r="H35" s="231" t="s">
        <v>7</v>
      </c>
      <c r="I35" s="98">
        <f t="shared" si="0"/>
        <v>0</v>
      </c>
      <c r="J35" s="88"/>
      <c r="K35" s="89" t="str">
        <f t="shared" si="2"/>
        <v xml:space="preserve"> </v>
      </c>
      <c r="L35" s="236" t="s">
        <v>7</v>
      </c>
      <c r="M35" s="91">
        <f t="shared" si="3"/>
        <v>0</v>
      </c>
      <c r="N35" s="57"/>
      <c r="O35" s="57"/>
    </row>
    <row r="36" spans="1:19">
      <c r="A36" s="118" t="s">
        <v>146</v>
      </c>
      <c r="B36" s="350"/>
      <c r="C36" s="22">
        <f>SUM(C29:C35)</f>
        <v>0</v>
      </c>
      <c r="D36" s="22">
        <f>SUM(D29:D35)</f>
        <v>0</v>
      </c>
      <c r="E36" s="265"/>
      <c r="F36" s="92"/>
      <c r="G36" s="85"/>
      <c r="H36" s="230"/>
      <c r="I36" s="87"/>
      <c r="J36" s="88"/>
      <c r="K36" s="89"/>
      <c r="L36" s="236"/>
      <c r="M36" s="91"/>
      <c r="N36" s="57"/>
      <c r="O36" s="57"/>
    </row>
    <row r="37" spans="1:19">
      <c r="A37" s="119" t="s">
        <v>27</v>
      </c>
      <c r="B37" s="349"/>
      <c r="C37" s="22">
        <f>C27+C36</f>
        <v>0</v>
      </c>
      <c r="D37" s="22">
        <f>D27+D36</f>
        <v>0</v>
      </c>
      <c r="E37" s="264"/>
      <c r="F37" s="92"/>
      <c r="G37" s="85"/>
      <c r="H37" s="230"/>
      <c r="I37" s="87"/>
      <c r="J37" s="88"/>
      <c r="K37" s="89"/>
      <c r="L37" s="236"/>
      <c r="M37" s="91"/>
      <c r="N37" s="57"/>
      <c r="O37" s="57"/>
    </row>
    <row r="38" spans="1:19">
      <c r="A38" s="120" t="s">
        <v>28</v>
      </c>
      <c r="B38" s="348"/>
      <c r="C38" s="35"/>
      <c r="D38" s="36"/>
      <c r="E38" s="255"/>
      <c r="F38" s="92" t="s">
        <v>7</v>
      </c>
      <c r="G38" s="85">
        <f t="shared" si="1"/>
        <v>0</v>
      </c>
      <c r="H38" s="230"/>
      <c r="I38" s="87" t="str">
        <f t="shared" si="0"/>
        <v xml:space="preserve"> </v>
      </c>
      <c r="J38" s="88" t="s">
        <v>7</v>
      </c>
      <c r="K38" s="89">
        <f t="shared" si="2"/>
        <v>0</v>
      </c>
      <c r="L38" s="236"/>
      <c r="M38" s="91" t="str">
        <f t="shared" si="3"/>
        <v xml:space="preserve"> </v>
      </c>
      <c r="N38" s="57"/>
      <c r="O38" s="57"/>
    </row>
    <row r="39" spans="1:19">
      <c r="A39" s="121" t="s">
        <v>147</v>
      </c>
      <c r="B39" s="351"/>
      <c r="C39" s="35"/>
      <c r="D39" s="36"/>
      <c r="E39" s="255"/>
      <c r="F39" s="84" t="s">
        <v>7</v>
      </c>
      <c r="G39" s="85">
        <f t="shared" si="1"/>
        <v>0</v>
      </c>
      <c r="H39" s="230"/>
      <c r="I39" s="87" t="str">
        <f t="shared" si="0"/>
        <v xml:space="preserve"> </v>
      </c>
      <c r="J39" s="88" t="s">
        <v>7</v>
      </c>
      <c r="K39" s="89">
        <f t="shared" si="2"/>
        <v>0</v>
      </c>
      <c r="L39" s="236"/>
      <c r="M39" s="91" t="str">
        <f t="shared" si="3"/>
        <v xml:space="preserve"> </v>
      </c>
      <c r="N39" s="57"/>
      <c r="O39" s="57"/>
    </row>
    <row r="40" spans="1:19">
      <c r="A40" s="121" t="s">
        <v>148</v>
      </c>
      <c r="B40" s="351"/>
      <c r="C40" s="35"/>
      <c r="D40" s="36"/>
      <c r="E40" s="255"/>
      <c r="F40" s="84" t="s">
        <v>7</v>
      </c>
      <c r="G40" s="85">
        <f t="shared" si="1"/>
        <v>0</v>
      </c>
      <c r="H40" s="230"/>
      <c r="I40" s="87" t="str">
        <f t="shared" si="0"/>
        <v xml:space="preserve"> </v>
      </c>
      <c r="J40" s="88" t="s">
        <v>7</v>
      </c>
      <c r="K40" s="89">
        <f t="shared" si="2"/>
        <v>0</v>
      </c>
      <c r="L40" s="236"/>
      <c r="M40" s="91" t="str">
        <f t="shared" si="3"/>
        <v xml:space="preserve"> </v>
      </c>
      <c r="N40" s="57"/>
      <c r="O40" s="57"/>
    </row>
    <row r="41" spans="1:19">
      <c r="A41" s="122" t="s">
        <v>31</v>
      </c>
      <c r="B41" s="350"/>
      <c r="C41" s="22">
        <f>C37+C38+C39+C40</f>
        <v>0</v>
      </c>
      <c r="D41" s="22">
        <f>D37+D38+D39+D40</f>
        <v>0</v>
      </c>
      <c r="E41" s="264"/>
      <c r="F41" s="92"/>
      <c r="G41" s="85"/>
      <c r="H41" s="230"/>
      <c r="I41" s="87"/>
      <c r="J41" s="88"/>
      <c r="K41" s="89"/>
      <c r="L41" s="236"/>
      <c r="M41" s="91"/>
      <c r="N41" s="57"/>
      <c r="O41" s="57"/>
    </row>
    <row r="42" spans="1:19">
      <c r="A42" s="120" t="s">
        <v>149</v>
      </c>
      <c r="B42" s="348"/>
      <c r="C42" s="35"/>
      <c r="D42" s="36"/>
      <c r="E42" s="255"/>
      <c r="F42" s="92" t="s">
        <v>7</v>
      </c>
      <c r="G42" s="85">
        <f t="shared" si="1"/>
        <v>0</v>
      </c>
      <c r="H42" s="230"/>
      <c r="I42" s="87" t="str">
        <f t="shared" si="0"/>
        <v xml:space="preserve"> </v>
      </c>
      <c r="J42" s="88" t="s">
        <v>7</v>
      </c>
      <c r="K42" s="89">
        <f t="shared" si="2"/>
        <v>0</v>
      </c>
      <c r="L42" s="236"/>
      <c r="M42" s="91" t="str">
        <f t="shared" si="3"/>
        <v xml:space="preserve"> </v>
      </c>
      <c r="N42" s="435"/>
      <c r="O42" s="435"/>
      <c r="P42" s="435"/>
      <c r="Q42" s="435"/>
      <c r="R42" s="435"/>
      <c r="S42" s="435"/>
    </row>
    <row r="43" spans="1:19">
      <c r="A43" s="119" t="s">
        <v>33</v>
      </c>
      <c r="B43" s="349"/>
      <c r="C43" s="23">
        <f>C41+C42</f>
        <v>0</v>
      </c>
      <c r="D43" s="11">
        <f>D41+D42</f>
        <v>0</v>
      </c>
      <c r="E43" s="256"/>
      <c r="F43" s="92"/>
      <c r="G43" s="85"/>
      <c r="H43" s="230"/>
      <c r="I43" s="87"/>
      <c r="J43" s="88"/>
      <c r="K43" s="89"/>
      <c r="L43" s="236"/>
      <c r="M43" s="91"/>
      <c r="N43" s="435"/>
      <c r="O43" s="435"/>
      <c r="P43" s="435"/>
      <c r="Q43" s="435"/>
      <c r="R43" s="435"/>
      <c r="S43" s="435"/>
    </row>
    <row r="44" spans="1:19">
      <c r="A44" s="81" t="s">
        <v>34</v>
      </c>
      <c r="B44" s="104"/>
      <c r="C44" s="105"/>
      <c r="D44" s="106"/>
      <c r="E44" s="255"/>
      <c r="F44" s="17"/>
      <c r="G44" s="12"/>
      <c r="H44" s="12"/>
      <c r="I44" s="18"/>
      <c r="J44" s="17"/>
      <c r="K44" s="12"/>
      <c r="L44" s="12"/>
      <c r="M44" s="18"/>
      <c r="N44" s="57"/>
      <c r="O44" s="57"/>
    </row>
    <row r="45" spans="1:19">
      <c r="A45" s="120" t="s">
        <v>35</v>
      </c>
      <c r="B45" s="348"/>
      <c r="C45" s="35"/>
      <c r="D45" s="36"/>
      <c r="E45" s="255"/>
      <c r="F45" s="92" t="s">
        <v>7</v>
      </c>
      <c r="G45" s="85">
        <f t="shared" si="1"/>
        <v>0</v>
      </c>
      <c r="H45" s="230"/>
      <c r="I45" s="87" t="str">
        <f t="shared" si="0"/>
        <v xml:space="preserve"> </v>
      </c>
      <c r="J45" s="88" t="s">
        <v>7</v>
      </c>
      <c r="K45" s="89">
        <f t="shared" si="2"/>
        <v>0</v>
      </c>
      <c r="L45" s="236"/>
      <c r="M45" s="91" t="str">
        <f t="shared" si="3"/>
        <v xml:space="preserve"> </v>
      </c>
      <c r="N45" s="57"/>
      <c r="O45" s="57"/>
    </row>
    <row r="46" spans="1:19">
      <c r="A46" s="120" t="s">
        <v>36</v>
      </c>
      <c r="B46" s="348"/>
      <c r="C46" s="35"/>
      <c r="D46" s="36"/>
      <c r="E46" s="255"/>
      <c r="F46" s="92" t="s">
        <v>7</v>
      </c>
      <c r="G46" s="85">
        <f t="shared" si="1"/>
        <v>0</v>
      </c>
      <c r="H46" s="230"/>
      <c r="I46" s="87" t="str">
        <f t="shared" si="0"/>
        <v xml:space="preserve"> </v>
      </c>
      <c r="J46" s="88" t="s">
        <v>7</v>
      </c>
      <c r="K46" s="89">
        <f t="shared" si="2"/>
        <v>0</v>
      </c>
      <c r="L46" s="236"/>
      <c r="M46" s="91" t="str">
        <f t="shared" si="3"/>
        <v xml:space="preserve"> </v>
      </c>
      <c r="N46" s="57"/>
      <c r="O46" s="57"/>
    </row>
    <row r="47" spans="1:19">
      <c r="A47" s="120" t="s">
        <v>37</v>
      </c>
      <c r="B47" s="348"/>
      <c r="C47" s="35"/>
      <c r="D47" s="36"/>
      <c r="E47" s="255"/>
      <c r="F47" s="92" t="s">
        <v>7</v>
      </c>
      <c r="G47" s="85">
        <f t="shared" si="1"/>
        <v>0</v>
      </c>
      <c r="H47" s="230"/>
      <c r="I47" s="87" t="str">
        <f t="shared" si="0"/>
        <v xml:space="preserve"> </v>
      </c>
      <c r="J47" s="88" t="s">
        <v>7</v>
      </c>
      <c r="K47" s="89">
        <f t="shared" si="2"/>
        <v>0</v>
      </c>
      <c r="L47" s="236"/>
      <c r="M47" s="91" t="str">
        <f t="shared" si="3"/>
        <v xml:space="preserve"> </v>
      </c>
      <c r="N47" s="57"/>
      <c r="O47" s="57"/>
    </row>
    <row r="48" spans="1:19">
      <c r="A48" s="120" t="s">
        <v>38</v>
      </c>
      <c r="B48" s="348"/>
      <c r="C48" s="35"/>
      <c r="D48" s="36"/>
      <c r="E48" s="255"/>
      <c r="F48" s="92" t="s">
        <v>7</v>
      </c>
      <c r="G48" s="85">
        <f t="shared" si="1"/>
        <v>0</v>
      </c>
      <c r="H48" s="230"/>
      <c r="I48" s="87" t="str">
        <f t="shared" si="0"/>
        <v xml:space="preserve"> </v>
      </c>
      <c r="J48" s="88" t="s">
        <v>7</v>
      </c>
      <c r="K48" s="89">
        <f t="shared" si="2"/>
        <v>0</v>
      </c>
      <c r="L48" s="236"/>
      <c r="M48" s="91" t="str">
        <f t="shared" si="3"/>
        <v xml:space="preserve"> </v>
      </c>
      <c r="N48" s="57"/>
      <c r="O48" s="57"/>
    </row>
    <row r="49" spans="1:15">
      <c r="A49" s="120" t="s">
        <v>178</v>
      </c>
      <c r="B49" s="348"/>
      <c r="C49" s="35"/>
      <c r="D49" s="36"/>
      <c r="E49" s="255"/>
      <c r="F49" s="92" t="s">
        <v>7</v>
      </c>
      <c r="G49" s="85">
        <f t="shared" si="1"/>
        <v>0</v>
      </c>
      <c r="H49" s="230"/>
      <c r="I49" s="87" t="str">
        <f t="shared" si="0"/>
        <v xml:space="preserve"> </v>
      </c>
      <c r="J49" s="88" t="s">
        <v>7</v>
      </c>
      <c r="K49" s="89">
        <f t="shared" si="2"/>
        <v>0</v>
      </c>
      <c r="L49" s="236"/>
      <c r="M49" s="91" t="str">
        <f t="shared" si="3"/>
        <v xml:space="preserve"> </v>
      </c>
      <c r="N49" s="57"/>
      <c r="O49" s="57"/>
    </row>
    <row r="50" spans="1:15">
      <c r="A50" s="119" t="s">
        <v>40</v>
      </c>
      <c r="B50" s="349"/>
      <c r="C50" s="115">
        <f>SUM(C45:C49)</f>
        <v>0</v>
      </c>
      <c r="D50" s="103">
        <f>SUM(D45:D49)</f>
        <v>0</v>
      </c>
      <c r="E50" s="257"/>
      <c r="F50" s="84"/>
      <c r="G50" s="85"/>
      <c r="H50" s="232"/>
      <c r="I50" s="87"/>
      <c r="J50" s="125"/>
      <c r="K50" s="89"/>
      <c r="L50" s="237"/>
      <c r="M50" s="91"/>
      <c r="N50" s="57"/>
      <c r="O50" s="57"/>
    </row>
    <row r="51" spans="1:15">
      <c r="A51" s="81" t="s">
        <v>41</v>
      </c>
      <c r="B51" s="104"/>
      <c r="C51" s="105"/>
      <c r="D51" s="106"/>
      <c r="E51" s="255"/>
      <c r="F51" s="17"/>
      <c r="G51" s="12"/>
      <c r="H51" s="12"/>
      <c r="I51" s="18"/>
      <c r="J51" s="17"/>
      <c r="K51" s="12"/>
      <c r="L51" s="12"/>
      <c r="M51" s="18"/>
      <c r="N51" s="57"/>
      <c r="O51" s="57"/>
    </row>
    <row r="52" spans="1:15">
      <c r="A52" s="83" t="s">
        <v>177</v>
      </c>
      <c r="B52" s="344"/>
      <c r="C52" s="37"/>
      <c r="D52" s="100"/>
      <c r="E52" s="255"/>
      <c r="F52" s="92"/>
      <c r="G52" s="85"/>
      <c r="H52" s="230"/>
      <c r="I52" s="87"/>
      <c r="J52" s="88"/>
      <c r="K52" s="89"/>
      <c r="L52" s="236"/>
      <c r="M52" s="91"/>
      <c r="N52" s="57"/>
      <c r="O52" s="57"/>
    </row>
    <row r="53" spans="1:15">
      <c r="A53" s="129" t="s">
        <v>150</v>
      </c>
      <c r="B53" s="344"/>
      <c r="C53" s="35"/>
      <c r="D53" s="36"/>
      <c r="E53" s="255"/>
      <c r="F53" s="92" t="s">
        <v>7</v>
      </c>
      <c r="G53" s="85">
        <f t="shared" si="1"/>
        <v>0</v>
      </c>
      <c r="H53" s="230"/>
      <c r="I53" s="87" t="str">
        <f t="shared" si="0"/>
        <v xml:space="preserve"> </v>
      </c>
      <c r="J53" s="88" t="s">
        <v>7</v>
      </c>
      <c r="K53" s="89">
        <f t="shared" si="2"/>
        <v>0</v>
      </c>
      <c r="L53" s="236"/>
      <c r="M53" s="91" t="str">
        <f t="shared" si="3"/>
        <v xml:space="preserve"> </v>
      </c>
      <c r="N53" s="57"/>
      <c r="O53" s="57"/>
    </row>
    <row r="54" spans="1:15">
      <c r="A54" s="129" t="s">
        <v>151</v>
      </c>
      <c r="B54" s="344"/>
      <c r="C54" s="35"/>
      <c r="D54" s="36"/>
      <c r="E54" s="255"/>
      <c r="F54" s="92" t="s">
        <v>7</v>
      </c>
      <c r="G54" s="85">
        <f t="shared" si="1"/>
        <v>0</v>
      </c>
      <c r="H54" s="230"/>
      <c r="I54" s="87" t="str">
        <f t="shared" si="0"/>
        <v xml:space="preserve"> </v>
      </c>
      <c r="J54" s="88" t="s">
        <v>7</v>
      </c>
      <c r="K54" s="89">
        <f t="shared" si="2"/>
        <v>0</v>
      </c>
      <c r="L54" s="236"/>
      <c r="M54" s="91" t="str">
        <f t="shared" si="3"/>
        <v xml:space="preserve"> </v>
      </c>
      <c r="N54" s="57"/>
      <c r="O54" s="57"/>
    </row>
    <row r="55" spans="1:15">
      <c r="A55" s="83" t="s">
        <v>279</v>
      </c>
      <c r="B55" s="344"/>
      <c r="C55" s="35"/>
      <c r="D55" s="36"/>
      <c r="E55" s="255"/>
      <c r="F55" s="92" t="s">
        <v>7</v>
      </c>
      <c r="G55" s="85">
        <f t="shared" si="1"/>
        <v>0</v>
      </c>
      <c r="H55" s="230"/>
      <c r="I55" s="87" t="str">
        <f t="shared" si="0"/>
        <v xml:space="preserve"> </v>
      </c>
      <c r="J55" s="92" t="s">
        <v>7</v>
      </c>
      <c r="K55" s="89">
        <f t="shared" si="2"/>
        <v>0</v>
      </c>
      <c r="L55" s="236"/>
      <c r="M55" s="91" t="str">
        <f t="shared" si="3"/>
        <v xml:space="preserve"> </v>
      </c>
      <c r="N55" s="57"/>
      <c r="O55" s="57"/>
    </row>
    <row r="56" spans="1:15">
      <c r="A56" s="83" t="s">
        <v>152</v>
      </c>
      <c r="B56" s="344"/>
      <c r="C56" s="35"/>
      <c r="D56" s="36"/>
      <c r="E56" s="255"/>
      <c r="F56" s="92"/>
      <c r="G56" s="85" t="str">
        <f t="shared" si="1"/>
        <v xml:space="preserve"> </v>
      </c>
      <c r="H56" s="230" t="s">
        <v>7</v>
      </c>
      <c r="I56" s="87">
        <f t="shared" si="0"/>
        <v>0</v>
      </c>
      <c r="J56" s="88"/>
      <c r="K56" s="89" t="str">
        <f t="shared" si="2"/>
        <v xml:space="preserve"> </v>
      </c>
      <c r="L56" s="236" t="s">
        <v>7</v>
      </c>
      <c r="M56" s="91">
        <f t="shared" si="3"/>
        <v>0</v>
      </c>
      <c r="N56" s="57"/>
      <c r="O56" s="57"/>
    </row>
    <row r="57" spans="1:15">
      <c r="A57" s="83" t="s">
        <v>153</v>
      </c>
      <c r="B57" s="344"/>
      <c r="C57" s="35"/>
      <c r="D57" s="36"/>
      <c r="E57" s="255"/>
      <c r="F57" s="92" t="s">
        <v>7</v>
      </c>
      <c r="G57" s="85">
        <f t="shared" si="1"/>
        <v>0</v>
      </c>
      <c r="H57" s="230"/>
      <c r="I57" s="87" t="str">
        <f t="shared" si="0"/>
        <v xml:space="preserve"> </v>
      </c>
      <c r="J57" s="88" t="s">
        <v>7</v>
      </c>
      <c r="K57" s="89">
        <f t="shared" si="2"/>
        <v>0</v>
      </c>
      <c r="L57" s="236"/>
      <c r="M57" s="91" t="str">
        <f t="shared" si="3"/>
        <v xml:space="preserve"> </v>
      </c>
      <c r="N57" s="57"/>
      <c r="O57" s="57"/>
    </row>
    <row r="58" spans="1:15">
      <c r="A58" s="83" t="s">
        <v>47</v>
      </c>
      <c r="B58" s="344"/>
      <c r="C58" s="35"/>
      <c r="D58" s="36"/>
      <c r="E58" s="255"/>
      <c r="F58" s="92" t="s">
        <v>7</v>
      </c>
      <c r="G58" s="85">
        <f t="shared" si="1"/>
        <v>0</v>
      </c>
      <c r="H58" s="230"/>
      <c r="I58" s="87" t="str">
        <f t="shared" si="0"/>
        <v xml:space="preserve"> </v>
      </c>
      <c r="J58" s="88" t="s">
        <v>7</v>
      </c>
      <c r="K58" s="89">
        <f t="shared" si="2"/>
        <v>0</v>
      </c>
      <c r="L58" s="236"/>
      <c r="M58" s="91" t="str">
        <f t="shared" si="3"/>
        <v xml:space="preserve"> </v>
      </c>
      <c r="N58" s="57"/>
      <c r="O58" s="57"/>
    </row>
    <row r="59" spans="1:15">
      <c r="A59" s="83" t="s">
        <v>48</v>
      </c>
      <c r="B59" s="344"/>
      <c r="C59" s="35"/>
      <c r="D59" s="36"/>
      <c r="E59" s="255"/>
      <c r="F59" s="92" t="s">
        <v>7</v>
      </c>
      <c r="G59" s="85">
        <f t="shared" si="1"/>
        <v>0</v>
      </c>
      <c r="H59" s="230"/>
      <c r="I59" s="87" t="str">
        <f t="shared" si="0"/>
        <v xml:space="preserve"> </v>
      </c>
      <c r="J59" s="88" t="s">
        <v>7</v>
      </c>
      <c r="K59" s="89">
        <f t="shared" si="2"/>
        <v>0</v>
      </c>
      <c r="L59" s="236"/>
      <c r="M59" s="91" t="str">
        <f t="shared" si="3"/>
        <v xml:space="preserve"> </v>
      </c>
      <c r="N59" s="57"/>
      <c r="O59" s="57"/>
    </row>
    <row r="60" spans="1:15">
      <c r="A60" s="83" t="s">
        <v>49</v>
      </c>
      <c r="B60" s="344"/>
      <c r="C60" s="35"/>
      <c r="D60" s="36"/>
      <c r="E60" s="255"/>
      <c r="F60" s="92" t="s">
        <v>7</v>
      </c>
      <c r="G60" s="85">
        <f t="shared" si="1"/>
        <v>0</v>
      </c>
      <c r="H60" s="230"/>
      <c r="I60" s="87" t="str">
        <f t="shared" si="0"/>
        <v xml:space="preserve"> </v>
      </c>
      <c r="J60" s="88" t="s">
        <v>7</v>
      </c>
      <c r="K60" s="89">
        <f t="shared" si="2"/>
        <v>0</v>
      </c>
      <c r="L60" s="236"/>
      <c r="M60" s="91" t="str">
        <f t="shared" si="3"/>
        <v xml:space="preserve"> </v>
      </c>
      <c r="N60" s="57"/>
      <c r="O60" s="57"/>
    </row>
    <row r="61" spans="1:15">
      <c r="A61" s="83" t="s">
        <v>154</v>
      </c>
      <c r="B61" s="344"/>
      <c r="C61" s="35"/>
      <c r="D61" s="36"/>
      <c r="E61" s="255"/>
      <c r="F61" s="92"/>
      <c r="G61" s="85" t="str">
        <f t="shared" si="1"/>
        <v xml:space="preserve"> </v>
      </c>
      <c r="H61" s="231" t="s">
        <v>7</v>
      </c>
      <c r="I61" s="98">
        <f t="shared" si="0"/>
        <v>0</v>
      </c>
      <c r="J61" s="88"/>
      <c r="K61" s="89" t="str">
        <f t="shared" si="2"/>
        <v xml:space="preserve"> </v>
      </c>
      <c r="L61" s="236" t="s">
        <v>7</v>
      </c>
      <c r="M61" s="91">
        <f t="shared" si="3"/>
        <v>0</v>
      </c>
      <c r="N61" s="57"/>
      <c r="O61" s="57"/>
    </row>
    <row r="62" spans="1:15" s="302" customFormat="1">
      <c r="A62" s="83" t="s">
        <v>286</v>
      </c>
      <c r="B62" s="352"/>
      <c r="C62" s="35"/>
      <c r="D62" s="36"/>
      <c r="E62" s="255"/>
      <c r="F62" s="92"/>
      <c r="G62" s="85" t="str">
        <f t="shared" si="1"/>
        <v xml:space="preserve"> </v>
      </c>
      <c r="H62" s="97" t="s">
        <v>7</v>
      </c>
      <c r="I62" s="98">
        <f t="shared" si="0"/>
        <v>0</v>
      </c>
      <c r="J62" s="88"/>
      <c r="K62" s="89" t="str">
        <f t="shared" si="2"/>
        <v xml:space="preserve"> </v>
      </c>
      <c r="L62" s="90" t="s">
        <v>7</v>
      </c>
      <c r="M62" s="91">
        <f t="shared" si="3"/>
        <v>0</v>
      </c>
      <c r="N62" s="57"/>
      <c r="O62" s="57"/>
    </row>
    <row r="63" spans="1:15">
      <c r="A63" s="83" t="s">
        <v>51</v>
      </c>
      <c r="B63" s="353">
        <f>'[1]Development Costs'!D61</f>
        <v>0</v>
      </c>
      <c r="C63" s="35"/>
      <c r="D63" s="36"/>
      <c r="E63" s="255"/>
      <c r="F63" s="92"/>
      <c r="G63" s="85" t="str">
        <f t="shared" si="1"/>
        <v xml:space="preserve"> </v>
      </c>
      <c r="H63" s="231" t="s">
        <v>7</v>
      </c>
      <c r="I63" s="98">
        <f t="shared" si="0"/>
        <v>0</v>
      </c>
      <c r="J63" s="88"/>
      <c r="K63" s="89" t="str">
        <f t="shared" si="2"/>
        <v xml:space="preserve"> </v>
      </c>
      <c r="L63" s="236" t="s">
        <v>7</v>
      </c>
      <c r="M63" s="91">
        <f t="shared" si="3"/>
        <v>0</v>
      </c>
      <c r="N63" s="57"/>
      <c r="O63" s="57"/>
    </row>
    <row r="64" spans="1:15">
      <c r="A64" s="83" t="s">
        <v>52</v>
      </c>
      <c r="B64" s="352"/>
      <c r="C64" s="35"/>
      <c r="D64" s="36"/>
      <c r="E64" s="255"/>
      <c r="F64" s="92"/>
      <c r="G64" s="85" t="str">
        <f t="shared" si="1"/>
        <v xml:space="preserve"> </v>
      </c>
      <c r="H64" s="230" t="s">
        <v>7</v>
      </c>
      <c r="I64" s="87">
        <f t="shared" si="0"/>
        <v>0</v>
      </c>
      <c r="J64" s="88"/>
      <c r="K64" s="89" t="str">
        <f t="shared" si="2"/>
        <v xml:space="preserve"> </v>
      </c>
      <c r="L64" s="236" t="s">
        <v>7</v>
      </c>
      <c r="M64" s="91">
        <f t="shared" si="3"/>
        <v>0</v>
      </c>
      <c r="N64" s="57"/>
      <c r="O64" s="57"/>
    </row>
    <row r="65" spans="1:15">
      <c r="A65" s="83" t="s">
        <v>155</v>
      </c>
      <c r="B65" s="352"/>
      <c r="C65" s="35"/>
      <c r="D65" s="36"/>
      <c r="E65" s="255"/>
      <c r="F65" s="125" t="s">
        <v>7</v>
      </c>
      <c r="G65" s="85">
        <f t="shared" si="1"/>
        <v>0</v>
      </c>
      <c r="H65" s="232"/>
      <c r="I65" s="87" t="str">
        <f t="shared" si="0"/>
        <v xml:space="preserve"> </v>
      </c>
      <c r="J65" s="88" t="s">
        <v>7</v>
      </c>
      <c r="K65" s="89">
        <f t="shared" si="2"/>
        <v>0</v>
      </c>
      <c r="L65" s="236"/>
      <c r="M65" s="91" t="str">
        <f t="shared" si="3"/>
        <v xml:space="preserve"> </v>
      </c>
      <c r="N65" s="57"/>
      <c r="O65" s="57"/>
    </row>
    <row r="66" spans="1:15">
      <c r="A66" s="83" t="s">
        <v>54</v>
      </c>
      <c r="B66" s="352"/>
      <c r="C66" s="35"/>
      <c r="D66" s="36"/>
      <c r="E66" s="255"/>
      <c r="F66" s="125"/>
      <c r="G66" s="85" t="str">
        <f t="shared" si="1"/>
        <v xml:space="preserve"> </v>
      </c>
      <c r="H66" s="231" t="s">
        <v>7</v>
      </c>
      <c r="I66" s="98">
        <f t="shared" si="0"/>
        <v>0</v>
      </c>
      <c r="J66" s="88"/>
      <c r="K66" s="89" t="str">
        <f t="shared" si="2"/>
        <v xml:space="preserve"> </v>
      </c>
      <c r="L66" s="236" t="s">
        <v>7</v>
      </c>
      <c r="M66" s="91">
        <f t="shared" si="3"/>
        <v>0</v>
      </c>
      <c r="N66" s="57"/>
      <c r="O66" s="57"/>
    </row>
    <row r="67" spans="1:15">
      <c r="A67" s="83" t="s">
        <v>156</v>
      </c>
      <c r="B67" s="352"/>
      <c r="C67" s="35"/>
      <c r="D67" s="36"/>
      <c r="E67" s="255"/>
      <c r="F67" s="125" t="s">
        <v>7</v>
      </c>
      <c r="G67" s="85">
        <f t="shared" si="1"/>
        <v>0</v>
      </c>
      <c r="H67" s="232"/>
      <c r="I67" s="87" t="str">
        <f t="shared" si="0"/>
        <v xml:space="preserve"> </v>
      </c>
      <c r="J67" s="88" t="s">
        <v>7</v>
      </c>
      <c r="K67" s="89">
        <f t="shared" si="2"/>
        <v>0</v>
      </c>
      <c r="L67" s="236"/>
      <c r="M67" s="91" t="str">
        <f t="shared" si="3"/>
        <v xml:space="preserve"> </v>
      </c>
      <c r="N67" s="57"/>
      <c r="O67" s="57"/>
    </row>
    <row r="68" spans="1:15">
      <c r="A68" s="83" t="s">
        <v>157</v>
      </c>
      <c r="B68" s="352"/>
      <c r="C68" s="35"/>
      <c r="D68" s="36"/>
      <c r="E68" s="255"/>
      <c r="F68" s="92"/>
      <c r="G68" s="85" t="str">
        <f t="shared" si="1"/>
        <v xml:space="preserve"> </v>
      </c>
      <c r="H68" s="230" t="s">
        <v>7</v>
      </c>
      <c r="I68" s="87">
        <f t="shared" si="0"/>
        <v>0</v>
      </c>
      <c r="J68" s="88"/>
      <c r="K68" s="89" t="str">
        <f t="shared" si="2"/>
        <v xml:space="preserve"> </v>
      </c>
      <c r="L68" s="236" t="s">
        <v>7</v>
      </c>
      <c r="M68" s="91">
        <f t="shared" si="3"/>
        <v>0</v>
      </c>
      <c r="N68" s="57"/>
      <c r="O68" s="57"/>
    </row>
    <row r="69" spans="1:15">
      <c r="A69" s="83" t="s">
        <v>158</v>
      </c>
      <c r="B69" s="352"/>
      <c r="C69" s="35"/>
      <c r="D69" s="36"/>
      <c r="E69" s="255"/>
      <c r="F69" s="92"/>
      <c r="G69" s="85" t="str">
        <f t="shared" si="1"/>
        <v xml:space="preserve"> </v>
      </c>
      <c r="H69" s="230" t="s">
        <v>7</v>
      </c>
      <c r="I69" s="87">
        <f t="shared" si="0"/>
        <v>0</v>
      </c>
      <c r="J69" s="88"/>
      <c r="K69" s="89" t="str">
        <f t="shared" si="2"/>
        <v xml:space="preserve"> </v>
      </c>
      <c r="L69" s="236" t="s">
        <v>7</v>
      </c>
      <c r="M69" s="91">
        <f t="shared" si="3"/>
        <v>0</v>
      </c>
      <c r="N69" s="57"/>
      <c r="O69" s="57"/>
    </row>
    <row r="70" spans="1:15">
      <c r="A70" s="120" t="s">
        <v>159</v>
      </c>
      <c r="B70" s="363"/>
      <c r="C70" s="35"/>
      <c r="D70" s="36"/>
      <c r="E70" s="255"/>
      <c r="F70" s="92"/>
      <c r="G70" s="85" t="str">
        <f t="shared" si="1"/>
        <v xml:space="preserve"> </v>
      </c>
      <c r="H70" s="230" t="s">
        <v>7</v>
      </c>
      <c r="I70" s="87">
        <f t="shared" si="0"/>
        <v>0</v>
      </c>
      <c r="J70" s="88"/>
      <c r="K70" s="89" t="str">
        <f t="shared" si="2"/>
        <v xml:space="preserve"> </v>
      </c>
      <c r="L70" s="236" t="s">
        <v>7</v>
      </c>
      <c r="M70" s="91">
        <f t="shared" si="3"/>
        <v>0</v>
      </c>
      <c r="N70" s="57"/>
      <c r="O70" s="57"/>
    </row>
    <row r="71" spans="1:15">
      <c r="A71" s="120" t="s">
        <v>59</v>
      </c>
      <c r="B71" s="363"/>
      <c r="C71" s="35"/>
      <c r="D71" s="36"/>
      <c r="E71" s="255"/>
      <c r="F71" s="92"/>
      <c r="G71" s="85" t="str">
        <f t="shared" si="1"/>
        <v xml:space="preserve"> </v>
      </c>
      <c r="H71" s="230" t="s">
        <v>7</v>
      </c>
      <c r="I71" s="87">
        <f t="shared" si="0"/>
        <v>0</v>
      </c>
      <c r="J71" s="88"/>
      <c r="K71" s="89" t="str">
        <f t="shared" si="2"/>
        <v xml:space="preserve"> </v>
      </c>
      <c r="L71" s="236" t="s">
        <v>7</v>
      </c>
      <c r="M71" s="91">
        <f t="shared" si="3"/>
        <v>0</v>
      </c>
      <c r="N71" s="57"/>
      <c r="O71" s="57"/>
    </row>
    <row r="72" spans="1:15">
      <c r="A72" s="120" t="s">
        <v>60</v>
      </c>
      <c r="B72" s="363"/>
      <c r="C72" s="35"/>
      <c r="D72" s="36"/>
      <c r="E72" s="255"/>
      <c r="F72" s="92" t="s">
        <v>7</v>
      </c>
      <c r="G72" s="85">
        <f t="shared" si="1"/>
        <v>0</v>
      </c>
      <c r="H72" s="230"/>
      <c r="I72" s="87" t="str">
        <f t="shared" si="0"/>
        <v xml:space="preserve"> </v>
      </c>
      <c r="J72" s="88" t="s">
        <v>7</v>
      </c>
      <c r="K72" s="89">
        <f t="shared" si="2"/>
        <v>0</v>
      </c>
      <c r="L72" s="236"/>
      <c r="M72" s="91" t="str">
        <f t="shared" si="3"/>
        <v xml:space="preserve"> </v>
      </c>
      <c r="N72" s="57"/>
      <c r="O72" s="57"/>
    </row>
    <row r="73" spans="1:15">
      <c r="A73" s="120" t="s">
        <v>160</v>
      </c>
      <c r="B73" s="363"/>
      <c r="C73" s="35"/>
      <c r="D73" s="36"/>
      <c r="E73" s="255"/>
      <c r="F73" s="92"/>
      <c r="G73" s="85" t="str">
        <f t="shared" si="1"/>
        <v xml:space="preserve"> </v>
      </c>
      <c r="H73" s="230" t="s">
        <v>7</v>
      </c>
      <c r="I73" s="87">
        <f t="shared" ref="I73:I131" si="4">IF(EXACT(H73,"X"),$C73," ")</f>
        <v>0</v>
      </c>
      <c r="J73" s="88"/>
      <c r="K73" s="89" t="str">
        <f t="shared" si="2"/>
        <v xml:space="preserve"> </v>
      </c>
      <c r="L73" s="236" t="s">
        <v>7</v>
      </c>
      <c r="M73" s="91">
        <f t="shared" si="3"/>
        <v>0</v>
      </c>
      <c r="N73" s="57"/>
      <c r="O73" s="57"/>
    </row>
    <row r="74" spans="1:15">
      <c r="A74" s="120" t="s">
        <v>62</v>
      </c>
      <c r="B74" s="363"/>
      <c r="C74" s="35"/>
      <c r="D74" s="36"/>
      <c r="E74" s="255"/>
      <c r="F74" s="92"/>
      <c r="G74" s="85" t="str">
        <f t="shared" ref="G74:G131" si="5">IF(EXACT(F74,"X"),C74," ")</f>
        <v xml:space="preserve"> </v>
      </c>
      <c r="H74" s="231" t="s">
        <v>7</v>
      </c>
      <c r="I74" s="98">
        <f t="shared" si="4"/>
        <v>0</v>
      </c>
      <c r="J74" s="88"/>
      <c r="K74" s="89" t="str">
        <f t="shared" ref="K74:K131" si="6">IF(EXACT(J74,"X"),G74," ")</f>
        <v xml:space="preserve"> </v>
      </c>
      <c r="L74" s="236" t="s">
        <v>7</v>
      </c>
      <c r="M74" s="91">
        <f t="shared" ref="M74:M131" si="7">IF(EXACT(L74,"X"),$C74," ")</f>
        <v>0</v>
      </c>
      <c r="N74" s="57"/>
      <c r="O74" s="57"/>
    </row>
    <row r="75" spans="1:15">
      <c r="A75" s="120" t="s">
        <v>161</v>
      </c>
      <c r="B75" s="353">
        <f>'[1]Development Costs'!D73</f>
        <v>0</v>
      </c>
      <c r="C75" s="35"/>
      <c r="D75" s="36"/>
      <c r="E75" s="255"/>
      <c r="F75" s="92"/>
      <c r="G75" s="85" t="str">
        <f t="shared" si="5"/>
        <v xml:space="preserve"> </v>
      </c>
      <c r="H75" s="231" t="s">
        <v>7</v>
      </c>
      <c r="I75" s="98">
        <f t="shared" si="4"/>
        <v>0</v>
      </c>
      <c r="J75" s="88"/>
      <c r="K75" s="89" t="str">
        <f t="shared" si="6"/>
        <v xml:space="preserve"> </v>
      </c>
      <c r="L75" s="236" t="s">
        <v>7</v>
      </c>
      <c r="M75" s="91">
        <f t="shared" si="7"/>
        <v>0</v>
      </c>
      <c r="N75" s="57"/>
      <c r="O75" s="57"/>
    </row>
    <row r="76" spans="1:15">
      <c r="A76" s="120" t="s">
        <v>161</v>
      </c>
      <c r="B76" s="353">
        <f>'[1]Development Costs'!D74</f>
        <v>0</v>
      </c>
      <c r="C76" s="35"/>
      <c r="D76" s="36"/>
      <c r="E76" s="255"/>
      <c r="F76" s="92"/>
      <c r="G76" s="85" t="str">
        <f t="shared" si="5"/>
        <v xml:space="preserve"> </v>
      </c>
      <c r="H76" s="231" t="s">
        <v>7</v>
      </c>
      <c r="I76" s="98">
        <f t="shared" si="4"/>
        <v>0</v>
      </c>
      <c r="J76" s="88"/>
      <c r="K76" s="89" t="str">
        <f t="shared" si="6"/>
        <v xml:space="preserve"> </v>
      </c>
      <c r="L76" s="236" t="s">
        <v>7</v>
      </c>
      <c r="M76" s="91">
        <f t="shared" si="7"/>
        <v>0</v>
      </c>
      <c r="N76" s="57"/>
      <c r="O76" s="57"/>
    </row>
    <row r="77" spans="1:15">
      <c r="A77" s="120" t="s">
        <v>161</v>
      </c>
      <c r="B77" s="353">
        <f>'[1]Development Costs'!D75</f>
        <v>0</v>
      </c>
      <c r="C77" s="35"/>
      <c r="D77" s="36"/>
      <c r="E77" s="255"/>
      <c r="F77" s="92"/>
      <c r="G77" s="85" t="str">
        <f t="shared" si="5"/>
        <v xml:space="preserve"> </v>
      </c>
      <c r="H77" s="231" t="s">
        <v>7</v>
      </c>
      <c r="I77" s="98">
        <f t="shared" si="4"/>
        <v>0</v>
      </c>
      <c r="J77" s="88"/>
      <c r="K77" s="89" t="str">
        <f t="shared" si="6"/>
        <v xml:space="preserve"> </v>
      </c>
      <c r="L77" s="236" t="s">
        <v>7</v>
      </c>
      <c r="M77" s="91">
        <f t="shared" si="7"/>
        <v>0</v>
      </c>
      <c r="N77" s="57"/>
      <c r="O77" s="57"/>
    </row>
    <row r="78" spans="1:15">
      <c r="A78" s="120" t="s">
        <v>161</v>
      </c>
      <c r="B78" s="353">
        <f>'[1]Development Costs'!D76</f>
        <v>0</v>
      </c>
      <c r="C78" s="35"/>
      <c r="D78" s="36"/>
      <c r="E78" s="255"/>
      <c r="F78" s="92"/>
      <c r="G78" s="85" t="str">
        <f t="shared" si="5"/>
        <v xml:space="preserve"> </v>
      </c>
      <c r="H78" s="231" t="s">
        <v>7</v>
      </c>
      <c r="I78" s="98">
        <f t="shared" si="4"/>
        <v>0</v>
      </c>
      <c r="J78" s="88"/>
      <c r="K78" s="89" t="str">
        <f t="shared" si="6"/>
        <v xml:space="preserve"> </v>
      </c>
      <c r="L78" s="236" t="s">
        <v>7</v>
      </c>
      <c r="M78" s="91">
        <f t="shared" si="7"/>
        <v>0</v>
      </c>
      <c r="N78" s="57"/>
      <c r="O78" s="57"/>
    </row>
    <row r="79" spans="1:15">
      <c r="A79" s="119" t="s">
        <v>64</v>
      </c>
      <c r="B79" s="364"/>
      <c r="C79" s="23">
        <f>SUM(C53:C78)</f>
        <v>0</v>
      </c>
      <c r="D79" s="11">
        <f>SUM(D53:D78)</f>
        <v>0</v>
      </c>
      <c r="E79" s="256"/>
      <c r="F79" s="92"/>
      <c r="G79" s="85"/>
      <c r="H79" s="230"/>
      <c r="I79" s="87"/>
      <c r="J79" s="88"/>
      <c r="K79" s="89"/>
      <c r="L79" s="236"/>
      <c r="M79" s="91"/>
      <c r="N79" s="57"/>
      <c r="O79" s="57"/>
    </row>
    <row r="80" spans="1:15">
      <c r="A80" s="81" t="s">
        <v>65</v>
      </c>
      <c r="B80" s="338"/>
      <c r="C80" s="105"/>
      <c r="D80" s="106"/>
      <c r="E80" s="255"/>
      <c r="F80" s="17"/>
      <c r="G80" s="12"/>
      <c r="H80" s="12"/>
      <c r="I80" s="18"/>
      <c r="J80" s="17"/>
      <c r="K80" s="12"/>
      <c r="L80" s="12"/>
      <c r="M80" s="18"/>
      <c r="N80" s="57"/>
      <c r="O80" s="57"/>
    </row>
    <row r="81" spans="1:15">
      <c r="A81" s="83" t="s">
        <v>66</v>
      </c>
      <c r="B81" s="352"/>
      <c r="C81" s="35"/>
      <c r="D81" s="36"/>
      <c r="E81" s="255"/>
      <c r="F81" s="92" t="s">
        <v>7</v>
      </c>
      <c r="G81" s="85">
        <f t="shared" si="5"/>
        <v>0</v>
      </c>
      <c r="H81" s="230"/>
      <c r="I81" s="87" t="str">
        <f t="shared" si="4"/>
        <v xml:space="preserve"> </v>
      </c>
      <c r="J81" s="88" t="s">
        <v>7</v>
      </c>
      <c r="K81" s="89">
        <f t="shared" si="6"/>
        <v>0</v>
      </c>
      <c r="L81" s="236"/>
      <c r="M81" s="91" t="str">
        <f t="shared" si="7"/>
        <v xml:space="preserve"> </v>
      </c>
      <c r="N81" s="57"/>
      <c r="O81" s="57"/>
    </row>
    <row r="82" spans="1:15">
      <c r="A82" s="83" t="s">
        <v>162</v>
      </c>
      <c r="B82" s="352"/>
      <c r="C82" s="35"/>
      <c r="D82" s="36"/>
      <c r="E82" s="255"/>
      <c r="F82" s="92"/>
      <c r="G82" s="85" t="str">
        <f t="shared" si="5"/>
        <v xml:space="preserve"> </v>
      </c>
      <c r="H82" s="230" t="s">
        <v>7</v>
      </c>
      <c r="I82" s="87">
        <f t="shared" si="4"/>
        <v>0</v>
      </c>
      <c r="J82" s="88"/>
      <c r="K82" s="89" t="str">
        <f t="shared" si="6"/>
        <v xml:space="preserve"> </v>
      </c>
      <c r="L82" s="236" t="s">
        <v>7</v>
      </c>
      <c r="M82" s="91">
        <f t="shared" si="7"/>
        <v>0</v>
      </c>
      <c r="N82" s="57"/>
      <c r="O82" s="57"/>
    </row>
    <row r="83" spans="1:15">
      <c r="A83" s="83" t="s">
        <v>68</v>
      </c>
      <c r="B83" s="352"/>
      <c r="C83" s="35"/>
      <c r="D83" s="36"/>
      <c r="E83" s="255"/>
      <c r="F83" s="125" t="s">
        <v>7</v>
      </c>
      <c r="G83" s="85">
        <f t="shared" si="5"/>
        <v>0</v>
      </c>
      <c r="H83" s="232"/>
      <c r="I83" s="87" t="str">
        <f t="shared" si="4"/>
        <v xml:space="preserve"> </v>
      </c>
      <c r="J83" s="88" t="s">
        <v>7</v>
      </c>
      <c r="K83" s="89">
        <f t="shared" si="6"/>
        <v>0</v>
      </c>
      <c r="L83" s="236"/>
      <c r="M83" s="91" t="str">
        <f t="shared" si="7"/>
        <v xml:space="preserve"> </v>
      </c>
      <c r="N83" s="57"/>
      <c r="O83" s="57"/>
    </row>
    <row r="84" spans="1:15">
      <c r="A84" s="83" t="s">
        <v>163</v>
      </c>
      <c r="B84" s="352"/>
      <c r="C84" s="35"/>
      <c r="D84" s="36"/>
      <c r="E84" s="255"/>
      <c r="F84" s="92"/>
      <c r="G84" s="85" t="str">
        <f t="shared" si="5"/>
        <v xml:space="preserve"> </v>
      </c>
      <c r="H84" s="230" t="s">
        <v>7</v>
      </c>
      <c r="I84" s="87">
        <f t="shared" si="4"/>
        <v>0</v>
      </c>
      <c r="J84" s="88"/>
      <c r="K84" s="89" t="str">
        <f t="shared" si="6"/>
        <v xml:space="preserve"> </v>
      </c>
      <c r="L84" s="236" t="s">
        <v>7</v>
      </c>
      <c r="M84" s="91">
        <f t="shared" si="7"/>
        <v>0</v>
      </c>
      <c r="N84" s="57"/>
      <c r="O84" s="57"/>
    </row>
    <row r="85" spans="1:15">
      <c r="A85" s="83" t="s">
        <v>38</v>
      </c>
      <c r="B85" s="353">
        <f>'[1]Development Costs'!D83</f>
        <v>0</v>
      </c>
      <c r="C85" s="35"/>
      <c r="D85" s="36"/>
      <c r="E85" s="255"/>
      <c r="F85" s="92"/>
      <c r="G85" s="85" t="str">
        <f t="shared" si="5"/>
        <v xml:space="preserve"> </v>
      </c>
      <c r="H85" s="230" t="s">
        <v>7</v>
      </c>
      <c r="I85" s="87">
        <f t="shared" si="4"/>
        <v>0</v>
      </c>
      <c r="J85" s="88"/>
      <c r="K85" s="89" t="str">
        <f t="shared" si="6"/>
        <v xml:space="preserve"> </v>
      </c>
      <c r="L85" s="236" t="s">
        <v>7</v>
      </c>
      <c r="M85" s="91">
        <f t="shared" si="7"/>
        <v>0</v>
      </c>
      <c r="N85" s="57"/>
      <c r="O85" s="57"/>
    </row>
    <row r="86" spans="1:15">
      <c r="A86" s="99" t="s">
        <v>71</v>
      </c>
      <c r="B86" s="354"/>
      <c r="C86" s="22">
        <f>SUM(C81:C85)</f>
        <v>0</v>
      </c>
      <c r="D86" s="24">
        <f>SUM(D81:D85)</f>
        <v>0</v>
      </c>
      <c r="E86" s="258"/>
      <c r="F86" s="92"/>
      <c r="G86" s="85"/>
      <c r="H86" s="230"/>
      <c r="I86" s="87"/>
      <c r="J86" s="88"/>
      <c r="K86" s="89"/>
      <c r="L86" s="236"/>
      <c r="M86" s="91"/>
      <c r="N86" s="57"/>
      <c r="O86" s="57"/>
    </row>
    <row r="87" spans="1:15">
      <c r="A87" s="81" t="s">
        <v>72</v>
      </c>
      <c r="B87" s="337"/>
      <c r="C87" s="105"/>
      <c r="D87" s="106"/>
      <c r="E87" s="255"/>
      <c r="F87" s="17"/>
      <c r="G87" s="12"/>
      <c r="H87" s="12"/>
      <c r="I87" s="18"/>
      <c r="J87" s="17"/>
      <c r="K87" s="12"/>
      <c r="L87" s="12"/>
      <c r="M87" s="18"/>
      <c r="N87" s="57"/>
      <c r="O87" s="57"/>
    </row>
    <row r="88" spans="1:15">
      <c r="A88" s="120" t="s">
        <v>164</v>
      </c>
      <c r="B88" s="355"/>
      <c r="C88" s="35"/>
      <c r="D88" s="36"/>
      <c r="E88" s="255"/>
      <c r="F88" s="92"/>
      <c r="G88" s="85" t="str">
        <f t="shared" si="5"/>
        <v xml:space="preserve"> </v>
      </c>
      <c r="H88" s="230" t="s">
        <v>7</v>
      </c>
      <c r="I88" s="87">
        <f t="shared" si="4"/>
        <v>0</v>
      </c>
      <c r="J88" s="88"/>
      <c r="K88" s="89" t="str">
        <f t="shared" si="6"/>
        <v xml:space="preserve"> </v>
      </c>
      <c r="L88" s="236" t="s">
        <v>7</v>
      </c>
      <c r="M88" s="91">
        <f t="shared" si="7"/>
        <v>0</v>
      </c>
      <c r="N88" s="57"/>
      <c r="O88" s="57"/>
    </row>
    <row r="89" spans="1:15">
      <c r="A89" s="120" t="s">
        <v>74</v>
      </c>
      <c r="B89" s="355"/>
      <c r="C89" s="35"/>
      <c r="D89" s="36"/>
      <c r="E89" s="255"/>
      <c r="F89" s="92"/>
      <c r="G89" s="85" t="str">
        <f t="shared" si="5"/>
        <v xml:space="preserve"> </v>
      </c>
      <c r="H89" s="230" t="s">
        <v>7</v>
      </c>
      <c r="I89" s="87">
        <f t="shared" si="4"/>
        <v>0</v>
      </c>
      <c r="J89" s="88"/>
      <c r="K89" s="89" t="str">
        <f t="shared" si="6"/>
        <v xml:space="preserve"> </v>
      </c>
      <c r="L89" s="236" t="s">
        <v>7</v>
      </c>
      <c r="M89" s="91">
        <f t="shared" si="7"/>
        <v>0</v>
      </c>
      <c r="N89" s="57"/>
      <c r="O89" s="57"/>
    </row>
    <row r="90" spans="1:15">
      <c r="A90" s="120" t="s">
        <v>165</v>
      </c>
      <c r="B90" s="355"/>
      <c r="C90" s="35"/>
      <c r="D90" s="36"/>
      <c r="E90" s="255"/>
      <c r="F90" s="92"/>
      <c r="G90" s="85" t="str">
        <f t="shared" si="5"/>
        <v xml:space="preserve"> </v>
      </c>
      <c r="H90" s="230" t="s">
        <v>7</v>
      </c>
      <c r="I90" s="87">
        <f t="shared" si="4"/>
        <v>0</v>
      </c>
      <c r="J90" s="88"/>
      <c r="K90" s="89" t="str">
        <f t="shared" si="6"/>
        <v xml:space="preserve"> </v>
      </c>
      <c r="L90" s="236" t="s">
        <v>7</v>
      </c>
      <c r="M90" s="91">
        <f t="shared" si="7"/>
        <v>0</v>
      </c>
      <c r="N90" s="57"/>
      <c r="O90" s="57"/>
    </row>
    <row r="91" spans="1:15">
      <c r="A91" s="120" t="s">
        <v>76</v>
      </c>
      <c r="B91" s="355"/>
      <c r="C91" s="35"/>
      <c r="D91" s="36"/>
      <c r="E91" s="255"/>
      <c r="F91" s="92"/>
      <c r="G91" s="85" t="str">
        <f t="shared" si="5"/>
        <v xml:space="preserve"> </v>
      </c>
      <c r="H91" s="230" t="s">
        <v>7</v>
      </c>
      <c r="I91" s="87">
        <f t="shared" si="4"/>
        <v>0</v>
      </c>
      <c r="J91" s="88"/>
      <c r="K91" s="89" t="str">
        <f t="shared" si="6"/>
        <v xml:space="preserve"> </v>
      </c>
      <c r="L91" s="236" t="s">
        <v>7</v>
      </c>
      <c r="M91" s="91">
        <f t="shared" si="7"/>
        <v>0</v>
      </c>
      <c r="N91" s="57"/>
      <c r="O91" s="57"/>
    </row>
    <row r="92" spans="1:15">
      <c r="A92" s="120" t="s">
        <v>161</v>
      </c>
      <c r="B92" s="356">
        <f>'[1]Development Costs'!D90</f>
        <v>0</v>
      </c>
      <c r="C92" s="35"/>
      <c r="D92" s="36"/>
      <c r="E92" s="255"/>
      <c r="F92" s="92"/>
      <c r="G92" s="85" t="str">
        <f t="shared" si="5"/>
        <v xml:space="preserve"> </v>
      </c>
      <c r="H92" s="230" t="s">
        <v>7</v>
      </c>
      <c r="I92" s="87">
        <f t="shared" si="4"/>
        <v>0</v>
      </c>
      <c r="J92" s="88"/>
      <c r="K92" s="89" t="str">
        <f t="shared" si="6"/>
        <v xml:space="preserve"> </v>
      </c>
      <c r="L92" s="236" t="s">
        <v>7</v>
      </c>
      <c r="M92" s="91">
        <f t="shared" si="7"/>
        <v>0</v>
      </c>
      <c r="N92" s="57"/>
      <c r="O92" s="57"/>
    </row>
    <row r="93" spans="1:15">
      <c r="A93" s="119" t="s">
        <v>166</v>
      </c>
      <c r="B93" s="357"/>
      <c r="C93" s="22">
        <f>SUM(C88:C92)</f>
        <v>0</v>
      </c>
      <c r="D93" s="24">
        <f>SUM(D88:D92)</f>
        <v>0</v>
      </c>
      <c r="E93" s="258"/>
      <c r="F93" s="92"/>
      <c r="G93" s="85"/>
      <c r="H93" s="230"/>
      <c r="I93" s="87"/>
      <c r="J93" s="88"/>
      <c r="K93" s="89"/>
      <c r="L93" s="236"/>
      <c r="M93" s="91"/>
      <c r="N93" s="57"/>
      <c r="O93" s="57"/>
    </row>
    <row r="94" spans="1:15">
      <c r="A94" s="81" t="s">
        <v>78</v>
      </c>
      <c r="B94" s="337"/>
      <c r="C94" s="105"/>
      <c r="D94" s="106"/>
      <c r="E94" s="255"/>
      <c r="F94" s="17"/>
      <c r="G94" s="12"/>
      <c r="H94" s="12"/>
      <c r="I94" s="18"/>
      <c r="J94" s="17"/>
      <c r="K94" s="12"/>
      <c r="L94" s="12"/>
      <c r="M94" s="18"/>
      <c r="N94" s="57"/>
      <c r="O94" s="57"/>
    </row>
    <row r="95" spans="1:15">
      <c r="A95" s="119" t="s">
        <v>79</v>
      </c>
      <c r="B95" s="357"/>
      <c r="C95" s="37"/>
      <c r="D95" s="100"/>
      <c r="E95" s="255"/>
      <c r="F95" s="84"/>
      <c r="G95" s="85"/>
      <c r="H95" s="232"/>
      <c r="I95" s="87"/>
      <c r="J95" s="125"/>
      <c r="K95" s="89"/>
      <c r="L95" s="237"/>
      <c r="M95" s="91"/>
      <c r="N95" s="57"/>
      <c r="O95" s="57"/>
    </row>
    <row r="96" spans="1:15">
      <c r="A96" s="120" t="s">
        <v>80</v>
      </c>
      <c r="B96" s="355"/>
      <c r="C96" s="35"/>
      <c r="D96" s="36"/>
      <c r="E96" s="255"/>
      <c r="F96" s="84" t="s">
        <v>7</v>
      </c>
      <c r="G96" s="85">
        <f t="shared" si="5"/>
        <v>0</v>
      </c>
      <c r="H96" s="232"/>
      <c r="I96" s="87" t="str">
        <f t="shared" si="4"/>
        <v xml:space="preserve"> </v>
      </c>
      <c r="J96" s="125" t="s">
        <v>7</v>
      </c>
      <c r="K96" s="89">
        <f t="shared" si="6"/>
        <v>0</v>
      </c>
      <c r="L96" s="237"/>
      <c r="M96" s="91" t="str">
        <f t="shared" si="7"/>
        <v xml:space="preserve"> </v>
      </c>
      <c r="N96" s="57"/>
      <c r="O96" s="57"/>
    </row>
    <row r="97" spans="1:15">
      <c r="A97" s="120" t="s">
        <v>167</v>
      </c>
      <c r="B97" s="355"/>
      <c r="C97" s="35"/>
      <c r="D97" s="36"/>
      <c r="E97" s="255"/>
      <c r="F97" s="84" t="s">
        <v>7</v>
      </c>
      <c r="G97" s="85">
        <f t="shared" si="5"/>
        <v>0</v>
      </c>
      <c r="H97" s="232"/>
      <c r="I97" s="87" t="str">
        <f t="shared" si="4"/>
        <v xml:space="preserve"> </v>
      </c>
      <c r="J97" s="125" t="s">
        <v>7</v>
      </c>
      <c r="K97" s="89">
        <f t="shared" si="6"/>
        <v>0</v>
      </c>
      <c r="L97" s="237"/>
      <c r="M97" s="91" t="str">
        <f t="shared" si="7"/>
        <v xml:space="preserve"> </v>
      </c>
      <c r="N97" s="57"/>
      <c r="O97" s="57"/>
    </row>
    <row r="98" spans="1:15">
      <c r="A98" s="120" t="s">
        <v>82</v>
      </c>
      <c r="B98" s="355"/>
      <c r="C98" s="35"/>
      <c r="D98" s="36"/>
      <c r="E98" s="255"/>
      <c r="F98" s="84" t="s">
        <v>7</v>
      </c>
      <c r="G98" s="85">
        <f t="shared" si="5"/>
        <v>0</v>
      </c>
      <c r="H98" s="232"/>
      <c r="I98" s="87" t="str">
        <f t="shared" si="4"/>
        <v xml:space="preserve"> </v>
      </c>
      <c r="J98" s="125" t="s">
        <v>7</v>
      </c>
      <c r="K98" s="89">
        <f t="shared" si="6"/>
        <v>0</v>
      </c>
      <c r="L98" s="237"/>
      <c r="M98" s="91" t="str">
        <f t="shared" si="7"/>
        <v xml:space="preserve"> </v>
      </c>
      <c r="N98" s="57"/>
      <c r="O98" s="57"/>
    </row>
    <row r="99" spans="1:15">
      <c r="A99" s="120" t="s">
        <v>168</v>
      </c>
      <c r="B99" s="355"/>
      <c r="C99" s="35"/>
      <c r="D99" s="36"/>
      <c r="E99" s="255"/>
      <c r="F99" s="84" t="s">
        <v>7</v>
      </c>
      <c r="G99" s="85">
        <f t="shared" si="5"/>
        <v>0</v>
      </c>
      <c r="H99" s="232"/>
      <c r="I99" s="87" t="str">
        <f t="shared" si="4"/>
        <v xml:space="preserve"> </v>
      </c>
      <c r="J99" s="125" t="s">
        <v>7</v>
      </c>
      <c r="K99" s="89">
        <f t="shared" si="6"/>
        <v>0</v>
      </c>
      <c r="L99" s="237"/>
      <c r="M99" s="91" t="str">
        <f t="shared" si="7"/>
        <v xml:space="preserve"> </v>
      </c>
      <c r="N99" s="57"/>
      <c r="O99" s="57"/>
    </row>
    <row r="100" spans="1:15">
      <c r="A100" s="121" t="s">
        <v>169</v>
      </c>
      <c r="B100" s="358"/>
      <c r="C100" s="35"/>
      <c r="D100" s="36"/>
      <c r="E100" s="255"/>
      <c r="F100" s="84"/>
      <c r="G100" s="85" t="str">
        <f t="shared" si="5"/>
        <v xml:space="preserve"> </v>
      </c>
      <c r="H100" s="232" t="s">
        <v>7</v>
      </c>
      <c r="I100" s="87">
        <f t="shared" si="4"/>
        <v>0</v>
      </c>
      <c r="J100" s="125"/>
      <c r="K100" s="89" t="str">
        <f t="shared" si="6"/>
        <v xml:space="preserve"> </v>
      </c>
      <c r="L100" s="237" t="s">
        <v>7</v>
      </c>
      <c r="M100" s="91">
        <f t="shared" si="7"/>
        <v>0</v>
      </c>
      <c r="N100" s="57"/>
      <c r="O100" s="57"/>
    </row>
    <row r="101" spans="1:15">
      <c r="A101" s="120" t="s">
        <v>84</v>
      </c>
      <c r="B101" s="355"/>
      <c r="C101" s="35"/>
      <c r="D101" s="36"/>
      <c r="E101" s="255"/>
      <c r="F101" s="84"/>
      <c r="G101" s="85" t="str">
        <f t="shared" si="5"/>
        <v xml:space="preserve"> </v>
      </c>
      <c r="H101" s="232" t="s">
        <v>7</v>
      </c>
      <c r="I101" s="87">
        <f t="shared" si="4"/>
        <v>0</v>
      </c>
      <c r="J101" s="125"/>
      <c r="K101" s="89" t="str">
        <f t="shared" si="6"/>
        <v xml:space="preserve"> </v>
      </c>
      <c r="L101" s="237" t="s">
        <v>7</v>
      </c>
      <c r="M101" s="91">
        <f t="shared" si="7"/>
        <v>0</v>
      </c>
      <c r="N101" s="57"/>
      <c r="O101" s="57"/>
    </row>
    <row r="102" spans="1:15">
      <c r="A102" s="120" t="s">
        <v>288</v>
      </c>
      <c r="B102" s="355"/>
      <c r="C102" s="35"/>
      <c r="D102" s="36"/>
      <c r="E102" s="255"/>
      <c r="F102" s="84"/>
      <c r="G102" s="85" t="str">
        <f t="shared" si="5"/>
        <v xml:space="preserve"> </v>
      </c>
      <c r="H102" s="232" t="s">
        <v>7</v>
      </c>
      <c r="I102" s="87">
        <f t="shared" si="4"/>
        <v>0</v>
      </c>
      <c r="J102" s="125"/>
      <c r="K102" s="89" t="str">
        <f t="shared" si="6"/>
        <v xml:space="preserve"> </v>
      </c>
      <c r="L102" s="237" t="s">
        <v>7</v>
      </c>
      <c r="M102" s="91">
        <f t="shared" si="7"/>
        <v>0</v>
      </c>
      <c r="N102" s="57"/>
      <c r="O102" s="57"/>
    </row>
    <row r="103" spans="1:15" s="302" customFormat="1">
      <c r="A103" s="120" t="s">
        <v>287</v>
      </c>
      <c r="B103" s="355"/>
      <c r="C103" s="35"/>
      <c r="D103" s="36"/>
      <c r="E103" s="255"/>
      <c r="F103" s="84"/>
      <c r="G103" s="85" t="str">
        <f>IF(EXACT(F103,"X"),C103," ")</f>
        <v xml:space="preserve"> </v>
      </c>
      <c r="H103" s="123" t="s">
        <v>7</v>
      </c>
      <c r="I103" s="87">
        <f>IF(EXACT(H103,"X"),$C103," ")</f>
        <v>0</v>
      </c>
      <c r="J103" s="125"/>
      <c r="K103" s="89"/>
      <c r="L103" s="127" t="s">
        <v>7</v>
      </c>
      <c r="M103" s="91">
        <f>IF(EXACT(L103,"X"),$C103," ")</f>
        <v>0</v>
      </c>
      <c r="N103" s="57"/>
      <c r="O103" s="57"/>
    </row>
    <row r="104" spans="1:15">
      <c r="A104" s="120" t="s">
        <v>170</v>
      </c>
      <c r="B104" s="355"/>
      <c r="C104" s="35"/>
      <c r="D104" s="36"/>
      <c r="E104" s="255"/>
      <c r="F104" s="84"/>
      <c r="G104" s="85" t="str">
        <f t="shared" si="5"/>
        <v xml:space="preserve"> </v>
      </c>
      <c r="H104" s="232" t="s">
        <v>7</v>
      </c>
      <c r="I104" s="87">
        <f t="shared" si="4"/>
        <v>0</v>
      </c>
      <c r="J104" s="125"/>
      <c r="K104" s="89" t="str">
        <f t="shared" si="6"/>
        <v xml:space="preserve"> </v>
      </c>
      <c r="L104" s="237" t="s">
        <v>7</v>
      </c>
      <c r="M104" s="91">
        <f t="shared" si="7"/>
        <v>0</v>
      </c>
      <c r="N104" s="57"/>
      <c r="O104" s="57"/>
    </row>
    <row r="105" spans="1:15">
      <c r="A105" s="134" t="s">
        <v>38</v>
      </c>
      <c r="B105" s="356">
        <f>'[1]Development Costs'!D103</f>
        <v>0</v>
      </c>
      <c r="C105" s="35"/>
      <c r="D105" s="36"/>
      <c r="E105" s="255"/>
      <c r="F105" s="84"/>
      <c r="G105" s="85" t="str">
        <f t="shared" si="5"/>
        <v xml:space="preserve"> </v>
      </c>
      <c r="H105" s="232" t="s">
        <v>7</v>
      </c>
      <c r="I105" s="87">
        <f t="shared" si="4"/>
        <v>0</v>
      </c>
      <c r="J105" s="125"/>
      <c r="K105" s="89" t="str">
        <f t="shared" si="6"/>
        <v xml:space="preserve"> </v>
      </c>
      <c r="L105" s="237" t="s">
        <v>7</v>
      </c>
      <c r="M105" s="91">
        <f t="shared" si="7"/>
        <v>0</v>
      </c>
      <c r="N105" s="57"/>
      <c r="O105" s="57"/>
    </row>
    <row r="106" spans="1:15">
      <c r="A106" s="119" t="s">
        <v>86</v>
      </c>
      <c r="B106" s="357"/>
      <c r="C106" s="37"/>
      <c r="D106" s="100"/>
      <c r="E106" s="255"/>
      <c r="F106" s="84"/>
      <c r="G106" s="85"/>
      <c r="H106" s="232"/>
      <c r="I106" s="87"/>
      <c r="J106" s="125"/>
      <c r="K106" s="89"/>
      <c r="L106" s="237"/>
      <c r="M106" s="91"/>
      <c r="N106" s="57"/>
      <c r="O106" s="57"/>
    </row>
    <row r="107" spans="1:15">
      <c r="A107" s="120" t="s">
        <v>284</v>
      </c>
      <c r="B107" s="355"/>
      <c r="C107" s="35"/>
      <c r="D107" s="36"/>
      <c r="E107" s="255"/>
      <c r="F107" s="84"/>
      <c r="G107" s="85" t="str">
        <f t="shared" si="5"/>
        <v xml:space="preserve"> </v>
      </c>
      <c r="H107" s="232" t="s">
        <v>7</v>
      </c>
      <c r="I107" s="87">
        <f t="shared" si="4"/>
        <v>0</v>
      </c>
      <c r="J107" s="125"/>
      <c r="K107" s="89" t="str">
        <f t="shared" si="6"/>
        <v xml:space="preserve"> </v>
      </c>
      <c r="L107" s="237" t="s">
        <v>7</v>
      </c>
      <c r="M107" s="91">
        <f t="shared" si="7"/>
        <v>0</v>
      </c>
      <c r="N107" s="57"/>
      <c r="O107" s="57"/>
    </row>
    <row r="108" spans="1:15">
      <c r="A108" s="121" t="s">
        <v>171</v>
      </c>
      <c r="B108" s="358"/>
      <c r="C108" s="35"/>
      <c r="D108" s="36"/>
      <c r="E108" s="255"/>
      <c r="F108" s="84"/>
      <c r="G108" s="85" t="str">
        <f t="shared" si="5"/>
        <v xml:space="preserve"> </v>
      </c>
      <c r="H108" s="232" t="s">
        <v>7</v>
      </c>
      <c r="I108" s="87">
        <f t="shared" si="4"/>
        <v>0</v>
      </c>
      <c r="J108" s="125"/>
      <c r="K108" s="89" t="str">
        <f t="shared" si="6"/>
        <v xml:space="preserve"> </v>
      </c>
      <c r="L108" s="237" t="s">
        <v>7</v>
      </c>
      <c r="M108" s="91">
        <f t="shared" si="7"/>
        <v>0</v>
      </c>
      <c r="N108" s="57"/>
      <c r="O108" s="57"/>
    </row>
    <row r="109" spans="1:15">
      <c r="A109" s="135" t="s">
        <v>88</v>
      </c>
      <c r="B109" s="359"/>
      <c r="C109" s="35"/>
      <c r="D109" s="36"/>
      <c r="E109" s="255"/>
      <c r="F109" s="84"/>
      <c r="G109" s="85" t="str">
        <f t="shared" si="5"/>
        <v xml:space="preserve"> </v>
      </c>
      <c r="H109" s="232" t="s">
        <v>7</v>
      </c>
      <c r="I109" s="87">
        <f t="shared" si="4"/>
        <v>0</v>
      </c>
      <c r="J109" s="125"/>
      <c r="K109" s="89" t="str">
        <f t="shared" si="6"/>
        <v xml:space="preserve"> </v>
      </c>
      <c r="L109" s="237" t="s">
        <v>7</v>
      </c>
      <c r="M109" s="91">
        <f t="shared" si="7"/>
        <v>0</v>
      </c>
      <c r="N109" s="57"/>
      <c r="O109" s="57"/>
    </row>
    <row r="110" spans="1:15">
      <c r="A110" s="135" t="s">
        <v>89</v>
      </c>
      <c r="B110" s="359"/>
      <c r="C110" s="35"/>
      <c r="D110" s="36"/>
      <c r="E110" s="255"/>
      <c r="F110" s="84"/>
      <c r="G110" s="85" t="str">
        <f t="shared" si="5"/>
        <v xml:space="preserve"> </v>
      </c>
      <c r="H110" s="232" t="s">
        <v>7</v>
      </c>
      <c r="I110" s="87">
        <f t="shared" si="4"/>
        <v>0</v>
      </c>
      <c r="J110" s="125"/>
      <c r="K110" s="89" t="str">
        <f t="shared" si="6"/>
        <v xml:space="preserve"> </v>
      </c>
      <c r="L110" s="237" t="s">
        <v>7</v>
      </c>
      <c r="M110" s="91">
        <f t="shared" si="7"/>
        <v>0</v>
      </c>
      <c r="N110" s="57"/>
      <c r="O110" s="57"/>
    </row>
    <row r="111" spans="1:15">
      <c r="A111" s="135" t="s">
        <v>90</v>
      </c>
      <c r="B111" s="359"/>
      <c r="C111" s="35"/>
      <c r="D111" s="36"/>
      <c r="E111" s="255"/>
      <c r="F111" s="84"/>
      <c r="G111" s="85" t="str">
        <f t="shared" si="5"/>
        <v xml:space="preserve"> </v>
      </c>
      <c r="H111" s="232" t="s">
        <v>7</v>
      </c>
      <c r="I111" s="87">
        <f t="shared" si="4"/>
        <v>0</v>
      </c>
      <c r="J111" s="125"/>
      <c r="K111" s="89" t="str">
        <f t="shared" si="6"/>
        <v xml:space="preserve"> </v>
      </c>
      <c r="L111" s="237" t="s">
        <v>7</v>
      </c>
      <c r="M111" s="91">
        <f t="shared" si="7"/>
        <v>0</v>
      </c>
      <c r="N111" s="57"/>
      <c r="O111" s="57"/>
    </row>
    <row r="112" spans="1:15">
      <c r="A112" s="120" t="s">
        <v>91</v>
      </c>
      <c r="B112" s="355"/>
      <c r="C112" s="35"/>
      <c r="D112" s="36"/>
      <c r="E112" s="255"/>
      <c r="F112" s="84"/>
      <c r="G112" s="85" t="str">
        <f t="shared" si="5"/>
        <v xml:space="preserve"> </v>
      </c>
      <c r="H112" s="232" t="s">
        <v>7</v>
      </c>
      <c r="I112" s="87">
        <f t="shared" si="4"/>
        <v>0</v>
      </c>
      <c r="J112" s="125"/>
      <c r="K112" s="89" t="str">
        <f t="shared" si="6"/>
        <v xml:space="preserve"> </v>
      </c>
      <c r="L112" s="237" t="s">
        <v>7</v>
      </c>
      <c r="M112" s="91">
        <f t="shared" si="7"/>
        <v>0</v>
      </c>
      <c r="N112" s="57"/>
      <c r="O112" s="57"/>
    </row>
    <row r="113" spans="1:15">
      <c r="A113" s="120" t="s">
        <v>172</v>
      </c>
      <c r="B113" s="355"/>
      <c r="C113" s="35"/>
      <c r="D113" s="36"/>
      <c r="E113" s="255"/>
      <c r="F113" s="84"/>
      <c r="G113" s="85" t="str">
        <f t="shared" si="5"/>
        <v xml:space="preserve"> </v>
      </c>
      <c r="H113" s="232" t="s">
        <v>7</v>
      </c>
      <c r="I113" s="87">
        <f t="shared" si="4"/>
        <v>0</v>
      </c>
      <c r="J113" s="125"/>
      <c r="K113" s="89" t="str">
        <f t="shared" si="6"/>
        <v xml:space="preserve"> </v>
      </c>
      <c r="L113" s="237" t="s">
        <v>7</v>
      </c>
      <c r="M113" s="91">
        <f t="shared" si="7"/>
        <v>0</v>
      </c>
      <c r="N113" s="57"/>
      <c r="O113" s="57"/>
    </row>
    <row r="114" spans="1:15">
      <c r="A114" s="134" t="s">
        <v>92</v>
      </c>
      <c r="B114" s="355"/>
      <c r="C114" s="35"/>
      <c r="D114" s="36"/>
      <c r="E114" s="255"/>
      <c r="F114" s="84"/>
      <c r="G114" s="85" t="str">
        <f t="shared" si="5"/>
        <v xml:space="preserve"> </v>
      </c>
      <c r="H114" s="232" t="s">
        <v>7</v>
      </c>
      <c r="I114" s="87">
        <f t="shared" si="4"/>
        <v>0</v>
      </c>
      <c r="J114" s="125"/>
      <c r="K114" s="89" t="str">
        <f t="shared" si="6"/>
        <v xml:space="preserve"> </v>
      </c>
      <c r="L114" s="237" t="s">
        <v>7</v>
      </c>
      <c r="M114" s="91">
        <f t="shared" si="7"/>
        <v>0</v>
      </c>
      <c r="N114" s="57"/>
      <c r="O114" s="57"/>
    </row>
    <row r="115" spans="1:15">
      <c r="A115" s="120" t="s">
        <v>93</v>
      </c>
      <c r="B115" s="355"/>
      <c r="C115" s="35"/>
      <c r="D115" s="36"/>
      <c r="E115" s="255"/>
      <c r="F115" s="84"/>
      <c r="G115" s="85" t="str">
        <f t="shared" si="5"/>
        <v xml:space="preserve"> </v>
      </c>
      <c r="H115" s="232" t="s">
        <v>7</v>
      </c>
      <c r="I115" s="87">
        <f t="shared" si="4"/>
        <v>0</v>
      </c>
      <c r="J115" s="125"/>
      <c r="K115" s="89" t="str">
        <f t="shared" si="6"/>
        <v xml:space="preserve"> </v>
      </c>
      <c r="L115" s="237" t="s">
        <v>7</v>
      </c>
      <c r="M115" s="91">
        <f t="shared" si="7"/>
        <v>0</v>
      </c>
      <c r="N115" s="57"/>
      <c r="O115" s="57"/>
    </row>
    <row r="116" spans="1:15">
      <c r="A116" s="120" t="s">
        <v>94</v>
      </c>
      <c r="B116" s="355"/>
      <c r="C116" s="35"/>
      <c r="D116" s="36"/>
      <c r="E116" s="255"/>
      <c r="F116" s="84"/>
      <c r="G116" s="85" t="str">
        <f t="shared" si="5"/>
        <v xml:space="preserve"> </v>
      </c>
      <c r="H116" s="232" t="s">
        <v>7</v>
      </c>
      <c r="I116" s="87">
        <f t="shared" si="4"/>
        <v>0</v>
      </c>
      <c r="J116" s="125"/>
      <c r="K116" s="89" t="str">
        <f t="shared" si="6"/>
        <v xml:space="preserve"> </v>
      </c>
      <c r="L116" s="237" t="s">
        <v>7</v>
      </c>
      <c r="M116" s="91">
        <f t="shared" si="7"/>
        <v>0</v>
      </c>
      <c r="N116" s="57"/>
      <c r="O116" s="57"/>
    </row>
    <row r="117" spans="1:15">
      <c r="A117" s="120" t="s">
        <v>95</v>
      </c>
      <c r="B117" s="355"/>
      <c r="C117" s="35"/>
      <c r="D117" s="36"/>
      <c r="E117" s="255"/>
      <c r="F117" s="84"/>
      <c r="G117" s="85" t="str">
        <f t="shared" si="5"/>
        <v xml:space="preserve"> </v>
      </c>
      <c r="H117" s="232" t="s">
        <v>7</v>
      </c>
      <c r="I117" s="87">
        <f t="shared" si="4"/>
        <v>0</v>
      </c>
      <c r="J117" s="125"/>
      <c r="K117" s="89" t="str">
        <f t="shared" si="6"/>
        <v xml:space="preserve"> </v>
      </c>
      <c r="L117" s="237" t="s">
        <v>7</v>
      </c>
      <c r="M117" s="91">
        <f t="shared" si="7"/>
        <v>0</v>
      </c>
      <c r="N117" s="57"/>
      <c r="O117" s="57"/>
    </row>
    <row r="118" spans="1:15">
      <c r="A118" s="120" t="s">
        <v>96</v>
      </c>
      <c r="B118" s="355"/>
      <c r="C118" s="35"/>
      <c r="D118" s="36"/>
      <c r="E118" s="255"/>
      <c r="F118" s="84"/>
      <c r="G118" s="85" t="str">
        <f t="shared" si="5"/>
        <v xml:space="preserve"> </v>
      </c>
      <c r="H118" s="232" t="s">
        <v>7</v>
      </c>
      <c r="I118" s="87">
        <f t="shared" si="4"/>
        <v>0</v>
      </c>
      <c r="J118" s="125"/>
      <c r="K118" s="89" t="str">
        <f t="shared" si="6"/>
        <v xml:space="preserve"> </v>
      </c>
      <c r="L118" s="237" t="s">
        <v>7</v>
      </c>
      <c r="M118" s="91">
        <f t="shared" si="7"/>
        <v>0</v>
      </c>
      <c r="N118" s="57"/>
      <c r="O118" s="57"/>
    </row>
    <row r="119" spans="1:15">
      <c r="A119" s="120" t="s">
        <v>97</v>
      </c>
      <c r="B119" s="355"/>
      <c r="C119" s="35"/>
      <c r="D119" s="36"/>
      <c r="E119" s="255"/>
      <c r="F119" s="84"/>
      <c r="G119" s="85" t="str">
        <f t="shared" si="5"/>
        <v xml:space="preserve"> </v>
      </c>
      <c r="H119" s="232" t="s">
        <v>7</v>
      </c>
      <c r="I119" s="87">
        <f t="shared" si="4"/>
        <v>0</v>
      </c>
      <c r="J119" s="125"/>
      <c r="K119" s="89" t="str">
        <f t="shared" si="6"/>
        <v xml:space="preserve"> </v>
      </c>
      <c r="L119" s="237" t="s">
        <v>7</v>
      </c>
      <c r="M119" s="91">
        <f t="shared" si="7"/>
        <v>0</v>
      </c>
      <c r="N119" s="57"/>
      <c r="O119" s="57"/>
    </row>
    <row r="120" spans="1:15">
      <c r="A120" s="121" t="s">
        <v>173</v>
      </c>
      <c r="B120" s="358"/>
      <c r="C120" s="35"/>
      <c r="D120" s="36"/>
      <c r="E120" s="255"/>
      <c r="F120" s="136" t="s">
        <v>138</v>
      </c>
      <c r="G120" s="85">
        <f>$C$120*F120</f>
        <v>0</v>
      </c>
      <c r="H120" s="233" t="s">
        <v>138</v>
      </c>
      <c r="I120" s="85">
        <f>$C$120*H120</f>
        <v>0</v>
      </c>
      <c r="J120" s="136" t="s">
        <v>138</v>
      </c>
      <c r="K120" s="85">
        <f>$C$120*J120</f>
        <v>0</v>
      </c>
      <c r="L120" s="233" t="s">
        <v>138</v>
      </c>
      <c r="M120" s="85">
        <f>$C$120*L120</f>
        <v>0</v>
      </c>
      <c r="N120" s="57"/>
      <c r="O120" s="57"/>
    </row>
    <row r="121" spans="1:15">
      <c r="A121" s="138" t="s">
        <v>38</v>
      </c>
      <c r="B121" s="360">
        <f>'[1]Development Costs'!D119</f>
        <v>0</v>
      </c>
      <c r="C121" s="35"/>
      <c r="D121" s="36"/>
      <c r="E121" s="255"/>
      <c r="F121" s="84"/>
      <c r="G121" s="85" t="str">
        <f t="shared" si="5"/>
        <v xml:space="preserve"> </v>
      </c>
      <c r="H121" s="232" t="s">
        <v>7</v>
      </c>
      <c r="I121" s="87">
        <f t="shared" si="4"/>
        <v>0</v>
      </c>
      <c r="J121" s="125"/>
      <c r="K121" s="89" t="str">
        <f t="shared" si="6"/>
        <v xml:space="preserve"> </v>
      </c>
      <c r="L121" s="237" t="s">
        <v>7</v>
      </c>
      <c r="M121" s="91">
        <f t="shared" si="7"/>
        <v>0</v>
      </c>
      <c r="N121" s="57"/>
      <c r="O121" s="57"/>
    </row>
    <row r="122" spans="1:15">
      <c r="A122" s="138" t="s">
        <v>38</v>
      </c>
      <c r="B122" s="360">
        <f>'[1]Development Costs'!D120</f>
        <v>0</v>
      </c>
      <c r="C122" s="35"/>
      <c r="D122" s="36"/>
      <c r="E122" s="255"/>
      <c r="F122" s="84"/>
      <c r="G122" s="85" t="str">
        <f t="shared" si="5"/>
        <v xml:space="preserve"> </v>
      </c>
      <c r="H122" s="232" t="s">
        <v>7</v>
      </c>
      <c r="I122" s="87">
        <f t="shared" si="4"/>
        <v>0</v>
      </c>
      <c r="J122" s="125"/>
      <c r="K122" s="89" t="str">
        <f t="shared" si="6"/>
        <v xml:space="preserve"> </v>
      </c>
      <c r="L122" s="237" t="s">
        <v>7</v>
      </c>
      <c r="M122" s="91">
        <f t="shared" si="7"/>
        <v>0</v>
      </c>
      <c r="N122" s="57"/>
      <c r="O122" s="57"/>
    </row>
    <row r="123" spans="1:15">
      <c r="A123" s="138" t="s">
        <v>38</v>
      </c>
      <c r="B123" s="360">
        <f>'[1]Development Costs'!D121</f>
        <v>0</v>
      </c>
      <c r="C123" s="35"/>
      <c r="D123" s="36"/>
      <c r="E123" s="255"/>
      <c r="F123" s="84"/>
      <c r="G123" s="85" t="str">
        <f t="shared" si="5"/>
        <v xml:space="preserve"> </v>
      </c>
      <c r="H123" s="232" t="s">
        <v>7</v>
      </c>
      <c r="I123" s="87">
        <f t="shared" si="4"/>
        <v>0</v>
      </c>
      <c r="J123" s="125"/>
      <c r="K123" s="89" t="str">
        <f t="shared" si="6"/>
        <v xml:space="preserve"> </v>
      </c>
      <c r="L123" s="237" t="s">
        <v>7</v>
      </c>
      <c r="M123" s="91">
        <f t="shared" si="7"/>
        <v>0</v>
      </c>
      <c r="N123" s="57"/>
      <c r="O123" s="57"/>
    </row>
    <row r="124" spans="1:15">
      <c r="A124" s="119" t="s">
        <v>174</v>
      </c>
      <c r="B124" s="131"/>
      <c r="C124" s="22">
        <f>SUM(C96:C102,C104:C123)</f>
        <v>0</v>
      </c>
      <c r="D124" s="24">
        <f>SUM(D96:D102,D104:D123)</f>
        <v>0</v>
      </c>
      <c r="E124" s="258"/>
      <c r="F124" s="84"/>
      <c r="G124" s="85"/>
      <c r="H124" s="232"/>
      <c r="I124" s="87"/>
      <c r="J124" s="125"/>
      <c r="K124" s="89"/>
      <c r="L124" s="237"/>
      <c r="M124" s="91"/>
      <c r="N124" s="57"/>
      <c r="O124" s="57"/>
    </row>
    <row r="125" spans="1:15" ht="21" customHeight="1">
      <c r="A125" s="112" t="s">
        <v>101</v>
      </c>
      <c r="B125" s="365"/>
      <c r="C125" s="22">
        <f>C17+C43+C50+C79+C86+C93+C124</f>
        <v>0</v>
      </c>
      <c r="D125" s="24">
        <f>D17+D43+D50+D79+D86+D93+D124</f>
        <v>0</v>
      </c>
      <c r="E125" s="258"/>
      <c r="F125" s="92"/>
      <c r="G125" s="85"/>
      <c r="H125" s="230"/>
      <c r="I125" s="87"/>
      <c r="J125" s="88"/>
      <c r="K125" s="89"/>
      <c r="L125" s="236"/>
      <c r="M125" s="91"/>
      <c r="N125" s="57"/>
      <c r="O125" s="57"/>
    </row>
    <row r="126" spans="1:15" s="140" customFormat="1" ht="17.25" customHeight="1">
      <c r="A126" s="81" t="s">
        <v>102</v>
      </c>
      <c r="B126" s="130"/>
      <c r="C126" s="105"/>
      <c r="D126" s="106"/>
      <c r="E126" s="255"/>
      <c r="F126" s="147"/>
      <c r="G126" s="71"/>
      <c r="H126" s="71"/>
      <c r="I126" s="106"/>
      <c r="J126" s="147"/>
      <c r="K126" s="71"/>
      <c r="L126" s="71"/>
      <c r="M126" s="106"/>
      <c r="N126" s="139"/>
      <c r="O126" s="139"/>
    </row>
    <row r="127" spans="1:15">
      <c r="A127" s="138">
        <f>[1]!DevelopmentCostsReservesNonMortgageableCostsDesc1</f>
        <v>0</v>
      </c>
      <c r="B127" s="362"/>
      <c r="C127" s="35"/>
      <c r="D127" s="36"/>
      <c r="E127" s="255"/>
      <c r="F127" s="92"/>
      <c r="G127" s="85" t="str">
        <f t="shared" si="5"/>
        <v xml:space="preserve"> </v>
      </c>
      <c r="H127" s="234" t="s">
        <v>7</v>
      </c>
      <c r="I127" s="87">
        <f t="shared" si="4"/>
        <v>0</v>
      </c>
      <c r="J127" s="88"/>
      <c r="K127" s="89" t="str">
        <f t="shared" si="6"/>
        <v xml:space="preserve"> </v>
      </c>
      <c r="L127" s="238" t="s">
        <v>7</v>
      </c>
      <c r="M127" s="91">
        <f t="shared" si="7"/>
        <v>0</v>
      </c>
      <c r="N127" s="57"/>
      <c r="O127" s="57"/>
    </row>
    <row r="128" spans="1:15">
      <c r="A128" s="138">
        <f>[1]!DevelopmentCostsReservesNonMortgageableCostsDesc2</f>
        <v>0</v>
      </c>
      <c r="B128" s="362"/>
      <c r="C128" s="35"/>
      <c r="D128" s="36"/>
      <c r="E128" s="255"/>
      <c r="F128" s="92"/>
      <c r="G128" s="85" t="str">
        <f t="shared" si="5"/>
        <v xml:space="preserve"> </v>
      </c>
      <c r="H128" s="234" t="s">
        <v>7</v>
      </c>
      <c r="I128" s="87">
        <f t="shared" si="4"/>
        <v>0</v>
      </c>
      <c r="J128" s="88"/>
      <c r="K128" s="89" t="str">
        <f t="shared" si="6"/>
        <v xml:space="preserve"> </v>
      </c>
      <c r="L128" s="238" t="s">
        <v>7</v>
      </c>
      <c r="M128" s="91">
        <f t="shared" si="7"/>
        <v>0</v>
      </c>
      <c r="N128" s="57"/>
      <c r="O128" s="57"/>
    </row>
    <row r="129" spans="1:15">
      <c r="A129" s="138">
        <f>[1]!DevelopmentCostsReservesNonMortgageableCostsDesc3</f>
        <v>0</v>
      </c>
      <c r="B129" s="362"/>
      <c r="C129" s="35"/>
      <c r="D129" s="36"/>
      <c r="E129" s="255"/>
      <c r="F129" s="92"/>
      <c r="G129" s="85" t="str">
        <f t="shared" si="5"/>
        <v xml:space="preserve"> </v>
      </c>
      <c r="H129" s="234" t="s">
        <v>7</v>
      </c>
      <c r="I129" s="87">
        <f t="shared" si="4"/>
        <v>0</v>
      </c>
      <c r="J129" s="88"/>
      <c r="K129" s="89" t="str">
        <f t="shared" si="6"/>
        <v xml:space="preserve"> </v>
      </c>
      <c r="L129" s="238" t="s">
        <v>7</v>
      </c>
      <c r="M129" s="91">
        <f t="shared" si="7"/>
        <v>0</v>
      </c>
      <c r="N129" s="57"/>
      <c r="O129" s="57"/>
    </row>
    <row r="130" spans="1:15">
      <c r="A130" s="138">
        <f>[1]!DevelopmentCostsReservesNonMortgageableCostsDesc4</f>
        <v>0</v>
      </c>
      <c r="B130" s="366">
        <f>'[1]Development Costs'!D125</f>
        <v>0</v>
      </c>
      <c r="C130" s="35"/>
      <c r="D130" s="36"/>
      <c r="E130" s="255"/>
      <c r="F130" s="92"/>
      <c r="G130" s="85" t="str">
        <f t="shared" si="5"/>
        <v xml:space="preserve"> </v>
      </c>
      <c r="H130" s="234" t="s">
        <v>7</v>
      </c>
      <c r="I130" s="87">
        <f t="shared" si="4"/>
        <v>0</v>
      </c>
      <c r="J130" s="88"/>
      <c r="K130" s="89" t="str">
        <f t="shared" si="6"/>
        <v xml:space="preserve"> </v>
      </c>
      <c r="L130" s="238" t="s">
        <v>7</v>
      </c>
      <c r="M130" s="91">
        <f t="shared" si="7"/>
        <v>0</v>
      </c>
      <c r="N130" s="57"/>
      <c r="O130" s="57"/>
    </row>
    <row r="131" spans="1:15">
      <c r="A131" s="138">
        <f>[1]!DevelopmentCostsReservesNonMortgageableCostsDesc5</f>
        <v>0</v>
      </c>
      <c r="B131" s="362"/>
      <c r="C131" s="35"/>
      <c r="D131" s="36"/>
      <c r="E131" s="255"/>
      <c r="F131" s="92"/>
      <c r="G131" s="85" t="str">
        <f t="shared" si="5"/>
        <v xml:space="preserve"> </v>
      </c>
      <c r="H131" s="234" t="s">
        <v>7</v>
      </c>
      <c r="I131" s="87">
        <f t="shared" si="4"/>
        <v>0</v>
      </c>
      <c r="J131" s="88"/>
      <c r="K131" s="89" t="str">
        <f t="shared" si="6"/>
        <v xml:space="preserve"> </v>
      </c>
      <c r="L131" s="238" t="s">
        <v>7</v>
      </c>
      <c r="M131" s="91">
        <f t="shared" si="7"/>
        <v>0</v>
      </c>
      <c r="N131" s="57"/>
      <c r="O131" s="57"/>
    </row>
    <row r="132" spans="1:15">
      <c r="A132" s="119" t="s">
        <v>175</v>
      </c>
      <c r="B132" s="131"/>
      <c r="C132" s="22">
        <f>SUM(C127:C131)</f>
        <v>0</v>
      </c>
      <c r="D132" s="24">
        <f>SUM(D127:D131)</f>
        <v>0</v>
      </c>
      <c r="E132" s="258"/>
      <c r="F132" s="102"/>
      <c r="G132" s="85"/>
      <c r="H132" s="93"/>
      <c r="I132" s="87"/>
      <c r="J132" s="102"/>
      <c r="K132" s="89"/>
      <c r="L132" s="93"/>
      <c r="M132" s="91"/>
      <c r="N132" s="57"/>
      <c r="O132" s="57"/>
    </row>
    <row r="133" spans="1:15">
      <c r="A133" s="145" t="s">
        <v>105</v>
      </c>
      <c r="B133" s="146"/>
      <c r="C133" s="105"/>
      <c r="D133" s="106"/>
      <c r="E133" s="255"/>
      <c r="F133" s="147"/>
      <c r="G133" s="71"/>
      <c r="H133" s="71"/>
      <c r="I133" s="106"/>
      <c r="J133" s="147"/>
      <c r="K133" s="71"/>
      <c r="L133" s="71"/>
      <c r="M133" s="106"/>
      <c r="N133" s="57"/>
      <c r="O133" s="57"/>
    </row>
    <row r="134" spans="1:15" ht="15.75" thickBot="1">
      <c r="A134" s="396" t="s">
        <v>180</v>
      </c>
      <c r="B134" s="397"/>
      <c r="C134" s="28">
        <f>C125+C132</f>
        <v>0</v>
      </c>
      <c r="D134" s="28">
        <f>D125+D132</f>
        <v>0</v>
      </c>
      <c r="E134" s="259"/>
      <c r="F134" s="148"/>
      <c r="G134" s="28">
        <f>SUM(G8:G131)</f>
        <v>0</v>
      </c>
      <c r="H134" s="28"/>
      <c r="I134" s="28">
        <f>SUM(I8:I131)</f>
        <v>0</v>
      </c>
      <c r="J134" s="148"/>
      <c r="K134" s="28">
        <f>SUM(K8:K131)</f>
        <v>0</v>
      </c>
      <c r="L134" s="28"/>
      <c r="M134" s="29">
        <f>SUM(M8:M131)</f>
        <v>0</v>
      </c>
      <c r="N134" s="57"/>
      <c r="O134" s="57"/>
    </row>
    <row r="135" spans="1:15" ht="15.75" thickBot="1">
      <c r="A135" s="26"/>
      <c r="B135" s="26"/>
      <c r="C135" s="27"/>
      <c r="D135" s="27"/>
      <c r="E135" s="27"/>
      <c r="F135" s="149"/>
      <c r="G135" s="27"/>
      <c r="H135" s="27"/>
      <c r="I135" s="27"/>
      <c r="J135" s="149"/>
      <c r="K135" s="27"/>
      <c r="L135" s="27"/>
      <c r="M135" s="27"/>
      <c r="N135" s="57"/>
      <c r="O135" s="57"/>
    </row>
    <row r="136" spans="1:15" ht="15.75">
      <c r="A136" s="150" t="s">
        <v>307</v>
      </c>
      <c r="B136" s="151"/>
      <c r="C136" s="151"/>
      <c r="D136" s="152"/>
      <c r="E136" s="153"/>
      <c r="F136" s="153"/>
      <c r="G136" s="154" t="s">
        <v>188</v>
      </c>
      <c r="H136" s="155"/>
      <c r="I136" s="156"/>
      <c r="J136" s="157"/>
      <c r="K136" s="154" t="s">
        <v>189</v>
      </c>
      <c r="L136" s="155"/>
      <c r="M136" s="156"/>
      <c r="N136" s="57"/>
      <c r="O136" s="57"/>
    </row>
    <row r="137" spans="1:15">
      <c r="A137" s="418" t="s">
        <v>183</v>
      </c>
      <c r="B137" s="419"/>
      <c r="C137" s="25">
        <f>D134</f>
        <v>0</v>
      </c>
      <c r="D137" s="158"/>
      <c r="E137" s="176"/>
      <c r="G137" s="398" t="s">
        <v>184</v>
      </c>
      <c r="H137" s="399"/>
      <c r="I137" s="30">
        <f>G134</f>
        <v>0</v>
      </c>
      <c r="J137" s="149"/>
      <c r="K137" s="398" t="s">
        <v>185</v>
      </c>
      <c r="L137" s="399"/>
      <c r="M137" s="30">
        <f>K134</f>
        <v>0</v>
      </c>
      <c r="N137" s="57"/>
      <c r="O137" s="57"/>
    </row>
    <row r="138" spans="1:15">
      <c r="A138" s="420" t="s">
        <v>179</v>
      </c>
      <c r="B138" s="421"/>
      <c r="C138" s="273"/>
      <c r="D138" s="159"/>
      <c r="E138" s="260"/>
      <c r="G138" s="398" t="s">
        <v>181</v>
      </c>
      <c r="H138" s="399"/>
      <c r="I138" s="30">
        <f>C150</f>
        <v>0</v>
      </c>
      <c r="J138" s="160"/>
      <c r="K138" s="398" t="s">
        <v>193</v>
      </c>
      <c r="L138" s="399"/>
      <c r="M138" s="285"/>
      <c r="N138" s="57"/>
      <c r="O138" s="57"/>
    </row>
    <row r="139" spans="1:15">
      <c r="A139" s="422" t="s">
        <v>240</v>
      </c>
      <c r="B139" s="423"/>
      <c r="C139" s="274"/>
      <c r="D139" s="159"/>
      <c r="E139" s="260"/>
      <c r="G139" s="403" t="s">
        <v>190</v>
      </c>
      <c r="H139" s="404"/>
      <c r="I139" s="161">
        <f>IF(I138&gt;0,I137/I138,0)</f>
        <v>0</v>
      </c>
      <c r="J139" s="160"/>
      <c r="K139" s="403" t="s">
        <v>194</v>
      </c>
      <c r="L139" s="404"/>
      <c r="M139" s="161">
        <f>IF(M138&gt;0,M137/M138,0)</f>
        <v>0</v>
      </c>
      <c r="N139" s="57"/>
      <c r="O139" s="57"/>
    </row>
    <row r="140" spans="1:15">
      <c r="A140" s="422" t="s">
        <v>241</v>
      </c>
      <c r="B140" s="424"/>
      <c r="C140" s="274"/>
      <c r="D140" s="159"/>
      <c r="E140" s="260"/>
      <c r="G140" s="398"/>
      <c r="H140" s="399"/>
      <c r="I140" s="161"/>
      <c r="J140" s="160"/>
      <c r="K140" s="398"/>
      <c r="L140" s="399"/>
      <c r="M140" s="161"/>
      <c r="N140" s="57"/>
      <c r="O140" s="57"/>
    </row>
    <row r="141" spans="1:15">
      <c r="A141" s="436" t="s">
        <v>250</v>
      </c>
      <c r="B141" s="437"/>
      <c r="C141" s="275"/>
      <c r="D141" s="261"/>
      <c r="E141" s="260"/>
      <c r="G141" s="269" t="s">
        <v>186</v>
      </c>
      <c r="H141" s="270"/>
      <c r="I141" s="30">
        <f>I134</f>
        <v>0</v>
      </c>
      <c r="J141" s="160"/>
      <c r="K141" s="269" t="s">
        <v>187</v>
      </c>
      <c r="L141" s="270"/>
      <c r="M141" s="30">
        <f>M134</f>
        <v>0</v>
      </c>
      <c r="N141" s="57"/>
      <c r="O141" s="57"/>
    </row>
    <row r="142" spans="1:15">
      <c r="A142" s="251" t="s">
        <v>243</v>
      </c>
      <c r="B142" s="250"/>
      <c r="C142" s="250"/>
      <c r="D142" s="228"/>
      <c r="E142" s="284"/>
      <c r="G142" s="269" t="s">
        <v>191</v>
      </c>
      <c r="H142" s="270"/>
      <c r="I142" s="162">
        <v>0.03</v>
      </c>
      <c r="J142" s="160"/>
      <c r="K142" s="269" t="s">
        <v>195</v>
      </c>
      <c r="L142" s="270"/>
      <c r="M142" s="162">
        <v>0.03</v>
      </c>
      <c r="N142" s="57"/>
      <c r="O142" s="57"/>
    </row>
    <row r="143" spans="1:15" ht="15.75" thickBot="1">
      <c r="A143" s="250"/>
      <c r="B143" s="250"/>
      <c r="C143" s="250"/>
      <c r="D143" s="228"/>
      <c r="E143" s="284"/>
      <c r="G143" s="271" t="s">
        <v>192</v>
      </c>
      <c r="H143" s="272"/>
      <c r="I143" s="31">
        <f>I141*I142</f>
        <v>0</v>
      </c>
      <c r="J143" s="160"/>
      <c r="K143" s="271" t="s">
        <v>196</v>
      </c>
      <c r="L143" s="272"/>
      <c r="M143" s="31">
        <f>M141*M142</f>
        <v>0</v>
      </c>
      <c r="N143" s="57"/>
      <c r="O143" s="57"/>
    </row>
    <row r="144" spans="1:15">
      <c r="A144" s="250"/>
      <c r="B144" s="250"/>
      <c r="C144" s="250"/>
      <c r="D144" s="228"/>
      <c r="E144" s="284"/>
      <c r="J144" s="160"/>
      <c r="N144" s="57"/>
      <c r="O144" s="57"/>
    </row>
    <row r="145" spans="1:15">
      <c r="A145" s="425" t="s">
        <v>242</v>
      </c>
      <c r="B145" s="426"/>
      <c r="C145" s="68">
        <f>C8</f>
        <v>0</v>
      </c>
      <c r="D145" s="159"/>
      <c r="E145" s="260"/>
      <c r="G145" s="163"/>
      <c r="H145" s="160"/>
      <c r="I145" s="163"/>
      <c r="J145" s="160"/>
      <c r="K145" s="163"/>
      <c r="L145" s="160"/>
      <c r="M145" s="163"/>
      <c r="N145" s="57"/>
      <c r="O145" s="57"/>
    </row>
    <row r="146" spans="1:15" ht="15.75" thickBot="1">
      <c r="A146" s="425" t="s">
        <v>182</v>
      </c>
      <c r="B146" s="426"/>
      <c r="C146" s="164">
        <f>C137-C138-C139+C140+C141+C145</f>
        <v>0</v>
      </c>
      <c r="D146" s="159"/>
      <c r="E146" s="260"/>
      <c r="G146" s="163"/>
      <c r="H146" s="160"/>
      <c r="I146" s="163"/>
      <c r="J146" s="160"/>
      <c r="K146" s="163"/>
      <c r="L146" s="160"/>
      <c r="M146" s="163"/>
      <c r="N146" s="57"/>
      <c r="O146" s="57"/>
    </row>
    <row r="147" spans="1:15" ht="15.75">
      <c r="A147" s="425" t="s">
        <v>291</v>
      </c>
      <c r="B147" s="426"/>
      <c r="C147" s="68">
        <f>ROUND(C146*25%,)</f>
        <v>0</v>
      </c>
      <c r="D147" s="159"/>
      <c r="E147" s="260"/>
      <c r="G147" s="154" t="s">
        <v>197</v>
      </c>
      <c r="H147" s="155"/>
      <c r="I147" s="156"/>
      <c r="J147" s="160"/>
      <c r="K147" s="163"/>
      <c r="L147" s="160"/>
      <c r="M147" s="163"/>
      <c r="N147" s="57"/>
      <c r="O147" s="57"/>
    </row>
    <row r="148" spans="1:15">
      <c r="A148" s="425" t="s">
        <v>106</v>
      </c>
      <c r="B148" s="426"/>
      <c r="C148" s="68">
        <f>ROUND(C146*D148,)</f>
        <v>0</v>
      </c>
      <c r="D148" s="165">
        <f>'Bond Costs from Workbook'!D148</f>
        <v>0.05</v>
      </c>
      <c r="E148" s="252"/>
      <c r="G148" s="398" t="s">
        <v>198</v>
      </c>
      <c r="H148" s="399"/>
      <c r="I148" s="30" t="e">
        <f>C36+(C38+C39+C40)*(C36/(C36+C27))</f>
        <v>#DIV/0!</v>
      </c>
      <c r="J148" s="66"/>
      <c r="N148" s="57"/>
      <c r="O148" s="57"/>
    </row>
    <row r="149" spans="1:15" ht="15.75" thickBot="1">
      <c r="A149" s="425" t="s">
        <v>249</v>
      </c>
      <c r="B149" s="426"/>
      <c r="C149" s="166">
        <f>C147+C148</f>
        <v>0</v>
      </c>
      <c r="D149" s="159"/>
      <c r="E149" s="260"/>
      <c r="G149" s="398" t="s">
        <v>280</v>
      </c>
      <c r="H149" s="399"/>
      <c r="I149" s="30">
        <f>C9</f>
        <v>0</v>
      </c>
      <c r="N149" s="57"/>
      <c r="O149" s="57"/>
    </row>
    <row r="150" spans="1:15" ht="15.75" thickBot="1">
      <c r="A150" s="396" t="s">
        <v>244</v>
      </c>
      <c r="B150" s="417"/>
      <c r="C150" s="167">
        <f>ROUNDDOWN(C149,-3)</f>
        <v>0</v>
      </c>
      <c r="D150" s="168"/>
      <c r="E150" s="260"/>
      <c r="G150" s="403" t="s">
        <v>199</v>
      </c>
      <c r="H150" s="404"/>
      <c r="I150" s="169">
        <f>IF(I149&gt;0,I148/I149,0)</f>
        <v>0</v>
      </c>
      <c r="N150" s="57"/>
      <c r="O150" s="57"/>
    </row>
    <row r="151" spans="1:15">
      <c r="A151" s="170"/>
      <c r="C151" s="171"/>
      <c r="D151" s="172"/>
      <c r="E151" s="172"/>
      <c r="G151" s="173"/>
      <c r="K151" s="173"/>
      <c r="N151" s="57"/>
      <c r="O151" s="57"/>
    </row>
    <row r="152" spans="1:15" ht="15" customHeight="1">
      <c r="A152" s="170" t="s">
        <v>200</v>
      </c>
      <c r="B152" s="174"/>
      <c r="C152" s="174"/>
      <c r="D152" s="174"/>
      <c r="E152" s="262"/>
      <c r="F152" s="174"/>
      <c r="G152" s="174"/>
      <c r="H152" s="174"/>
      <c r="I152" s="174"/>
      <c r="J152" s="174"/>
      <c r="K152" s="174"/>
      <c r="N152" s="57"/>
      <c r="O152" s="57"/>
    </row>
    <row r="153" spans="1:15" ht="15" customHeight="1">
      <c r="A153" s="175" t="s">
        <v>203</v>
      </c>
      <c r="C153" s="176"/>
      <c r="D153" s="117"/>
      <c r="E153" s="176"/>
      <c r="F153" s="177"/>
      <c r="G153" s="177"/>
      <c r="H153" s="177"/>
      <c r="I153" s="178"/>
      <c r="J153" s="179"/>
      <c r="K153" s="179"/>
      <c r="L153" s="179"/>
      <c r="M153" s="180"/>
      <c r="N153" s="57"/>
      <c r="O153" s="57"/>
    </row>
    <row r="154" spans="1:15" s="302" customFormat="1" ht="15" customHeight="1">
      <c r="A154" s="287" t="s">
        <v>251</v>
      </c>
      <c r="B154" s="78"/>
      <c r="C154" s="288"/>
      <c r="D154" s="176"/>
      <c r="E154" s="176"/>
      <c r="F154" s="303"/>
      <c r="G154" s="177"/>
      <c r="H154" s="177"/>
      <c r="I154" s="178"/>
      <c r="J154" s="300"/>
      <c r="K154" s="300"/>
      <c r="L154" s="300"/>
      <c r="M154" s="180"/>
      <c r="N154" s="57"/>
      <c r="O154" s="57"/>
    </row>
    <row r="155" spans="1:15" ht="15" customHeight="1">
      <c r="A155" s="181" t="s">
        <v>263</v>
      </c>
      <c r="C155" s="182"/>
      <c r="D155" s="183"/>
      <c r="E155" s="268"/>
      <c r="F155" s="177"/>
      <c r="G155" s="182"/>
      <c r="H155" s="182"/>
      <c r="I155" s="182"/>
      <c r="J155" s="182"/>
      <c r="K155" s="182"/>
      <c r="L155" s="182"/>
      <c r="M155" s="177"/>
    </row>
    <row r="156" spans="1:15" ht="15" customHeight="1">
      <c r="A156" s="181" t="s">
        <v>293</v>
      </c>
      <c r="C156" s="182"/>
      <c r="D156" s="183"/>
      <c r="E156" s="183"/>
      <c r="F156" s="177"/>
      <c r="G156" s="182"/>
      <c r="H156" s="182"/>
      <c r="I156" s="182"/>
      <c r="J156" s="182"/>
      <c r="K156" s="182"/>
      <c r="L156" s="182"/>
      <c r="M156" s="177"/>
    </row>
    <row r="157" spans="1:15" ht="30" customHeight="1">
      <c r="A157" s="432" t="s">
        <v>306</v>
      </c>
      <c r="B157" s="432"/>
      <c r="C157" s="432"/>
      <c r="D157" s="432"/>
      <c r="E157" s="432"/>
      <c r="F157" s="432"/>
      <c r="G157" s="432"/>
      <c r="H157" s="432"/>
      <c r="I157" s="432"/>
      <c r="J157" s="432"/>
      <c r="K157" s="432"/>
      <c r="L157" s="432"/>
      <c r="M157" s="432"/>
    </row>
    <row r="158" spans="1:15" ht="15.75" thickBot="1">
      <c r="C158" s="184"/>
      <c r="D158" s="184"/>
      <c r="E158" s="184"/>
      <c r="F158" s="184"/>
      <c r="G158" s="177"/>
      <c r="H158" s="177"/>
      <c r="I158" s="177"/>
      <c r="J158" s="177"/>
      <c r="K158" s="177"/>
      <c r="L158" s="177"/>
      <c r="M158" s="177"/>
    </row>
    <row r="159" spans="1:15">
      <c r="A159" s="185" t="s">
        <v>201</v>
      </c>
      <c r="B159" s="186"/>
      <c r="C159" s="187" t="s">
        <v>139</v>
      </c>
      <c r="D159" s="186"/>
      <c r="E159" s="186"/>
      <c r="F159" s="186"/>
      <c r="G159" s="186"/>
      <c r="H159" s="186"/>
      <c r="I159" s="186" t="s">
        <v>202</v>
      </c>
      <c r="J159" s="186"/>
      <c r="K159" s="186"/>
      <c r="L159" s="186"/>
      <c r="M159" s="188" t="s">
        <v>205</v>
      </c>
    </row>
    <row r="160" spans="1:15">
      <c r="A160" s="189" t="s">
        <v>122</v>
      </c>
      <c r="B160" s="190"/>
      <c r="C160" s="191">
        <f>C134</f>
        <v>0</v>
      </c>
      <c r="D160" s="192">
        <f>D134</f>
        <v>0</v>
      </c>
      <c r="E160" s="192"/>
      <c r="F160" s="193"/>
      <c r="G160" s="194"/>
      <c r="H160" s="193"/>
      <c r="I160" s="32">
        <f>G134+I134</f>
        <v>0</v>
      </c>
      <c r="J160" s="193"/>
      <c r="K160" s="194"/>
      <c r="L160" s="193"/>
      <c r="M160" s="33">
        <f>K134+M134</f>
        <v>0</v>
      </c>
    </row>
    <row r="161" spans="1:13" ht="15.75" thickBot="1">
      <c r="A161" s="195" t="s">
        <v>109</v>
      </c>
      <c r="B161" s="196"/>
      <c r="C161" s="34"/>
      <c r="D161" s="197"/>
      <c r="E161" s="197"/>
      <c r="F161" s="197"/>
      <c r="G161" s="197"/>
      <c r="H161" s="197"/>
      <c r="I161" s="198">
        <f>C160-I160</f>
        <v>0</v>
      </c>
      <c r="J161" s="197"/>
      <c r="K161" s="197"/>
      <c r="L161" s="197"/>
      <c r="M161" s="199">
        <f>C160-M160</f>
        <v>0</v>
      </c>
    </row>
    <row r="162" spans="1:13">
      <c r="C162" s="177"/>
      <c r="D162" s="177"/>
      <c r="E162" s="177"/>
      <c r="F162" s="177"/>
      <c r="G162" s="177"/>
      <c r="H162" s="177"/>
      <c r="I162" s="177"/>
      <c r="J162" s="177"/>
      <c r="K162" s="177"/>
      <c r="L162" s="177"/>
      <c r="M162" s="177"/>
    </row>
    <row r="163" spans="1:13">
      <c r="C163" s="177"/>
      <c r="D163" s="177"/>
      <c r="E163" s="177"/>
      <c r="F163" s="177"/>
      <c r="G163" s="177"/>
      <c r="H163" s="177"/>
      <c r="I163" s="177"/>
      <c r="J163" s="177"/>
      <c r="K163" s="177"/>
      <c r="L163" s="177"/>
      <c r="M163" s="177"/>
    </row>
  </sheetData>
  <mergeCells count="29">
    <mergeCell ref="A1:M1"/>
    <mergeCell ref="A3:M3"/>
    <mergeCell ref="F5:I5"/>
    <mergeCell ref="J5:M5"/>
    <mergeCell ref="N42:S43"/>
    <mergeCell ref="A134:B134"/>
    <mergeCell ref="A138:B138"/>
    <mergeCell ref="G138:H138"/>
    <mergeCell ref="K138:L138"/>
    <mergeCell ref="A137:B137"/>
    <mergeCell ref="G137:H137"/>
    <mergeCell ref="K137:L137"/>
    <mergeCell ref="A139:B139"/>
    <mergeCell ref="G139:H139"/>
    <mergeCell ref="K139:L139"/>
    <mergeCell ref="A140:B140"/>
    <mergeCell ref="G140:H140"/>
    <mergeCell ref="K140:L140"/>
    <mergeCell ref="A157:M157"/>
    <mergeCell ref="A141:B141"/>
    <mergeCell ref="A150:B150"/>
    <mergeCell ref="G150:H150"/>
    <mergeCell ref="A145:B145"/>
    <mergeCell ref="A146:B146"/>
    <mergeCell ref="A147:B147"/>
    <mergeCell ref="A148:B148"/>
    <mergeCell ref="G148:H148"/>
    <mergeCell ref="A149:B149"/>
    <mergeCell ref="G149:H149"/>
  </mergeCells>
  <dataValidations count="2">
    <dataValidation operator="lessThan" allowBlank="1" showInputMessage="1" showErrorMessage="1" sqref="D65662:E65662 IX65662:IY65662 ST65662:SU65662 ACP65662:ACQ65662 AML65662:AMM65662 AWH65662:AWI65662 BGD65662:BGE65662 BPZ65662:BQA65662 BZV65662:BZW65662 CJR65662:CJS65662 CTN65662:CTO65662 DDJ65662:DDK65662 DNF65662:DNG65662 DXB65662:DXC65662 EGX65662:EGY65662 EQT65662:EQU65662 FAP65662:FAQ65662 FKL65662:FKM65662 FUH65662:FUI65662 GED65662:GEE65662 GNZ65662:GOA65662 GXV65662:GXW65662 HHR65662:HHS65662 HRN65662:HRO65662 IBJ65662:IBK65662 ILF65662:ILG65662 IVB65662:IVC65662 JEX65662:JEY65662 JOT65662:JOU65662 JYP65662:JYQ65662 KIL65662:KIM65662 KSH65662:KSI65662 LCD65662:LCE65662 LLZ65662:LMA65662 LVV65662:LVW65662 MFR65662:MFS65662 MPN65662:MPO65662 MZJ65662:MZK65662 NJF65662:NJG65662 NTB65662:NTC65662 OCX65662:OCY65662 OMT65662:OMU65662 OWP65662:OWQ65662 PGL65662:PGM65662 PQH65662:PQI65662 QAD65662:QAE65662 QJZ65662:QKA65662 QTV65662:QTW65662 RDR65662:RDS65662 RNN65662:RNO65662 RXJ65662:RXK65662 SHF65662:SHG65662 SRB65662:SRC65662 TAX65662:TAY65662 TKT65662:TKU65662 TUP65662:TUQ65662 UEL65662:UEM65662 UOH65662:UOI65662 UYD65662:UYE65662 VHZ65662:VIA65662 VRV65662:VRW65662 WBR65662:WBS65662 WLN65662:WLO65662 WVJ65662:WVK65662 D131198:E131198 IX131198:IY131198 ST131198:SU131198 ACP131198:ACQ131198 AML131198:AMM131198 AWH131198:AWI131198 BGD131198:BGE131198 BPZ131198:BQA131198 BZV131198:BZW131198 CJR131198:CJS131198 CTN131198:CTO131198 DDJ131198:DDK131198 DNF131198:DNG131198 DXB131198:DXC131198 EGX131198:EGY131198 EQT131198:EQU131198 FAP131198:FAQ131198 FKL131198:FKM131198 FUH131198:FUI131198 GED131198:GEE131198 GNZ131198:GOA131198 GXV131198:GXW131198 HHR131198:HHS131198 HRN131198:HRO131198 IBJ131198:IBK131198 ILF131198:ILG131198 IVB131198:IVC131198 JEX131198:JEY131198 JOT131198:JOU131198 JYP131198:JYQ131198 KIL131198:KIM131198 KSH131198:KSI131198 LCD131198:LCE131198 LLZ131198:LMA131198 LVV131198:LVW131198 MFR131198:MFS131198 MPN131198:MPO131198 MZJ131198:MZK131198 NJF131198:NJG131198 NTB131198:NTC131198 OCX131198:OCY131198 OMT131198:OMU131198 OWP131198:OWQ131198 PGL131198:PGM131198 PQH131198:PQI131198 QAD131198:QAE131198 QJZ131198:QKA131198 QTV131198:QTW131198 RDR131198:RDS131198 RNN131198:RNO131198 RXJ131198:RXK131198 SHF131198:SHG131198 SRB131198:SRC131198 TAX131198:TAY131198 TKT131198:TKU131198 TUP131198:TUQ131198 UEL131198:UEM131198 UOH131198:UOI131198 UYD131198:UYE131198 VHZ131198:VIA131198 VRV131198:VRW131198 WBR131198:WBS131198 WLN131198:WLO131198 WVJ131198:WVK131198 D196734:E196734 IX196734:IY196734 ST196734:SU196734 ACP196734:ACQ196734 AML196734:AMM196734 AWH196734:AWI196734 BGD196734:BGE196734 BPZ196734:BQA196734 BZV196734:BZW196734 CJR196734:CJS196734 CTN196734:CTO196734 DDJ196734:DDK196734 DNF196734:DNG196734 DXB196734:DXC196734 EGX196734:EGY196734 EQT196734:EQU196734 FAP196734:FAQ196734 FKL196734:FKM196734 FUH196734:FUI196734 GED196734:GEE196734 GNZ196734:GOA196734 GXV196734:GXW196734 HHR196734:HHS196734 HRN196734:HRO196734 IBJ196734:IBK196734 ILF196734:ILG196734 IVB196734:IVC196734 JEX196734:JEY196734 JOT196734:JOU196734 JYP196734:JYQ196734 KIL196734:KIM196734 KSH196734:KSI196734 LCD196734:LCE196734 LLZ196734:LMA196734 LVV196734:LVW196734 MFR196734:MFS196734 MPN196734:MPO196734 MZJ196734:MZK196734 NJF196734:NJG196734 NTB196734:NTC196734 OCX196734:OCY196734 OMT196734:OMU196734 OWP196734:OWQ196734 PGL196734:PGM196734 PQH196734:PQI196734 QAD196734:QAE196734 QJZ196734:QKA196734 QTV196734:QTW196734 RDR196734:RDS196734 RNN196734:RNO196734 RXJ196734:RXK196734 SHF196734:SHG196734 SRB196734:SRC196734 TAX196734:TAY196734 TKT196734:TKU196734 TUP196734:TUQ196734 UEL196734:UEM196734 UOH196734:UOI196734 UYD196734:UYE196734 VHZ196734:VIA196734 VRV196734:VRW196734 WBR196734:WBS196734 WLN196734:WLO196734 WVJ196734:WVK196734 D262270:E262270 IX262270:IY262270 ST262270:SU262270 ACP262270:ACQ262270 AML262270:AMM262270 AWH262270:AWI262270 BGD262270:BGE262270 BPZ262270:BQA262270 BZV262270:BZW262270 CJR262270:CJS262270 CTN262270:CTO262270 DDJ262270:DDK262270 DNF262270:DNG262270 DXB262270:DXC262270 EGX262270:EGY262270 EQT262270:EQU262270 FAP262270:FAQ262270 FKL262270:FKM262270 FUH262270:FUI262270 GED262270:GEE262270 GNZ262270:GOA262270 GXV262270:GXW262270 HHR262270:HHS262270 HRN262270:HRO262270 IBJ262270:IBK262270 ILF262270:ILG262270 IVB262270:IVC262270 JEX262270:JEY262270 JOT262270:JOU262270 JYP262270:JYQ262270 KIL262270:KIM262270 KSH262270:KSI262270 LCD262270:LCE262270 LLZ262270:LMA262270 LVV262270:LVW262270 MFR262270:MFS262270 MPN262270:MPO262270 MZJ262270:MZK262270 NJF262270:NJG262270 NTB262270:NTC262270 OCX262270:OCY262270 OMT262270:OMU262270 OWP262270:OWQ262270 PGL262270:PGM262270 PQH262270:PQI262270 QAD262270:QAE262270 QJZ262270:QKA262270 QTV262270:QTW262270 RDR262270:RDS262270 RNN262270:RNO262270 RXJ262270:RXK262270 SHF262270:SHG262270 SRB262270:SRC262270 TAX262270:TAY262270 TKT262270:TKU262270 TUP262270:TUQ262270 UEL262270:UEM262270 UOH262270:UOI262270 UYD262270:UYE262270 VHZ262270:VIA262270 VRV262270:VRW262270 WBR262270:WBS262270 WLN262270:WLO262270 WVJ262270:WVK262270 D327806:E327806 IX327806:IY327806 ST327806:SU327806 ACP327806:ACQ327806 AML327806:AMM327806 AWH327806:AWI327806 BGD327806:BGE327806 BPZ327806:BQA327806 BZV327806:BZW327806 CJR327806:CJS327806 CTN327806:CTO327806 DDJ327806:DDK327806 DNF327806:DNG327806 DXB327806:DXC327806 EGX327806:EGY327806 EQT327806:EQU327806 FAP327806:FAQ327806 FKL327806:FKM327806 FUH327806:FUI327806 GED327806:GEE327806 GNZ327806:GOA327806 GXV327806:GXW327806 HHR327806:HHS327806 HRN327806:HRO327806 IBJ327806:IBK327806 ILF327806:ILG327806 IVB327806:IVC327806 JEX327806:JEY327806 JOT327806:JOU327806 JYP327806:JYQ327806 KIL327806:KIM327806 KSH327806:KSI327806 LCD327806:LCE327806 LLZ327806:LMA327806 LVV327806:LVW327806 MFR327806:MFS327806 MPN327806:MPO327806 MZJ327806:MZK327806 NJF327806:NJG327806 NTB327806:NTC327806 OCX327806:OCY327806 OMT327806:OMU327806 OWP327806:OWQ327806 PGL327806:PGM327806 PQH327806:PQI327806 QAD327806:QAE327806 QJZ327806:QKA327806 QTV327806:QTW327806 RDR327806:RDS327806 RNN327806:RNO327806 RXJ327806:RXK327806 SHF327806:SHG327806 SRB327806:SRC327806 TAX327806:TAY327806 TKT327806:TKU327806 TUP327806:TUQ327806 UEL327806:UEM327806 UOH327806:UOI327806 UYD327806:UYE327806 VHZ327806:VIA327806 VRV327806:VRW327806 WBR327806:WBS327806 WLN327806:WLO327806 WVJ327806:WVK327806 D393342:E393342 IX393342:IY393342 ST393342:SU393342 ACP393342:ACQ393342 AML393342:AMM393342 AWH393342:AWI393342 BGD393342:BGE393342 BPZ393342:BQA393342 BZV393342:BZW393342 CJR393342:CJS393342 CTN393342:CTO393342 DDJ393342:DDK393342 DNF393342:DNG393342 DXB393342:DXC393342 EGX393342:EGY393342 EQT393342:EQU393342 FAP393342:FAQ393342 FKL393342:FKM393342 FUH393342:FUI393342 GED393342:GEE393342 GNZ393342:GOA393342 GXV393342:GXW393342 HHR393342:HHS393342 HRN393342:HRO393342 IBJ393342:IBK393342 ILF393342:ILG393342 IVB393342:IVC393342 JEX393342:JEY393342 JOT393342:JOU393342 JYP393342:JYQ393342 KIL393342:KIM393342 KSH393342:KSI393342 LCD393342:LCE393342 LLZ393342:LMA393342 LVV393342:LVW393342 MFR393342:MFS393342 MPN393342:MPO393342 MZJ393342:MZK393342 NJF393342:NJG393342 NTB393342:NTC393342 OCX393342:OCY393342 OMT393342:OMU393342 OWP393342:OWQ393342 PGL393342:PGM393342 PQH393342:PQI393342 QAD393342:QAE393342 QJZ393342:QKA393342 QTV393342:QTW393342 RDR393342:RDS393342 RNN393342:RNO393342 RXJ393342:RXK393342 SHF393342:SHG393342 SRB393342:SRC393342 TAX393342:TAY393342 TKT393342:TKU393342 TUP393342:TUQ393342 UEL393342:UEM393342 UOH393342:UOI393342 UYD393342:UYE393342 VHZ393342:VIA393342 VRV393342:VRW393342 WBR393342:WBS393342 WLN393342:WLO393342 WVJ393342:WVK393342 D458878:E458878 IX458878:IY458878 ST458878:SU458878 ACP458878:ACQ458878 AML458878:AMM458878 AWH458878:AWI458878 BGD458878:BGE458878 BPZ458878:BQA458878 BZV458878:BZW458878 CJR458878:CJS458878 CTN458878:CTO458878 DDJ458878:DDK458878 DNF458878:DNG458878 DXB458878:DXC458878 EGX458878:EGY458878 EQT458878:EQU458878 FAP458878:FAQ458878 FKL458878:FKM458878 FUH458878:FUI458878 GED458878:GEE458878 GNZ458878:GOA458878 GXV458878:GXW458878 HHR458878:HHS458878 HRN458878:HRO458878 IBJ458878:IBK458878 ILF458878:ILG458878 IVB458878:IVC458878 JEX458878:JEY458878 JOT458878:JOU458878 JYP458878:JYQ458878 KIL458878:KIM458878 KSH458878:KSI458878 LCD458878:LCE458878 LLZ458878:LMA458878 LVV458878:LVW458878 MFR458878:MFS458878 MPN458878:MPO458878 MZJ458878:MZK458878 NJF458878:NJG458878 NTB458878:NTC458878 OCX458878:OCY458878 OMT458878:OMU458878 OWP458878:OWQ458878 PGL458878:PGM458878 PQH458878:PQI458878 QAD458878:QAE458878 QJZ458878:QKA458878 QTV458878:QTW458878 RDR458878:RDS458878 RNN458878:RNO458878 RXJ458878:RXK458878 SHF458878:SHG458878 SRB458878:SRC458878 TAX458878:TAY458878 TKT458878:TKU458878 TUP458878:TUQ458878 UEL458878:UEM458878 UOH458878:UOI458878 UYD458878:UYE458878 VHZ458878:VIA458878 VRV458878:VRW458878 WBR458878:WBS458878 WLN458878:WLO458878 WVJ458878:WVK458878 D524414:E524414 IX524414:IY524414 ST524414:SU524414 ACP524414:ACQ524414 AML524414:AMM524414 AWH524414:AWI524414 BGD524414:BGE524414 BPZ524414:BQA524414 BZV524414:BZW524414 CJR524414:CJS524414 CTN524414:CTO524414 DDJ524414:DDK524414 DNF524414:DNG524414 DXB524414:DXC524414 EGX524414:EGY524414 EQT524414:EQU524414 FAP524414:FAQ524414 FKL524414:FKM524414 FUH524414:FUI524414 GED524414:GEE524414 GNZ524414:GOA524414 GXV524414:GXW524414 HHR524414:HHS524414 HRN524414:HRO524414 IBJ524414:IBK524414 ILF524414:ILG524414 IVB524414:IVC524414 JEX524414:JEY524414 JOT524414:JOU524414 JYP524414:JYQ524414 KIL524414:KIM524414 KSH524414:KSI524414 LCD524414:LCE524414 LLZ524414:LMA524414 LVV524414:LVW524414 MFR524414:MFS524414 MPN524414:MPO524414 MZJ524414:MZK524414 NJF524414:NJG524414 NTB524414:NTC524414 OCX524414:OCY524414 OMT524414:OMU524414 OWP524414:OWQ524414 PGL524414:PGM524414 PQH524414:PQI524414 QAD524414:QAE524414 QJZ524414:QKA524414 QTV524414:QTW524414 RDR524414:RDS524414 RNN524414:RNO524414 RXJ524414:RXK524414 SHF524414:SHG524414 SRB524414:SRC524414 TAX524414:TAY524414 TKT524414:TKU524414 TUP524414:TUQ524414 UEL524414:UEM524414 UOH524414:UOI524414 UYD524414:UYE524414 VHZ524414:VIA524414 VRV524414:VRW524414 WBR524414:WBS524414 WLN524414:WLO524414 WVJ524414:WVK524414 D589950:E589950 IX589950:IY589950 ST589950:SU589950 ACP589950:ACQ589950 AML589950:AMM589950 AWH589950:AWI589950 BGD589950:BGE589950 BPZ589950:BQA589950 BZV589950:BZW589950 CJR589950:CJS589950 CTN589950:CTO589950 DDJ589950:DDK589950 DNF589950:DNG589950 DXB589950:DXC589950 EGX589950:EGY589950 EQT589950:EQU589950 FAP589950:FAQ589950 FKL589950:FKM589950 FUH589950:FUI589950 GED589950:GEE589950 GNZ589950:GOA589950 GXV589950:GXW589950 HHR589950:HHS589950 HRN589950:HRO589950 IBJ589950:IBK589950 ILF589950:ILG589950 IVB589950:IVC589950 JEX589950:JEY589950 JOT589950:JOU589950 JYP589950:JYQ589950 KIL589950:KIM589950 KSH589950:KSI589950 LCD589950:LCE589950 LLZ589950:LMA589950 LVV589950:LVW589950 MFR589950:MFS589950 MPN589950:MPO589950 MZJ589950:MZK589950 NJF589950:NJG589950 NTB589950:NTC589950 OCX589950:OCY589950 OMT589950:OMU589950 OWP589950:OWQ589950 PGL589950:PGM589950 PQH589950:PQI589950 QAD589950:QAE589950 QJZ589950:QKA589950 QTV589950:QTW589950 RDR589950:RDS589950 RNN589950:RNO589950 RXJ589950:RXK589950 SHF589950:SHG589950 SRB589950:SRC589950 TAX589950:TAY589950 TKT589950:TKU589950 TUP589950:TUQ589950 UEL589950:UEM589950 UOH589950:UOI589950 UYD589950:UYE589950 VHZ589950:VIA589950 VRV589950:VRW589950 WBR589950:WBS589950 WLN589950:WLO589950 WVJ589950:WVK589950 D655486:E655486 IX655486:IY655486 ST655486:SU655486 ACP655486:ACQ655486 AML655486:AMM655486 AWH655486:AWI655486 BGD655486:BGE655486 BPZ655486:BQA655486 BZV655486:BZW655486 CJR655486:CJS655486 CTN655486:CTO655486 DDJ655486:DDK655486 DNF655486:DNG655486 DXB655486:DXC655486 EGX655486:EGY655486 EQT655486:EQU655486 FAP655486:FAQ655486 FKL655486:FKM655486 FUH655486:FUI655486 GED655486:GEE655486 GNZ655486:GOA655486 GXV655486:GXW655486 HHR655486:HHS655486 HRN655486:HRO655486 IBJ655486:IBK655486 ILF655486:ILG655486 IVB655486:IVC655486 JEX655486:JEY655486 JOT655486:JOU655486 JYP655486:JYQ655486 KIL655486:KIM655486 KSH655486:KSI655486 LCD655486:LCE655486 LLZ655486:LMA655486 LVV655486:LVW655486 MFR655486:MFS655486 MPN655486:MPO655486 MZJ655486:MZK655486 NJF655486:NJG655486 NTB655486:NTC655486 OCX655486:OCY655486 OMT655486:OMU655486 OWP655486:OWQ655486 PGL655486:PGM655486 PQH655486:PQI655486 QAD655486:QAE655486 QJZ655486:QKA655486 QTV655486:QTW655486 RDR655486:RDS655486 RNN655486:RNO655486 RXJ655486:RXK655486 SHF655486:SHG655486 SRB655486:SRC655486 TAX655486:TAY655486 TKT655486:TKU655486 TUP655486:TUQ655486 UEL655486:UEM655486 UOH655486:UOI655486 UYD655486:UYE655486 VHZ655486:VIA655486 VRV655486:VRW655486 WBR655486:WBS655486 WLN655486:WLO655486 WVJ655486:WVK655486 D721022:E721022 IX721022:IY721022 ST721022:SU721022 ACP721022:ACQ721022 AML721022:AMM721022 AWH721022:AWI721022 BGD721022:BGE721022 BPZ721022:BQA721022 BZV721022:BZW721022 CJR721022:CJS721022 CTN721022:CTO721022 DDJ721022:DDK721022 DNF721022:DNG721022 DXB721022:DXC721022 EGX721022:EGY721022 EQT721022:EQU721022 FAP721022:FAQ721022 FKL721022:FKM721022 FUH721022:FUI721022 GED721022:GEE721022 GNZ721022:GOA721022 GXV721022:GXW721022 HHR721022:HHS721022 HRN721022:HRO721022 IBJ721022:IBK721022 ILF721022:ILG721022 IVB721022:IVC721022 JEX721022:JEY721022 JOT721022:JOU721022 JYP721022:JYQ721022 KIL721022:KIM721022 KSH721022:KSI721022 LCD721022:LCE721022 LLZ721022:LMA721022 LVV721022:LVW721022 MFR721022:MFS721022 MPN721022:MPO721022 MZJ721022:MZK721022 NJF721022:NJG721022 NTB721022:NTC721022 OCX721022:OCY721022 OMT721022:OMU721022 OWP721022:OWQ721022 PGL721022:PGM721022 PQH721022:PQI721022 QAD721022:QAE721022 QJZ721022:QKA721022 QTV721022:QTW721022 RDR721022:RDS721022 RNN721022:RNO721022 RXJ721022:RXK721022 SHF721022:SHG721022 SRB721022:SRC721022 TAX721022:TAY721022 TKT721022:TKU721022 TUP721022:TUQ721022 UEL721022:UEM721022 UOH721022:UOI721022 UYD721022:UYE721022 VHZ721022:VIA721022 VRV721022:VRW721022 WBR721022:WBS721022 WLN721022:WLO721022 WVJ721022:WVK721022 D786558:E786558 IX786558:IY786558 ST786558:SU786558 ACP786558:ACQ786558 AML786558:AMM786558 AWH786558:AWI786558 BGD786558:BGE786558 BPZ786558:BQA786558 BZV786558:BZW786558 CJR786558:CJS786558 CTN786558:CTO786558 DDJ786558:DDK786558 DNF786558:DNG786558 DXB786558:DXC786558 EGX786558:EGY786558 EQT786558:EQU786558 FAP786558:FAQ786558 FKL786558:FKM786558 FUH786558:FUI786558 GED786558:GEE786558 GNZ786558:GOA786558 GXV786558:GXW786558 HHR786558:HHS786558 HRN786558:HRO786558 IBJ786558:IBK786558 ILF786558:ILG786558 IVB786558:IVC786558 JEX786558:JEY786558 JOT786558:JOU786558 JYP786558:JYQ786558 KIL786558:KIM786558 KSH786558:KSI786558 LCD786558:LCE786558 LLZ786558:LMA786558 LVV786558:LVW786558 MFR786558:MFS786558 MPN786558:MPO786558 MZJ786558:MZK786558 NJF786558:NJG786558 NTB786558:NTC786558 OCX786558:OCY786558 OMT786558:OMU786558 OWP786558:OWQ786558 PGL786558:PGM786558 PQH786558:PQI786558 QAD786558:QAE786558 QJZ786558:QKA786558 QTV786558:QTW786558 RDR786558:RDS786558 RNN786558:RNO786558 RXJ786558:RXK786558 SHF786558:SHG786558 SRB786558:SRC786558 TAX786558:TAY786558 TKT786558:TKU786558 TUP786558:TUQ786558 UEL786558:UEM786558 UOH786558:UOI786558 UYD786558:UYE786558 VHZ786558:VIA786558 VRV786558:VRW786558 WBR786558:WBS786558 WLN786558:WLO786558 WVJ786558:WVK786558 D852094:E852094 IX852094:IY852094 ST852094:SU852094 ACP852094:ACQ852094 AML852094:AMM852094 AWH852094:AWI852094 BGD852094:BGE852094 BPZ852094:BQA852094 BZV852094:BZW852094 CJR852094:CJS852094 CTN852094:CTO852094 DDJ852094:DDK852094 DNF852094:DNG852094 DXB852094:DXC852094 EGX852094:EGY852094 EQT852094:EQU852094 FAP852094:FAQ852094 FKL852094:FKM852094 FUH852094:FUI852094 GED852094:GEE852094 GNZ852094:GOA852094 GXV852094:GXW852094 HHR852094:HHS852094 HRN852094:HRO852094 IBJ852094:IBK852094 ILF852094:ILG852094 IVB852094:IVC852094 JEX852094:JEY852094 JOT852094:JOU852094 JYP852094:JYQ852094 KIL852094:KIM852094 KSH852094:KSI852094 LCD852094:LCE852094 LLZ852094:LMA852094 LVV852094:LVW852094 MFR852094:MFS852094 MPN852094:MPO852094 MZJ852094:MZK852094 NJF852094:NJG852094 NTB852094:NTC852094 OCX852094:OCY852094 OMT852094:OMU852094 OWP852094:OWQ852094 PGL852094:PGM852094 PQH852094:PQI852094 QAD852094:QAE852094 QJZ852094:QKA852094 QTV852094:QTW852094 RDR852094:RDS852094 RNN852094:RNO852094 RXJ852094:RXK852094 SHF852094:SHG852094 SRB852094:SRC852094 TAX852094:TAY852094 TKT852094:TKU852094 TUP852094:TUQ852094 UEL852094:UEM852094 UOH852094:UOI852094 UYD852094:UYE852094 VHZ852094:VIA852094 VRV852094:VRW852094 WBR852094:WBS852094 WLN852094:WLO852094 WVJ852094:WVK852094 D917630:E917630 IX917630:IY917630 ST917630:SU917630 ACP917630:ACQ917630 AML917630:AMM917630 AWH917630:AWI917630 BGD917630:BGE917630 BPZ917630:BQA917630 BZV917630:BZW917630 CJR917630:CJS917630 CTN917630:CTO917630 DDJ917630:DDK917630 DNF917630:DNG917630 DXB917630:DXC917630 EGX917630:EGY917630 EQT917630:EQU917630 FAP917630:FAQ917630 FKL917630:FKM917630 FUH917630:FUI917630 GED917630:GEE917630 GNZ917630:GOA917630 GXV917630:GXW917630 HHR917630:HHS917630 HRN917630:HRO917630 IBJ917630:IBK917630 ILF917630:ILG917630 IVB917630:IVC917630 JEX917630:JEY917630 JOT917630:JOU917630 JYP917630:JYQ917630 KIL917630:KIM917630 KSH917630:KSI917630 LCD917630:LCE917630 LLZ917630:LMA917630 LVV917630:LVW917630 MFR917630:MFS917630 MPN917630:MPO917630 MZJ917630:MZK917630 NJF917630:NJG917630 NTB917630:NTC917630 OCX917630:OCY917630 OMT917630:OMU917630 OWP917630:OWQ917630 PGL917630:PGM917630 PQH917630:PQI917630 QAD917630:QAE917630 QJZ917630:QKA917630 QTV917630:QTW917630 RDR917630:RDS917630 RNN917630:RNO917630 RXJ917630:RXK917630 SHF917630:SHG917630 SRB917630:SRC917630 TAX917630:TAY917630 TKT917630:TKU917630 TUP917630:TUQ917630 UEL917630:UEM917630 UOH917630:UOI917630 UYD917630:UYE917630 VHZ917630:VIA917630 VRV917630:VRW917630 WBR917630:WBS917630 WLN917630:WLO917630 WVJ917630:WVK917630 D983166:E983166 IX983166:IY983166 ST983166:SU983166 ACP983166:ACQ983166 AML983166:AMM983166 AWH983166:AWI983166 BGD983166:BGE983166 BPZ983166:BQA983166 BZV983166:BZW983166 CJR983166:CJS983166 CTN983166:CTO983166 DDJ983166:DDK983166 DNF983166:DNG983166 DXB983166:DXC983166 EGX983166:EGY983166 EQT983166:EQU983166 FAP983166:FAQ983166 FKL983166:FKM983166 FUH983166:FUI983166 GED983166:GEE983166 GNZ983166:GOA983166 GXV983166:GXW983166 HHR983166:HHS983166 HRN983166:HRO983166 IBJ983166:IBK983166 ILF983166:ILG983166 IVB983166:IVC983166 JEX983166:JEY983166 JOT983166:JOU983166 JYP983166:JYQ983166 KIL983166:KIM983166 KSH983166:KSI983166 LCD983166:LCE983166 LLZ983166:LMA983166 LVV983166:LVW983166 MFR983166:MFS983166 MPN983166:MPO983166 MZJ983166:MZK983166 NJF983166:NJG983166 NTB983166:NTC983166 OCX983166:OCY983166 OMT983166:OMU983166 OWP983166:OWQ983166 PGL983166:PGM983166 PQH983166:PQI983166 QAD983166:QAE983166 QJZ983166:QKA983166 QTV983166:QTW983166 RDR983166:RDS983166 RNN983166:RNO983166 RXJ983166:RXK983166 SHF983166:SHG983166 SRB983166:SRC983166 TAX983166:TAY983166 TKT983166:TKU983166 TUP983166:TUQ983166 UEL983166:UEM983166 UOH983166:UOI983166 UYD983166:UYE983166 VHZ983166:VIA983166 VRV983166:VRW983166 WBR983166:WBS983166 WLN983166:WLO983166 WVJ983166:WVK983166 WVK983161 IX8:IY8 ST8:SU8 ACP8:ACQ8 AML8:AMM8 AWH8:AWI8 BGD8:BGE8 BPZ8:BQA8 BZV8:BZW8 CJR8:CJS8 CTN8:CTO8 DDJ8:DDK8 DNF8:DNG8 DXB8:DXC8 EGX8:EGY8 EQT8:EQU8 FAP8:FAQ8 FKL8:FKM8 FUH8:FUI8 GED8:GEE8 GNZ8:GOA8 GXV8:GXW8 HHR8:HHS8 HRN8:HRO8 IBJ8:IBK8 ILF8:ILG8 IVB8:IVC8 JEX8:JEY8 JOT8:JOU8 JYP8:JYQ8 KIL8:KIM8 KSH8:KSI8 LCD8:LCE8 LLZ8:LMA8 LVV8:LVW8 MFR8:MFS8 MPN8:MPO8 MZJ8:MZK8 NJF8:NJG8 NTB8:NTC8 OCX8:OCY8 OMT8:OMU8 OWP8:OWQ8 PGL8:PGM8 PQH8:PQI8 QAD8:QAE8 QJZ8:QKA8 QTV8:QTW8 RDR8:RDS8 RNN8:RNO8 RXJ8:RXK8 SHF8:SHG8 SRB8:SRC8 TAX8:TAY8 TKT8:TKU8 TUP8:TUQ8 UEL8:UEM8 UOH8:UOI8 UYD8:UYE8 VHZ8:VIA8 VRV8:VRW8 WBR8:WBS8 WLN8:WLO8 WVJ8:WVK8 D65562:E65562 IX65562:IY65562 ST65562:SU65562 ACP65562:ACQ65562 AML65562:AMM65562 AWH65562:AWI65562 BGD65562:BGE65562 BPZ65562:BQA65562 BZV65562:BZW65562 CJR65562:CJS65562 CTN65562:CTO65562 DDJ65562:DDK65562 DNF65562:DNG65562 DXB65562:DXC65562 EGX65562:EGY65562 EQT65562:EQU65562 FAP65562:FAQ65562 FKL65562:FKM65562 FUH65562:FUI65562 GED65562:GEE65562 GNZ65562:GOA65562 GXV65562:GXW65562 HHR65562:HHS65562 HRN65562:HRO65562 IBJ65562:IBK65562 ILF65562:ILG65562 IVB65562:IVC65562 JEX65562:JEY65562 JOT65562:JOU65562 JYP65562:JYQ65562 KIL65562:KIM65562 KSH65562:KSI65562 LCD65562:LCE65562 LLZ65562:LMA65562 LVV65562:LVW65562 MFR65562:MFS65562 MPN65562:MPO65562 MZJ65562:MZK65562 NJF65562:NJG65562 NTB65562:NTC65562 OCX65562:OCY65562 OMT65562:OMU65562 OWP65562:OWQ65562 PGL65562:PGM65562 PQH65562:PQI65562 QAD65562:QAE65562 QJZ65562:QKA65562 QTV65562:QTW65562 RDR65562:RDS65562 RNN65562:RNO65562 RXJ65562:RXK65562 SHF65562:SHG65562 SRB65562:SRC65562 TAX65562:TAY65562 TKT65562:TKU65562 TUP65562:TUQ65562 UEL65562:UEM65562 UOH65562:UOI65562 UYD65562:UYE65562 VHZ65562:VIA65562 VRV65562:VRW65562 WBR65562:WBS65562 WLN65562:WLO65562 WVJ65562:WVK65562 D131098:E131098 IX131098:IY131098 ST131098:SU131098 ACP131098:ACQ131098 AML131098:AMM131098 AWH131098:AWI131098 BGD131098:BGE131098 BPZ131098:BQA131098 BZV131098:BZW131098 CJR131098:CJS131098 CTN131098:CTO131098 DDJ131098:DDK131098 DNF131098:DNG131098 DXB131098:DXC131098 EGX131098:EGY131098 EQT131098:EQU131098 FAP131098:FAQ131098 FKL131098:FKM131098 FUH131098:FUI131098 GED131098:GEE131098 GNZ131098:GOA131098 GXV131098:GXW131098 HHR131098:HHS131098 HRN131098:HRO131098 IBJ131098:IBK131098 ILF131098:ILG131098 IVB131098:IVC131098 JEX131098:JEY131098 JOT131098:JOU131098 JYP131098:JYQ131098 KIL131098:KIM131098 KSH131098:KSI131098 LCD131098:LCE131098 LLZ131098:LMA131098 LVV131098:LVW131098 MFR131098:MFS131098 MPN131098:MPO131098 MZJ131098:MZK131098 NJF131098:NJG131098 NTB131098:NTC131098 OCX131098:OCY131098 OMT131098:OMU131098 OWP131098:OWQ131098 PGL131098:PGM131098 PQH131098:PQI131098 QAD131098:QAE131098 QJZ131098:QKA131098 QTV131098:QTW131098 RDR131098:RDS131098 RNN131098:RNO131098 RXJ131098:RXK131098 SHF131098:SHG131098 SRB131098:SRC131098 TAX131098:TAY131098 TKT131098:TKU131098 TUP131098:TUQ131098 UEL131098:UEM131098 UOH131098:UOI131098 UYD131098:UYE131098 VHZ131098:VIA131098 VRV131098:VRW131098 WBR131098:WBS131098 WLN131098:WLO131098 WVJ131098:WVK131098 D196634:E196634 IX196634:IY196634 ST196634:SU196634 ACP196634:ACQ196634 AML196634:AMM196634 AWH196634:AWI196634 BGD196634:BGE196634 BPZ196634:BQA196634 BZV196634:BZW196634 CJR196634:CJS196634 CTN196634:CTO196634 DDJ196634:DDK196634 DNF196634:DNG196634 DXB196634:DXC196634 EGX196634:EGY196634 EQT196634:EQU196634 FAP196634:FAQ196634 FKL196634:FKM196634 FUH196634:FUI196634 GED196634:GEE196634 GNZ196634:GOA196634 GXV196634:GXW196634 HHR196634:HHS196634 HRN196634:HRO196634 IBJ196634:IBK196634 ILF196634:ILG196634 IVB196634:IVC196634 JEX196634:JEY196634 JOT196634:JOU196634 JYP196634:JYQ196634 KIL196634:KIM196634 KSH196634:KSI196634 LCD196634:LCE196634 LLZ196634:LMA196634 LVV196634:LVW196634 MFR196634:MFS196634 MPN196634:MPO196634 MZJ196634:MZK196634 NJF196634:NJG196634 NTB196634:NTC196634 OCX196634:OCY196634 OMT196634:OMU196634 OWP196634:OWQ196634 PGL196634:PGM196634 PQH196634:PQI196634 QAD196634:QAE196634 QJZ196634:QKA196634 QTV196634:QTW196634 RDR196634:RDS196634 RNN196634:RNO196634 RXJ196634:RXK196634 SHF196634:SHG196634 SRB196634:SRC196634 TAX196634:TAY196634 TKT196634:TKU196634 TUP196634:TUQ196634 UEL196634:UEM196634 UOH196634:UOI196634 UYD196634:UYE196634 VHZ196634:VIA196634 VRV196634:VRW196634 WBR196634:WBS196634 WLN196634:WLO196634 WVJ196634:WVK196634 D262170:E262170 IX262170:IY262170 ST262170:SU262170 ACP262170:ACQ262170 AML262170:AMM262170 AWH262170:AWI262170 BGD262170:BGE262170 BPZ262170:BQA262170 BZV262170:BZW262170 CJR262170:CJS262170 CTN262170:CTO262170 DDJ262170:DDK262170 DNF262170:DNG262170 DXB262170:DXC262170 EGX262170:EGY262170 EQT262170:EQU262170 FAP262170:FAQ262170 FKL262170:FKM262170 FUH262170:FUI262170 GED262170:GEE262170 GNZ262170:GOA262170 GXV262170:GXW262170 HHR262170:HHS262170 HRN262170:HRO262170 IBJ262170:IBK262170 ILF262170:ILG262170 IVB262170:IVC262170 JEX262170:JEY262170 JOT262170:JOU262170 JYP262170:JYQ262170 KIL262170:KIM262170 KSH262170:KSI262170 LCD262170:LCE262170 LLZ262170:LMA262170 LVV262170:LVW262170 MFR262170:MFS262170 MPN262170:MPO262170 MZJ262170:MZK262170 NJF262170:NJG262170 NTB262170:NTC262170 OCX262170:OCY262170 OMT262170:OMU262170 OWP262170:OWQ262170 PGL262170:PGM262170 PQH262170:PQI262170 QAD262170:QAE262170 QJZ262170:QKA262170 QTV262170:QTW262170 RDR262170:RDS262170 RNN262170:RNO262170 RXJ262170:RXK262170 SHF262170:SHG262170 SRB262170:SRC262170 TAX262170:TAY262170 TKT262170:TKU262170 TUP262170:TUQ262170 UEL262170:UEM262170 UOH262170:UOI262170 UYD262170:UYE262170 VHZ262170:VIA262170 VRV262170:VRW262170 WBR262170:WBS262170 WLN262170:WLO262170 WVJ262170:WVK262170 D327706:E327706 IX327706:IY327706 ST327706:SU327706 ACP327706:ACQ327706 AML327706:AMM327706 AWH327706:AWI327706 BGD327706:BGE327706 BPZ327706:BQA327706 BZV327706:BZW327706 CJR327706:CJS327706 CTN327706:CTO327706 DDJ327706:DDK327706 DNF327706:DNG327706 DXB327706:DXC327706 EGX327706:EGY327706 EQT327706:EQU327706 FAP327706:FAQ327706 FKL327706:FKM327706 FUH327706:FUI327706 GED327706:GEE327706 GNZ327706:GOA327706 GXV327706:GXW327706 HHR327706:HHS327706 HRN327706:HRO327706 IBJ327706:IBK327706 ILF327706:ILG327706 IVB327706:IVC327706 JEX327706:JEY327706 JOT327706:JOU327706 JYP327706:JYQ327706 KIL327706:KIM327706 KSH327706:KSI327706 LCD327706:LCE327706 LLZ327706:LMA327706 LVV327706:LVW327706 MFR327706:MFS327706 MPN327706:MPO327706 MZJ327706:MZK327706 NJF327706:NJG327706 NTB327706:NTC327706 OCX327706:OCY327706 OMT327706:OMU327706 OWP327706:OWQ327706 PGL327706:PGM327706 PQH327706:PQI327706 QAD327706:QAE327706 QJZ327706:QKA327706 QTV327706:QTW327706 RDR327706:RDS327706 RNN327706:RNO327706 RXJ327706:RXK327706 SHF327706:SHG327706 SRB327706:SRC327706 TAX327706:TAY327706 TKT327706:TKU327706 TUP327706:TUQ327706 UEL327706:UEM327706 UOH327706:UOI327706 UYD327706:UYE327706 VHZ327706:VIA327706 VRV327706:VRW327706 WBR327706:WBS327706 WLN327706:WLO327706 WVJ327706:WVK327706 D393242:E393242 IX393242:IY393242 ST393242:SU393242 ACP393242:ACQ393242 AML393242:AMM393242 AWH393242:AWI393242 BGD393242:BGE393242 BPZ393242:BQA393242 BZV393242:BZW393242 CJR393242:CJS393242 CTN393242:CTO393242 DDJ393242:DDK393242 DNF393242:DNG393242 DXB393242:DXC393242 EGX393242:EGY393242 EQT393242:EQU393242 FAP393242:FAQ393242 FKL393242:FKM393242 FUH393242:FUI393242 GED393242:GEE393242 GNZ393242:GOA393242 GXV393242:GXW393242 HHR393242:HHS393242 HRN393242:HRO393242 IBJ393242:IBK393242 ILF393242:ILG393242 IVB393242:IVC393242 JEX393242:JEY393242 JOT393242:JOU393242 JYP393242:JYQ393242 KIL393242:KIM393242 KSH393242:KSI393242 LCD393242:LCE393242 LLZ393242:LMA393242 LVV393242:LVW393242 MFR393242:MFS393242 MPN393242:MPO393242 MZJ393242:MZK393242 NJF393242:NJG393242 NTB393242:NTC393242 OCX393242:OCY393242 OMT393242:OMU393242 OWP393242:OWQ393242 PGL393242:PGM393242 PQH393242:PQI393242 QAD393242:QAE393242 QJZ393242:QKA393242 QTV393242:QTW393242 RDR393242:RDS393242 RNN393242:RNO393242 RXJ393242:RXK393242 SHF393242:SHG393242 SRB393242:SRC393242 TAX393242:TAY393242 TKT393242:TKU393242 TUP393242:TUQ393242 UEL393242:UEM393242 UOH393242:UOI393242 UYD393242:UYE393242 VHZ393242:VIA393242 VRV393242:VRW393242 WBR393242:WBS393242 WLN393242:WLO393242 WVJ393242:WVK393242 D458778:E458778 IX458778:IY458778 ST458778:SU458778 ACP458778:ACQ458778 AML458778:AMM458778 AWH458778:AWI458778 BGD458778:BGE458778 BPZ458778:BQA458778 BZV458778:BZW458778 CJR458778:CJS458778 CTN458778:CTO458778 DDJ458778:DDK458778 DNF458778:DNG458778 DXB458778:DXC458778 EGX458778:EGY458778 EQT458778:EQU458778 FAP458778:FAQ458778 FKL458778:FKM458778 FUH458778:FUI458778 GED458778:GEE458778 GNZ458778:GOA458778 GXV458778:GXW458778 HHR458778:HHS458778 HRN458778:HRO458778 IBJ458778:IBK458778 ILF458778:ILG458778 IVB458778:IVC458778 JEX458778:JEY458778 JOT458778:JOU458778 JYP458778:JYQ458778 KIL458778:KIM458778 KSH458778:KSI458778 LCD458778:LCE458778 LLZ458778:LMA458778 LVV458778:LVW458778 MFR458778:MFS458778 MPN458778:MPO458778 MZJ458778:MZK458778 NJF458778:NJG458778 NTB458778:NTC458778 OCX458778:OCY458778 OMT458778:OMU458778 OWP458778:OWQ458778 PGL458778:PGM458778 PQH458778:PQI458778 QAD458778:QAE458778 QJZ458778:QKA458778 QTV458778:QTW458778 RDR458778:RDS458778 RNN458778:RNO458778 RXJ458778:RXK458778 SHF458778:SHG458778 SRB458778:SRC458778 TAX458778:TAY458778 TKT458778:TKU458778 TUP458778:TUQ458778 UEL458778:UEM458778 UOH458778:UOI458778 UYD458778:UYE458778 VHZ458778:VIA458778 VRV458778:VRW458778 WBR458778:WBS458778 WLN458778:WLO458778 WVJ458778:WVK458778 D524314:E524314 IX524314:IY524314 ST524314:SU524314 ACP524314:ACQ524314 AML524314:AMM524314 AWH524314:AWI524314 BGD524314:BGE524314 BPZ524314:BQA524314 BZV524314:BZW524314 CJR524314:CJS524314 CTN524314:CTO524314 DDJ524314:DDK524314 DNF524314:DNG524314 DXB524314:DXC524314 EGX524314:EGY524314 EQT524314:EQU524314 FAP524314:FAQ524314 FKL524314:FKM524314 FUH524314:FUI524314 GED524314:GEE524314 GNZ524314:GOA524314 GXV524314:GXW524314 HHR524314:HHS524314 HRN524314:HRO524314 IBJ524314:IBK524314 ILF524314:ILG524314 IVB524314:IVC524314 JEX524314:JEY524314 JOT524314:JOU524314 JYP524314:JYQ524314 KIL524314:KIM524314 KSH524314:KSI524314 LCD524314:LCE524314 LLZ524314:LMA524314 LVV524314:LVW524314 MFR524314:MFS524314 MPN524314:MPO524314 MZJ524314:MZK524314 NJF524314:NJG524314 NTB524314:NTC524314 OCX524314:OCY524314 OMT524314:OMU524314 OWP524314:OWQ524314 PGL524314:PGM524314 PQH524314:PQI524314 QAD524314:QAE524314 QJZ524314:QKA524314 QTV524314:QTW524314 RDR524314:RDS524314 RNN524314:RNO524314 RXJ524314:RXK524314 SHF524314:SHG524314 SRB524314:SRC524314 TAX524314:TAY524314 TKT524314:TKU524314 TUP524314:TUQ524314 UEL524314:UEM524314 UOH524314:UOI524314 UYD524314:UYE524314 VHZ524314:VIA524314 VRV524314:VRW524314 WBR524314:WBS524314 WLN524314:WLO524314 WVJ524314:WVK524314 D589850:E589850 IX589850:IY589850 ST589850:SU589850 ACP589850:ACQ589850 AML589850:AMM589850 AWH589850:AWI589850 BGD589850:BGE589850 BPZ589850:BQA589850 BZV589850:BZW589850 CJR589850:CJS589850 CTN589850:CTO589850 DDJ589850:DDK589850 DNF589850:DNG589850 DXB589850:DXC589850 EGX589850:EGY589850 EQT589850:EQU589850 FAP589850:FAQ589850 FKL589850:FKM589850 FUH589850:FUI589850 GED589850:GEE589850 GNZ589850:GOA589850 GXV589850:GXW589850 HHR589850:HHS589850 HRN589850:HRO589850 IBJ589850:IBK589850 ILF589850:ILG589850 IVB589850:IVC589850 JEX589850:JEY589850 JOT589850:JOU589850 JYP589850:JYQ589850 KIL589850:KIM589850 KSH589850:KSI589850 LCD589850:LCE589850 LLZ589850:LMA589850 LVV589850:LVW589850 MFR589850:MFS589850 MPN589850:MPO589850 MZJ589850:MZK589850 NJF589850:NJG589850 NTB589850:NTC589850 OCX589850:OCY589850 OMT589850:OMU589850 OWP589850:OWQ589850 PGL589850:PGM589850 PQH589850:PQI589850 QAD589850:QAE589850 QJZ589850:QKA589850 QTV589850:QTW589850 RDR589850:RDS589850 RNN589850:RNO589850 RXJ589850:RXK589850 SHF589850:SHG589850 SRB589850:SRC589850 TAX589850:TAY589850 TKT589850:TKU589850 TUP589850:TUQ589850 UEL589850:UEM589850 UOH589850:UOI589850 UYD589850:UYE589850 VHZ589850:VIA589850 VRV589850:VRW589850 WBR589850:WBS589850 WLN589850:WLO589850 WVJ589850:WVK589850 D655386:E655386 IX655386:IY655386 ST655386:SU655386 ACP655386:ACQ655386 AML655386:AMM655386 AWH655386:AWI655386 BGD655386:BGE655386 BPZ655386:BQA655386 BZV655386:BZW655386 CJR655386:CJS655386 CTN655386:CTO655386 DDJ655386:DDK655386 DNF655386:DNG655386 DXB655386:DXC655386 EGX655386:EGY655386 EQT655386:EQU655386 FAP655386:FAQ655386 FKL655386:FKM655386 FUH655386:FUI655386 GED655386:GEE655386 GNZ655386:GOA655386 GXV655386:GXW655386 HHR655386:HHS655386 HRN655386:HRO655386 IBJ655386:IBK655386 ILF655386:ILG655386 IVB655386:IVC655386 JEX655386:JEY655386 JOT655386:JOU655386 JYP655386:JYQ655386 KIL655386:KIM655386 KSH655386:KSI655386 LCD655386:LCE655386 LLZ655386:LMA655386 LVV655386:LVW655386 MFR655386:MFS655386 MPN655386:MPO655386 MZJ655386:MZK655386 NJF655386:NJG655386 NTB655386:NTC655386 OCX655386:OCY655386 OMT655386:OMU655386 OWP655386:OWQ655386 PGL655386:PGM655386 PQH655386:PQI655386 QAD655386:QAE655386 QJZ655386:QKA655386 QTV655386:QTW655386 RDR655386:RDS655386 RNN655386:RNO655386 RXJ655386:RXK655386 SHF655386:SHG655386 SRB655386:SRC655386 TAX655386:TAY655386 TKT655386:TKU655386 TUP655386:TUQ655386 UEL655386:UEM655386 UOH655386:UOI655386 UYD655386:UYE655386 VHZ655386:VIA655386 VRV655386:VRW655386 WBR655386:WBS655386 WLN655386:WLO655386 WVJ655386:WVK655386 D720922:E720922 IX720922:IY720922 ST720922:SU720922 ACP720922:ACQ720922 AML720922:AMM720922 AWH720922:AWI720922 BGD720922:BGE720922 BPZ720922:BQA720922 BZV720922:BZW720922 CJR720922:CJS720922 CTN720922:CTO720922 DDJ720922:DDK720922 DNF720922:DNG720922 DXB720922:DXC720922 EGX720922:EGY720922 EQT720922:EQU720922 FAP720922:FAQ720922 FKL720922:FKM720922 FUH720922:FUI720922 GED720922:GEE720922 GNZ720922:GOA720922 GXV720922:GXW720922 HHR720922:HHS720922 HRN720922:HRO720922 IBJ720922:IBK720922 ILF720922:ILG720922 IVB720922:IVC720922 JEX720922:JEY720922 JOT720922:JOU720922 JYP720922:JYQ720922 KIL720922:KIM720922 KSH720922:KSI720922 LCD720922:LCE720922 LLZ720922:LMA720922 LVV720922:LVW720922 MFR720922:MFS720922 MPN720922:MPO720922 MZJ720922:MZK720922 NJF720922:NJG720922 NTB720922:NTC720922 OCX720922:OCY720922 OMT720922:OMU720922 OWP720922:OWQ720922 PGL720922:PGM720922 PQH720922:PQI720922 QAD720922:QAE720922 QJZ720922:QKA720922 QTV720922:QTW720922 RDR720922:RDS720922 RNN720922:RNO720922 RXJ720922:RXK720922 SHF720922:SHG720922 SRB720922:SRC720922 TAX720922:TAY720922 TKT720922:TKU720922 TUP720922:TUQ720922 UEL720922:UEM720922 UOH720922:UOI720922 UYD720922:UYE720922 VHZ720922:VIA720922 VRV720922:VRW720922 WBR720922:WBS720922 WLN720922:WLO720922 WVJ720922:WVK720922 D786458:E786458 IX786458:IY786458 ST786458:SU786458 ACP786458:ACQ786458 AML786458:AMM786458 AWH786458:AWI786458 BGD786458:BGE786458 BPZ786458:BQA786458 BZV786458:BZW786458 CJR786458:CJS786458 CTN786458:CTO786458 DDJ786458:DDK786458 DNF786458:DNG786458 DXB786458:DXC786458 EGX786458:EGY786458 EQT786458:EQU786458 FAP786458:FAQ786458 FKL786458:FKM786458 FUH786458:FUI786458 GED786458:GEE786458 GNZ786458:GOA786458 GXV786458:GXW786458 HHR786458:HHS786458 HRN786458:HRO786458 IBJ786458:IBK786458 ILF786458:ILG786458 IVB786458:IVC786458 JEX786458:JEY786458 JOT786458:JOU786458 JYP786458:JYQ786458 KIL786458:KIM786458 KSH786458:KSI786458 LCD786458:LCE786458 LLZ786458:LMA786458 LVV786458:LVW786458 MFR786458:MFS786458 MPN786458:MPO786458 MZJ786458:MZK786458 NJF786458:NJG786458 NTB786458:NTC786458 OCX786458:OCY786458 OMT786458:OMU786458 OWP786458:OWQ786458 PGL786458:PGM786458 PQH786458:PQI786458 QAD786458:QAE786458 QJZ786458:QKA786458 QTV786458:QTW786458 RDR786458:RDS786458 RNN786458:RNO786458 RXJ786458:RXK786458 SHF786458:SHG786458 SRB786458:SRC786458 TAX786458:TAY786458 TKT786458:TKU786458 TUP786458:TUQ786458 UEL786458:UEM786458 UOH786458:UOI786458 UYD786458:UYE786458 VHZ786458:VIA786458 VRV786458:VRW786458 WBR786458:WBS786458 WLN786458:WLO786458 WVJ786458:WVK786458 D851994:E851994 IX851994:IY851994 ST851994:SU851994 ACP851994:ACQ851994 AML851994:AMM851994 AWH851994:AWI851994 BGD851994:BGE851994 BPZ851994:BQA851994 BZV851994:BZW851994 CJR851994:CJS851994 CTN851994:CTO851994 DDJ851994:DDK851994 DNF851994:DNG851994 DXB851994:DXC851994 EGX851994:EGY851994 EQT851994:EQU851994 FAP851994:FAQ851994 FKL851994:FKM851994 FUH851994:FUI851994 GED851994:GEE851994 GNZ851994:GOA851994 GXV851994:GXW851994 HHR851994:HHS851994 HRN851994:HRO851994 IBJ851994:IBK851994 ILF851994:ILG851994 IVB851994:IVC851994 JEX851994:JEY851994 JOT851994:JOU851994 JYP851994:JYQ851994 KIL851994:KIM851994 KSH851994:KSI851994 LCD851994:LCE851994 LLZ851994:LMA851994 LVV851994:LVW851994 MFR851994:MFS851994 MPN851994:MPO851994 MZJ851994:MZK851994 NJF851994:NJG851994 NTB851994:NTC851994 OCX851994:OCY851994 OMT851994:OMU851994 OWP851994:OWQ851994 PGL851994:PGM851994 PQH851994:PQI851994 QAD851994:QAE851994 QJZ851994:QKA851994 QTV851994:QTW851994 RDR851994:RDS851994 RNN851994:RNO851994 RXJ851994:RXK851994 SHF851994:SHG851994 SRB851994:SRC851994 TAX851994:TAY851994 TKT851994:TKU851994 TUP851994:TUQ851994 UEL851994:UEM851994 UOH851994:UOI851994 UYD851994:UYE851994 VHZ851994:VIA851994 VRV851994:VRW851994 WBR851994:WBS851994 WLN851994:WLO851994 WVJ851994:WVK851994 D917530:E917530 IX917530:IY917530 ST917530:SU917530 ACP917530:ACQ917530 AML917530:AMM917530 AWH917530:AWI917530 BGD917530:BGE917530 BPZ917530:BQA917530 BZV917530:BZW917530 CJR917530:CJS917530 CTN917530:CTO917530 DDJ917530:DDK917530 DNF917530:DNG917530 DXB917530:DXC917530 EGX917530:EGY917530 EQT917530:EQU917530 FAP917530:FAQ917530 FKL917530:FKM917530 FUH917530:FUI917530 GED917530:GEE917530 GNZ917530:GOA917530 GXV917530:GXW917530 HHR917530:HHS917530 HRN917530:HRO917530 IBJ917530:IBK917530 ILF917530:ILG917530 IVB917530:IVC917530 JEX917530:JEY917530 JOT917530:JOU917530 JYP917530:JYQ917530 KIL917530:KIM917530 KSH917530:KSI917530 LCD917530:LCE917530 LLZ917530:LMA917530 LVV917530:LVW917530 MFR917530:MFS917530 MPN917530:MPO917530 MZJ917530:MZK917530 NJF917530:NJG917530 NTB917530:NTC917530 OCX917530:OCY917530 OMT917530:OMU917530 OWP917530:OWQ917530 PGL917530:PGM917530 PQH917530:PQI917530 QAD917530:QAE917530 QJZ917530:QKA917530 QTV917530:QTW917530 RDR917530:RDS917530 RNN917530:RNO917530 RXJ917530:RXK917530 SHF917530:SHG917530 SRB917530:SRC917530 TAX917530:TAY917530 TKT917530:TKU917530 TUP917530:TUQ917530 UEL917530:UEM917530 UOH917530:UOI917530 UYD917530:UYE917530 VHZ917530:VIA917530 VRV917530:VRW917530 WBR917530:WBS917530 WLN917530:WLO917530 WVJ917530:WVK917530 D983066:E983066 IX983066:IY983066 ST983066:SU983066 ACP983066:ACQ983066 AML983066:AMM983066 AWH983066:AWI983066 BGD983066:BGE983066 BPZ983066:BQA983066 BZV983066:BZW983066 CJR983066:CJS983066 CTN983066:CTO983066 DDJ983066:DDK983066 DNF983066:DNG983066 DXB983066:DXC983066 EGX983066:EGY983066 EQT983066:EQU983066 FAP983066:FAQ983066 FKL983066:FKM983066 FUH983066:FUI983066 GED983066:GEE983066 GNZ983066:GOA983066 GXV983066:GXW983066 HHR983066:HHS983066 HRN983066:HRO983066 IBJ983066:IBK983066 ILF983066:ILG983066 IVB983066:IVC983066 JEX983066:JEY983066 JOT983066:JOU983066 JYP983066:JYQ983066 KIL983066:KIM983066 KSH983066:KSI983066 LCD983066:LCE983066 LLZ983066:LMA983066 LVV983066:LVW983066 MFR983066:MFS983066 MPN983066:MPO983066 MZJ983066:MZK983066 NJF983066:NJG983066 NTB983066:NTC983066 OCX983066:OCY983066 OMT983066:OMU983066 OWP983066:OWQ983066 PGL983066:PGM983066 PQH983066:PQI983066 QAD983066:QAE983066 QJZ983066:QKA983066 QTV983066:QTW983066 RDR983066:RDS983066 RNN983066:RNO983066 RXJ983066:RXK983066 SHF983066:SHG983066 SRB983066:SRC983066 TAX983066:TAY983066 TKT983066:TKU983066 TUP983066:TUQ983066 UEL983066:UEM983066 UOH983066:UOI983066 UYD983066:UYE983066 VHZ983066:VIA983066 VRV983066:VRW983066 WBR983066:WBS983066 WLN983066:WLO983066 WVJ983066:WVK983066 WBS983161 IX70:IY70 ST70:SU70 ACP70:ACQ70 AML70:AMM70 AWH70:AWI70 BGD70:BGE70 BPZ70:BQA70 BZV70:BZW70 CJR70:CJS70 CTN70:CTO70 DDJ70:DDK70 DNF70:DNG70 DXB70:DXC70 EGX70:EGY70 EQT70:EQU70 FAP70:FAQ70 FKL70:FKM70 FUH70:FUI70 GED70:GEE70 GNZ70:GOA70 GXV70:GXW70 HHR70:HHS70 HRN70:HRO70 IBJ70:IBK70 ILF70:ILG70 IVB70:IVC70 JEX70:JEY70 JOT70:JOU70 JYP70:JYQ70 KIL70:KIM70 KSH70:KSI70 LCD70:LCE70 LLZ70:LMA70 LVV70:LVW70 MFR70:MFS70 MPN70:MPO70 MZJ70:MZK70 NJF70:NJG70 NTB70:NTC70 OCX70:OCY70 OMT70:OMU70 OWP70:OWQ70 PGL70:PGM70 PQH70:PQI70 QAD70:QAE70 QJZ70:QKA70 QTV70:QTW70 RDR70:RDS70 RNN70:RNO70 RXJ70:RXK70 SHF70:SHG70 SRB70:SRC70 TAX70:TAY70 TKT70:TKU70 TUP70:TUQ70 UEL70:UEM70 UOH70:UOI70 UYD70:UYE70 VHZ70:VIA70 VRV70:VRW70 WBR70:WBS70 WLN70:WLO70 WVJ70:WVK70 D65628:E65628 IX65628:IY65628 ST65628:SU65628 ACP65628:ACQ65628 AML65628:AMM65628 AWH65628:AWI65628 BGD65628:BGE65628 BPZ65628:BQA65628 BZV65628:BZW65628 CJR65628:CJS65628 CTN65628:CTO65628 DDJ65628:DDK65628 DNF65628:DNG65628 DXB65628:DXC65628 EGX65628:EGY65628 EQT65628:EQU65628 FAP65628:FAQ65628 FKL65628:FKM65628 FUH65628:FUI65628 GED65628:GEE65628 GNZ65628:GOA65628 GXV65628:GXW65628 HHR65628:HHS65628 HRN65628:HRO65628 IBJ65628:IBK65628 ILF65628:ILG65628 IVB65628:IVC65628 JEX65628:JEY65628 JOT65628:JOU65628 JYP65628:JYQ65628 KIL65628:KIM65628 KSH65628:KSI65628 LCD65628:LCE65628 LLZ65628:LMA65628 LVV65628:LVW65628 MFR65628:MFS65628 MPN65628:MPO65628 MZJ65628:MZK65628 NJF65628:NJG65628 NTB65628:NTC65628 OCX65628:OCY65628 OMT65628:OMU65628 OWP65628:OWQ65628 PGL65628:PGM65628 PQH65628:PQI65628 QAD65628:QAE65628 QJZ65628:QKA65628 QTV65628:QTW65628 RDR65628:RDS65628 RNN65628:RNO65628 RXJ65628:RXK65628 SHF65628:SHG65628 SRB65628:SRC65628 TAX65628:TAY65628 TKT65628:TKU65628 TUP65628:TUQ65628 UEL65628:UEM65628 UOH65628:UOI65628 UYD65628:UYE65628 VHZ65628:VIA65628 VRV65628:VRW65628 WBR65628:WBS65628 WLN65628:WLO65628 WVJ65628:WVK65628 D131164:E131164 IX131164:IY131164 ST131164:SU131164 ACP131164:ACQ131164 AML131164:AMM131164 AWH131164:AWI131164 BGD131164:BGE131164 BPZ131164:BQA131164 BZV131164:BZW131164 CJR131164:CJS131164 CTN131164:CTO131164 DDJ131164:DDK131164 DNF131164:DNG131164 DXB131164:DXC131164 EGX131164:EGY131164 EQT131164:EQU131164 FAP131164:FAQ131164 FKL131164:FKM131164 FUH131164:FUI131164 GED131164:GEE131164 GNZ131164:GOA131164 GXV131164:GXW131164 HHR131164:HHS131164 HRN131164:HRO131164 IBJ131164:IBK131164 ILF131164:ILG131164 IVB131164:IVC131164 JEX131164:JEY131164 JOT131164:JOU131164 JYP131164:JYQ131164 KIL131164:KIM131164 KSH131164:KSI131164 LCD131164:LCE131164 LLZ131164:LMA131164 LVV131164:LVW131164 MFR131164:MFS131164 MPN131164:MPO131164 MZJ131164:MZK131164 NJF131164:NJG131164 NTB131164:NTC131164 OCX131164:OCY131164 OMT131164:OMU131164 OWP131164:OWQ131164 PGL131164:PGM131164 PQH131164:PQI131164 QAD131164:QAE131164 QJZ131164:QKA131164 QTV131164:QTW131164 RDR131164:RDS131164 RNN131164:RNO131164 RXJ131164:RXK131164 SHF131164:SHG131164 SRB131164:SRC131164 TAX131164:TAY131164 TKT131164:TKU131164 TUP131164:TUQ131164 UEL131164:UEM131164 UOH131164:UOI131164 UYD131164:UYE131164 VHZ131164:VIA131164 VRV131164:VRW131164 WBR131164:WBS131164 WLN131164:WLO131164 WVJ131164:WVK131164 D196700:E196700 IX196700:IY196700 ST196700:SU196700 ACP196700:ACQ196700 AML196700:AMM196700 AWH196700:AWI196700 BGD196700:BGE196700 BPZ196700:BQA196700 BZV196700:BZW196700 CJR196700:CJS196700 CTN196700:CTO196700 DDJ196700:DDK196700 DNF196700:DNG196700 DXB196700:DXC196700 EGX196700:EGY196700 EQT196700:EQU196700 FAP196700:FAQ196700 FKL196700:FKM196700 FUH196700:FUI196700 GED196700:GEE196700 GNZ196700:GOA196700 GXV196700:GXW196700 HHR196700:HHS196700 HRN196700:HRO196700 IBJ196700:IBK196700 ILF196700:ILG196700 IVB196700:IVC196700 JEX196700:JEY196700 JOT196700:JOU196700 JYP196700:JYQ196700 KIL196700:KIM196700 KSH196700:KSI196700 LCD196700:LCE196700 LLZ196700:LMA196700 LVV196700:LVW196700 MFR196700:MFS196700 MPN196700:MPO196700 MZJ196700:MZK196700 NJF196700:NJG196700 NTB196700:NTC196700 OCX196700:OCY196700 OMT196700:OMU196700 OWP196700:OWQ196700 PGL196700:PGM196700 PQH196700:PQI196700 QAD196700:QAE196700 QJZ196700:QKA196700 QTV196700:QTW196700 RDR196700:RDS196700 RNN196700:RNO196700 RXJ196700:RXK196700 SHF196700:SHG196700 SRB196700:SRC196700 TAX196700:TAY196700 TKT196700:TKU196700 TUP196700:TUQ196700 UEL196700:UEM196700 UOH196700:UOI196700 UYD196700:UYE196700 VHZ196700:VIA196700 VRV196700:VRW196700 WBR196700:WBS196700 WLN196700:WLO196700 WVJ196700:WVK196700 D262236:E262236 IX262236:IY262236 ST262236:SU262236 ACP262236:ACQ262236 AML262236:AMM262236 AWH262236:AWI262236 BGD262236:BGE262236 BPZ262236:BQA262236 BZV262236:BZW262236 CJR262236:CJS262236 CTN262236:CTO262236 DDJ262236:DDK262236 DNF262236:DNG262236 DXB262236:DXC262236 EGX262236:EGY262236 EQT262236:EQU262236 FAP262236:FAQ262236 FKL262236:FKM262236 FUH262236:FUI262236 GED262236:GEE262236 GNZ262236:GOA262236 GXV262236:GXW262236 HHR262236:HHS262236 HRN262236:HRO262236 IBJ262236:IBK262236 ILF262236:ILG262236 IVB262236:IVC262236 JEX262236:JEY262236 JOT262236:JOU262236 JYP262236:JYQ262236 KIL262236:KIM262236 KSH262236:KSI262236 LCD262236:LCE262236 LLZ262236:LMA262236 LVV262236:LVW262236 MFR262236:MFS262236 MPN262236:MPO262236 MZJ262236:MZK262236 NJF262236:NJG262236 NTB262236:NTC262236 OCX262236:OCY262236 OMT262236:OMU262236 OWP262236:OWQ262236 PGL262236:PGM262236 PQH262236:PQI262236 QAD262236:QAE262236 QJZ262236:QKA262236 QTV262236:QTW262236 RDR262236:RDS262236 RNN262236:RNO262236 RXJ262236:RXK262236 SHF262236:SHG262236 SRB262236:SRC262236 TAX262236:TAY262236 TKT262236:TKU262236 TUP262236:TUQ262236 UEL262236:UEM262236 UOH262236:UOI262236 UYD262236:UYE262236 VHZ262236:VIA262236 VRV262236:VRW262236 WBR262236:WBS262236 WLN262236:WLO262236 WVJ262236:WVK262236 D327772:E327772 IX327772:IY327772 ST327772:SU327772 ACP327772:ACQ327772 AML327772:AMM327772 AWH327772:AWI327772 BGD327772:BGE327772 BPZ327772:BQA327772 BZV327772:BZW327772 CJR327772:CJS327772 CTN327772:CTO327772 DDJ327772:DDK327772 DNF327772:DNG327772 DXB327772:DXC327772 EGX327772:EGY327772 EQT327772:EQU327772 FAP327772:FAQ327772 FKL327772:FKM327772 FUH327772:FUI327772 GED327772:GEE327772 GNZ327772:GOA327772 GXV327772:GXW327772 HHR327772:HHS327772 HRN327772:HRO327772 IBJ327772:IBK327772 ILF327772:ILG327772 IVB327772:IVC327772 JEX327772:JEY327772 JOT327772:JOU327772 JYP327772:JYQ327772 KIL327772:KIM327772 KSH327772:KSI327772 LCD327772:LCE327772 LLZ327772:LMA327772 LVV327772:LVW327772 MFR327772:MFS327772 MPN327772:MPO327772 MZJ327772:MZK327772 NJF327772:NJG327772 NTB327772:NTC327772 OCX327772:OCY327772 OMT327772:OMU327772 OWP327772:OWQ327772 PGL327772:PGM327772 PQH327772:PQI327772 QAD327772:QAE327772 QJZ327772:QKA327772 QTV327772:QTW327772 RDR327772:RDS327772 RNN327772:RNO327772 RXJ327772:RXK327772 SHF327772:SHG327772 SRB327772:SRC327772 TAX327772:TAY327772 TKT327772:TKU327772 TUP327772:TUQ327772 UEL327772:UEM327772 UOH327772:UOI327772 UYD327772:UYE327772 VHZ327772:VIA327772 VRV327772:VRW327772 WBR327772:WBS327772 WLN327772:WLO327772 WVJ327772:WVK327772 D393308:E393308 IX393308:IY393308 ST393308:SU393308 ACP393308:ACQ393308 AML393308:AMM393308 AWH393308:AWI393308 BGD393308:BGE393308 BPZ393308:BQA393308 BZV393308:BZW393308 CJR393308:CJS393308 CTN393308:CTO393308 DDJ393308:DDK393308 DNF393308:DNG393308 DXB393308:DXC393308 EGX393308:EGY393308 EQT393308:EQU393308 FAP393308:FAQ393308 FKL393308:FKM393308 FUH393308:FUI393308 GED393308:GEE393308 GNZ393308:GOA393308 GXV393308:GXW393308 HHR393308:HHS393308 HRN393308:HRO393308 IBJ393308:IBK393308 ILF393308:ILG393308 IVB393308:IVC393308 JEX393308:JEY393308 JOT393308:JOU393308 JYP393308:JYQ393308 KIL393308:KIM393308 KSH393308:KSI393308 LCD393308:LCE393308 LLZ393308:LMA393308 LVV393308:LVW393308 MFR393308:MFS393308 MPN393308:MPO393308 MZJ393308:MZK393308 NJF393308:NJG393308 NTB393308:NTC393308 OCX393308:OCY393308 OMT393308:OMU393308 OWP393308:OWQ393308 PGL393308:PGM393308 PQH393308:PQI393308 QAD393308:QAE393308 QJZ393308:QKA393308 QTV393308:QTW393308 RDR393308:RDS393308 RNN393308:RNO393308 RXJ393308:RXK393308 SHF393308:SHG393308 SRB393308:SRC393308 TAX393308:TAY393308 TKT393308:TKU393308 TUP393308:TUQ393308 UEL393308:UEM393308 UOH393308:UOI393308 UYD393308:UYE393308 VHZ393308:VIA393308 VRV393308:VRW393308 WBR393308:WBS393308 WLN393308:WLO393308 WVJ393308:WVK393308 D458844:E458844 IX458844:IY458844 ST458844:SU458844 ACP458844:ACQ458844 AML458844:AMM458844 AWH458844:AWI458844 BGD458844:BGE458844 BPZ458844:BQA458844 BZV458844:BZW458844 CJR458844:CJS458844 CTN458844:CTO458844 DDJ458844:DDK458844 DNF458844:DNG458844 DXB458844:DXC458844 EGX458844:EGY458844 EQT458844:EQU458844 FAP458844:FAQ458844 FKL458844:FKM458844 FUH458844:FUI458844 GED458844:GEE458844 GNZ458844:GOA458844 GXV458844:GXW458844 HHR458844:HHS458844 HRN458844:HRO458844 IBJ458844:IBK458844 ILF458844:ILG458844 IVB458844:IVC458844 JEX458844:JEY458844 JOT458844:JOU458844 JYP458844:JYQ458844 KIL458844:KIM458844 KSH458844:KSI458844 LCD458844:LCE458844 LLZ458844:LMA458844 LVV458844:LVW458844 MFR458844:MFS458844 MPN458844:MPO458844 MZJ458844:MZK458844 NJF458844:NJG458844 NTB458844:NTC458844 OCX458844:OCY458844 OMT458844:OMU458844 OWP458844:OWQ458844 PGL458844:PGM458844 PQH458844:PQI458844 QAD458844:QAE458844 QJZ458844:QKA458844 QTV458844:QTW458844 RDR458844:RDS458844 RNN458844:RNO458844 RXJ458844:RXK458844 SHF458844:SHG458844 SRB458844:SRC458844 TAX458844:TAY458844 TKT458844:TKU458844 TUP458844:TUQ458844 UEL458844:UEM458844 UOH458844:UOI458844 UYD458844:UYE458844 VHZ458844:VIA458844 VRV458844:VRW458844 WBR458844:WBS458844 WLN458844:WLO458844 WVJ458844:WVK458844 D524380:E524380 IX524380:IY524380 ST524380:SU524380 ACP524380:ACQ524380 AML524380:AMM524380 AWH524380:AWI524380 BGD524380:BGE524380 BPZ524380:BQA524380 BZV524380:BZW524380 CJR524380:CJS524380 CTN524380:CTO524380 DDJ524380:DDK524380 DNF524380:DNG524380 DXB524380:DXC524380 EGX524380:EGY524380 EQT524380:EQU524380 FAP524380:FAQ524380 FKL524380:FKM524380 FUH524380:FUI524380 GED524380:GEE524380 GNZ524380:GOA524380 GXV524380:GXW524380 HHR524380:HHS524380 HRN524380:HRO524380 IBJ524380:IBK524380 ILF524380:ILG524380 IVB524380:IVC524380 JEX524380:JEY524380 JOT524380:JOU524380 JYP524380:JYQ524380 KIL524380:KIM524380 KSH524380:KSI524380 LCD524380:LCE524380 LLZ524380:LMA524380 LVV524380:LVW524380 MFR524380:MFS524380 MPN524380:MPO524380 MZJ524380:MZK524380 NJF524380:NJG524380 NTB524380:NTC524380 OCX524380:OCY524380 OMT524380:OMU524380 OWP524380:OWQ524380 PGL524380:PGM524380 PQH524380:PQI524380 QAD524380:QAE524380 QJZ524380:QKA524380 QTV524380:QTW524380 RDR524380:RDS524380 RNN524380:RNO524380 RXJ524380:RXK524380 SHF524380:SHG524380 SRB524380:SRC524380 TAX524380:TAY524380 TKT524380:TKU524380 TUP524380:TUQ524380 UEL524380:UEM524380 UOH524380:UOI524380 UYD524380:UYE524380 VHZ524380:VIA524380 VRV524380:VRW524380 WBR524380:WBS524380 WLN524380:WLO524380 WVJ524380:WVK524380 D589916:E589916 IX589916:IY589916 ST589916:SU589916 ACP589916:ACQ589916 AML589916:AMM589916 AWH589916:AWI589916 BGD589916:BGE589916 BPZ589916:BQA589916 BZV589916:BZW589916 CJR589916:CJS589916 CTN589916:CTO589916 DDJ589916:DDK589916 DNF589916:DNG589916 DXB589916:DXC589916 EGX589916:EGY589916 EQT589916:EQU589916 FAP589916:FAQ589916 FKL589916:FKM589916 FUH589916:FUI589916 GED589916:GEE589916 GNZ589916:GOA589916 GXV589916:GXW589916 HHR589916:HHS589916 HRN589916:HRO589916 IBJ589916:IBK589916 ILF589916:ILG589916 IVB589916:IVC589916 JEX589916:JEY589916 JOT589916:JOU589916 JYP589916:JYQ589916 KIL589916:KIM589916 KSH589916:KSI589916 LCD589916:LCE589916 LLZ589916:LMA589916 LVV589916:LVW589916 MFR589916:MFS589916 MPN589916:MPO589916 MZJ589916:MZK589916 NJF589916:NJG589916 NTB589916:NTC589916 OCX589916:OCY589916 OMT589916:OMU589916 OWP589916:OWQ589916 PGL589916:PGM589916 PQH589916:PQI589916 QAD589916:QAE589916 QJZ589916:QKA589916 QTV589916:QTW589916 RDR589916:RDS589916 RNN589916:RNO589916 RXJ589916:RXK589916 SHF589916:SHG589916 SRB589916:SRC589916 TAX589916:TAY589916 TKT589916:TKU589916 TUP589916:TUQ589916 UEL589916:UEM589916 UOH589916:UOI589916 UYD589916:UYE589916 VHZ589916:VIA589916 VRV589916:VRW589916 WBR589916:WBS589916 WLN589916:WLO589916 WVJ589916:WVK589916 D655452:E655452 IX655452:IY655452 ST655452:SU655452 ACP655452:ACQ655452 AML655452:AMM655452 AWH655452:AWI655452 BGD655452:BGE655452 BPZ655452:BQA655452 BZV655452:BZW655452 CJR655452:CJS655452 CTN655452:CTO655452 DDJ655452:DDK655452 DNF655452:DNG655452 DXB655452:DXC655452 EGX655452:EGY655452 EQT655452:EQU655452 FAP655452:FAQ655452 FKL655452:FKM655452 FUH655452:FUI655452 GED655452:GEE655452 GNZ655452:GOA655452 GXV655452:GXW655452 HHR655452:HHS655452 HRN655452:HRO655452 IBJ655452:IBK655452 ILF655452:ILG655452 IVB655452:IVC655452 JEX655452:JEY655452 JOT655452:JOU655452 JYP655452:JYQ655452 KIL655452:KIM655452 KSH655452:KSI655452 LCD655452:LCE655452 LLZ655452:LMA655452 LVV655452:LVW655452 MFR655452:MFS655452 MPN655452:MPO655452 MZJ655452:MZK655452 NJF655452:NJG655452 NTB655452:NTC655452 OCX655452:OCY655452 OMT655452:OMU655452 OWP655452:OWQ655452 PGL655452:PGM655452 PQH655452:PQI655452 QAD655452:QAE655452 QJZ655452:QKA655452 QTV655452:QTW655452 RDR655452:RDS655452 RNN655452:RNO655452 RXJ655452:RXK655452 SHF655452:SHG655452 SRB655452:SRC655452 TAX655452:TAY655452 TKT655452:TKU655452 TUP655452:TUQ655452 UEL655452:UEM655452 UOH655452:UOI655452 UYD655452:UYE655452 VHZ655452:VIA655452 VRV655452:VRW655452 WBR655452:WBS655452 WLN655452:WLO655452 WVJ655452:WVK655452 D720988:E720988 IX720988:IY720988 ST720988:SU720988 ACP720988:ACQ720988 AML720988:AMM720988 AWH720988:AWI720988 BGD720988:BGE720988 BPZ720988:BQA720988 BZV720988:BZW720988 CJR720988:CJS720988 CTN720988:CTO720988 DDJ720988:DDK720988 DNF720988:DNG720988 DXB720988:DXC720988 EGX720988:EGY720988 EQT720988:EQU720988 FAP720988:FAQ720988 FKL720988:FKM720988 FUH720988:FUI720988 GED720988:GEE720988 GNZ720988:GOA720988 GXV720988:GXW720988 HHR720988:HHS720988 HRN720988:HRO720988 IBJ720988:IBK720988 ILF720988:ILG720988 IVB720988:IVC720988 JEX720988:JEY720988 JOT720988:JOU720988 JYP720988:JYQ720988 KIL720988:KIM720988 KSH720988:KSI720988 LCD720988:LCE720988 LLZ720988:LMA720988 LVV720988:LVW720988 MFR720988:MFS720988 MPN720988:MPO720988 MZJ720988:MZK720988 NJF720988:NJG720988 NTB720988:NTC720988 OCX720988:OCY720988 OMT720988:OMU720988 OWP720988:OWQ720988 PGL720988:PGM720988 PQH720988:PQI720988 QAD720988:QAE720988 QJZ720988:QKA720988 QTV720988:QTW720988 RDR720988:RDS720988 RNN720988:RNO720988 RXJ720988:RXK720988 SHF720988:SHG720988 SRB720988:SRC720988 TAX720988:TAY720988 TKT720988:TKU720988 TUP720988:TUQ720988 UEL720988:UEM720988 UOH720988:UOI720988 UYD720988:UYE720988 VHZ720988:VIA720988 VRV720988:VRW720988 WBR720988:WBS720988 WLN720988:WLO720988 WVJ720988:WVK720988 D786524:E786524 IX786524:IY786524 ST786524:SU786524 ACP786524:ACQ786524 AML786524:AMM786524 AWH786524:AWI786524 BGD786524:BGE786524 BPZ786524:BQA786524 BZV786524:BZW786524 CJR786524:CJS786524 CTN786524:CTO786524 DDJ786524:DDK786524 DNF786524:DNG786524 DXB786524:DXC786524 EGX786524:EGY786524 EQT786524:EQU786524 FAP786524:FAQ786524 FKL786524:FKM786524 FUH786524:FUI786524 GED786524:GEE786524 GNZ786524:GOA786524 GXV786524:GXW786524 HHR786524:HHS786524 HRN786524:HRO786524 IBJ786524:IBK786524 ILF786524:ILG786524 IVB786524:IVC786524 JEX786524:JEY786524 JOT786524:JOU786524 JYP786524:JYQ786524 KIL786524:KIM786524 KSH786524:KSI786524 LCD786524:LCE786524 LLZ786524:LMA786524 LVV786524:LVW786524 MFR786524:MFS786524 MPN786524:MPO786524 MZJ786524:MZK786524 NJF786524:NJG786524 NTB786524:NTC786524 OCX786524:OCY786524 OMT786524:OMU786524 OWP786524:OWQ786524 PGL786524:PGM786524 PQH786524:PQI786524 QAD786524:QAE786524 QJZ786524:QKA786524 QTV786524:QTW786524 RDR786524:RDS786524 RNN786524:RNO786524 RXJ786524:RXK786524 SHF786524:SHG786524 SRB786524:SRC786524 TAX786524:TAY786524 TKT786524:TKU786524 TUP786524:TUQ786524 UEL786524:UEM786524 UOH786524:UOI786524 UYD786524:UYE786524 VHZ786524:VIA786524 VRV786524:VRW786524 WBR786524:WBS786524 WLN786524:WLO786524 WVJ786524:WVK786524 D852060:E852060 IX852060:IY852060 ST852060:SU852060 ACP852060:ACQ852060 AML852060:AMM852060 AWH852060:AWI852060 BGD852060:BGE852060 BPZ852060:BQA852060 BZV852060:BZW852060 CJR852060:CJS852060 CTN852060:CTO852060 DDJ852060:DDK852060 DNF852060:DNG852060 DXB852060:DXC852060 EGX852060:EGY852060 EQT852060:EQU852060 FAP852060:FAQ852060 FKL852060:FKM852060 FUH852060:FUI852060 GED852060:GEE852060 GNZ852060:GOA852060 GXV852060:GXW852060 HHR852060:HHS852060 HRN852060:HRO852060 IBJ852060:IBK852060 ILF852060:ILG852060 IVB852060:IVC852060 JEX852060:JEY852060 JOT852060:JOU852060 JYP852060:JYQ852060 KIL852060:KIM852060 KSH852060:KSI852060 LCD852060:LCE852060 LLZ852060:LMA852060 LVV852060:LVW852060 MFR852060:MFS852060 MPN852060:MPO852060 MZJ852060:MZK852060 NJF852060:NJG852060 NTB852060:NTC852060 OCX852060:OCY852060 OMT852060:OMU852060 OWP852060:OWQ852060 PGL852060:PGM852060 PQH852060:PQI852060 QAD852060:QAE852060 QJZ852060:QKA852060 QTV852060:QTW852060 RDR852060:RDS852060 RNN852060:RNO852060 RXJ852060:RXK852060 SHF852060:SHG852060 SRB852060:SRC852060 TAX852060:TAY852060 TKT852060:TKU852060 TUP852060:TUQ852060 UEL852060:UEM852060 UOH852060:UOI852060 UYD852060:UYE852060 VHZ852060:VIA852060 VRV852060:VRW852060 WBR852060:WBS852060 WLN852060:WLO852060 WVJ852060:WVK852060 D917596:E917596 IX917596:IY917596 ST917596:SU917596 ACP917596:ACQ917596 AML917596:AMM917596 AWH917596:AWI917596 BGD917596:BGE917596 BPZ917596:BQA917596 BZV917596:BZW917596 CJR917596:CJS917596 CTN917596:CTO917596 DDJ917596:DDK917596 DNF917596:DNG917596 DXB917596:DXC917596 EGX917596:EGY917596 EQT917596:EQU917596 FAP917596:FAQ917596 FKL917596:FKM917596 FUH917596:FUI917596 GED917596:GEE917596 GNZ917596:GOA917596 GXV917596:GXW917596 HHR917596:HHS917596 HRN917596:HRO917596 IBJ917596:IBK917596 ILF917596:ILG917596 IVB917596:IVC917596 JEX917596:JEY917596 JOT917596:JOU917596 JYP917596:JYQ917596 KIL917596:KIM917596 KSH917596:KSI917596 LCD917596:LCE917596 LLZ917596:LMA917596 LVV917596:LVW917596 MFR917596:MFS917596 MPN917596:MPO917596 MZJ917596:MZK917596 NJF917596:NJG917596 NTB917596:NTC917596 OCX917596:OCY917596 OMT917596:OMU917596 OWP917596:OWQ917596 PGL917596:PGM917596 PQH917596:PQI917596 QAD917596:QAE917596 QJZ917596:QKA917596 QTV917596:QTW917596 RDR917596:RDS917596 RNN917596:RNO917596 RXJ917596:RXK917596 SHF917596:SHG917596 SRB917596:SRC917596 TAX917596:TAY917596 TKT917596:TKU917596 TUP917596:TUQ917596 UEL917596:UEM917596 UOH917596:UOI917596 UYD917596:UYE917596 VHZ917596:VIA917596 VRV917596:VRW917596 WBR917596:WBS917596 WLN917596:WLO917596 WVJ917596:WVK917596 D983132:E983132 IX983132:IY983132 ST983132:SU983132 ACP983132:ACQ983132 AML983132:AMM983132 AWH983132:AWI983132 BGD983132:BGE983132 BPZ983132:BQA983132 BZV983132:BZW983132 CJR983132:CJS983132 CTN983132:CTO983132 DDJ983132:DDK983132 DNF983132:DNG983132 DXB983132:DXC983132 EGX983132:EGY983132 EQT983132:EQU983132 FAP983132:FAQ983132 FKL983132:FKM983132 FUH983132:FUI983132 GED983132:GEE983132 GNZ983132:GOA983132 GXV983132:GXW983132 HHR983132:HHS983132 HRN983132:HRO983132 IBJ983132:IBK983132 ILF983132:ILG983132 IVB983132:IVC983132 JEX983132:JEY983132 JOT983132:JOU983132 JYP983132:JYQ983132 KIL983132:KIM983132 KSH983132:KSI983132 LCD983132:LCE983132 LLZ983132:LMA983132 LVV983132:LVW983132 MFR983132:MFS983132 MPN983132:MPO983132 MZJ983132:MZK983132 NJF983132:NJG983132 NTB983132:NTC983132 OCX983132:OCY983132 OMT983132:OMU983132 OWP983132:OWQ983132 PGL983132:PGM983132 PQH983132:PQI983132 QAD983132:QAE983132 QJZ983132:QKA983132 QTV983132:QTW983132 RDR983132:RDS983132 RNN983132:RNO983132 RXJ983132:RXK983132 SHF983132:SHG983132 SRB983132:SRC983132 TAX983132:TAY983132 TKT983132:TKU983132 TUP983132:TUQ983132 UEL983132:UEM983132 UOH983132:UOI983132 UYD983132:UYE983132 VHZ983132:VIA983132 VRV983132:VRW983132 WBR983132:WBS983132 WLN983132:WLO983132 WVJ983132:WVK983132 WLO983161 IX88:IY91 ST88:SU91 ACP88:ACQ91 AML88:AMM91 AWH88:AWI91 BGD88:BGE91 BPZ88:BQA91 BZV88:BZW91 CJR88:CJS91 CTN88:CTO91 DDJ88:DDK91 DNF88:DNG91 DXB88:DXC91 EGX88:EGY91 EQT88:EQU91 FAP88:FAQ91 FKL88:FKM91 FUH88:FUI91 GED88:GEE91 GNZ88:GOA91 GXV88:GXW91 HHR88:HHS91 HRN88:HRO91 IBJ88:IBK91 ILF88:ILG91 IVB88:IVC91 JEX88:JEY91 JOT88:JOU91 JYP88:JYQ91 KIL88:KIM91 KSH88:KSI91 LCD88:LCE91 LLZ88:LMA91 LVV88:LVW91 MFR88:MFS91 MPN88:MPO91 MZJ88:MZK91 NJF88:NJG91 NTB88:NTC91 OCX88:OCY91 OMT88:OMU91 OWP88:OWQ91 PGL88:PGM91 PQH88:PQI91 QAD88:QAE91 QJZ88:QKA91 QTV88:QTW91 RDR88:RDS91 RNN88:RNO91 RXJ88:RXK91 SHF88:SHG91 SRB88:SRC91 TAX88:TAY91 TKT88:TKU91 TUP88:TUQ91 UEL88:UEM91 UOH88:UOI91 UYD88:UYE91 VHZ88:VIA91 VRV88:VRW91 WBR88:WBS91 WLN88:WLO91 WVJ88:WVK91 D65645:E65647 IX65645:IY65647 ST65645:SU65647 ACP65645:ACQ65647 AML65645:AMM65647 AWH65645:AWI65647 BGD65645:BGE65647 BPZ65645:BQA65647 BZV65645:BZW65647 CJR65645:CJS65647 CTN65645:CTO65647 DDJ65645:DDK65647 DNF65645:DNG65647 DXB65645:DXC65647 EGX65645:EGY65647 EQT65645:EQU65647 FAP65645:FAQ65647 FKL65645:FKM65647 FUH65645:FUI65647 GED65645:GEE65647 GNZ65645:GOA65647 GXV65645:GXW65647 HHR65645:HHS65647 HRN65645:HRO65647 IBJ65645:IBK65647 ILF65645:ILG65647 IVB65645:IVC65647 JEX65645:JEY65647 JOT65645:JOU65647 JYP65645:JYQ65647 KIL65645:KIM65647 KSH65645:KSI65647 LCD65645:LCE65647 LLZ65645:LMA65647 LVV65645:LVW65647 MFR65645:MFS65647 MPN65645:MPO65647 MZJ65645:MZK65647 NJF65645:NJG65647 NTB65645:NTC65647 OCX65645:OCY65647 OMT65645:OMU65647 OWP65645:OWQ65647 PGL65645:PGM65647 PQH65645:PQI65647 QAD65645:QAE65647 QJZ65645:QKA65647 QTV65645:QTW65647 RDR65645:RDS65647 RNN65645:RNO65647 RXJ65645:RXK65647 SHF65645:SHG65647 SRB65645:SRC65647 TAX65645:TAY65647 TKT65645:TKU65647 TUP65645:TUQ65647 UEL65645:UEM65647 UOH65645:UOI65647 UYD65645:UYE65647 VHZ65645:VIA65647 VRV65645:VRW65647 WBR65645:WBS65647 WLN65645:WLO65647 WVJ65645:WVK65647 D131181:E131183 IX131181:IY131183 ST131181:SU131183 ACP131181:ACQ131183 AML131181:AMM131183 AWH131181:AWI131183 BGD131181:BGE131183 BPZ131181:BQA131183 BZV131181:BZW131183 CJR131181:CJS131183 CTN131181:CTO131183 DDJ131181:DDK131183 DNF131181:DNG131183 DXB131181:DXC131183 EGX131181:EGY131183 EQT131181:EQU131183 FAP131181:FAQ131183 FKL131181:FKM131183 FUH131181:FUI131183 GED131181:GEE131183 GNZ131181:GOA131183 GXV131181:GXW131183 HHR131181:HHS131183 HRN131181:HRO131183 IBJ131181:IBK131183 ILF131181:ILG131183 IVB131181:IVC131183 JEX131181:JEY131183 JOT131181:JOU131183 JYP131181:JYQ131183 KIL131181:KIM131183 KSH131181:KSI131183 LCD131181:LCE131183 LLZ131181:LMA131183 LVV131181:LVW131183 MFR131181:MFS131183 MPN131181:MPO131183 MZJ131181:MZK131183 NJF131181:NJG131183 NTB131181:NTC131183 OCX131181:OCY131183 OMT131181:OMU131183 OWP131181:OWQ131183 PGL131181:PGM131183 PQH131181:PQI131183 QAD131181:QAE131183 QJZ131181:QKA131183 QTV131181:QTW131183 RDR131181:RDS131183 RNN131181:RNO131183 RXJ131181:RXK131183 SHF131181:SHG131183 SRB131181:SRC131183 TAX131181:TAY131183 TKT131181:TKU131183 TUP131181:TUQ131183 UEL131181:UEM131183 UOH131181:UOI131183 UYD131181:UYE131183 VHZ131181:VIA131183 VRV131181:VRW131183 WBR131181:WBS131183 WLN131181:WLO131183 WVJ131181:WVK131183 D196717:E196719 IX196717:IY196719 ST196717:SU196719 ACP196717:ACQ196719 AML196717:AMM196719 AWH196717:AWI196719 BGD196717:BGE196719 BPZ196717:BQA196719 BZV196717:BZW196719 CJR196717:CJS196719 CTN196717:CTO196719 DDJ196717:DDK196719 DNF196717:DNG196719 DXB196717:DXC196719 EGX196717:EGY196719 EQT196717:EQU196719 FAP196717:FAQ196719 FKL196717:FKM196719 FUH196717:FUI196719 GED196717:GEE196719 GNZ196717:GOA196719 GXV196717:GXW196719 HHR196717:HHS196719 HRN196717:HRO196719 IBJ196717:IBK196719 ILF196717:ILG196719 IVB196717:IVC196719 JEX196717:JEY196719 JOT196717:JOU196719 JYP196717:JYQ196719 KIL196717:KIM196719 KSH196717:KSI196719 LCD196717:LCE196719 LLZ196717:LMA196719 LVV196717:LVW196719 MFR196717:MFS196719 MPN196717:MPO196719 MZJ196717:MZK196719 NJF196717:NJG196719 NTB196717:NTC196719 OCX196717:OCY196719 OMT196717:OMU196719 OWP196717:OWQ196719 PGL196717:PGM196719 PQH196717:PQI196719 QAD196717:QAE196719 QJZ196717:QKA196719 QTV196717:QTW196719 RDR196717:RDS196719 RNN196717:RNO196719 RXJ196717:RXK196719 SHF196717:SHG196719 SRB196717:SRC196719 TAX196717:TAY196719 TKT196717:TKU196719 TUP196717:TUQ196719 UEL196717:UEM196719 UOH196717:UOI196719 UYD196717:UYE196719 VHZ196717:VIA196719 VRV196717:VRW196719 WBR196717:WBS196719 WLN196717:WLO196719 WVJ196717:WVK196719 D262253:E262255 IX262253:IY262255 ST262253:SU262255 ACP262253:ACQ262255 AML262253:AMM262255 AWH262253:AWI262255 BGD262253:BGE262255 BPZ262253:BQA262255 BZV262253:BZW262255 CJR262253:CJS262255 CTN262253:CTO262255 DDJ262253:DDK262255 DNF262253:DNG262255 DXB262253:DXC262255 EGX262253:EGY262255 EQT262253:EQU262255 FAP262253:FAQ262255 FKL262253:FKM262255 FUH262253:FUI262255 GED262253:GEE262255 GNZ262253:GOA262255 GXV262253:GXW262255 HHR262253:HHS262255 HRN262253:HRO262255 IBJ262253:IBK262255 ILF262253:ILG262255 IVB262253:IVC262255 JEX262253:JEY262255 JOT262253:JOU262255 JYP262253:JYQ262255 KIL262253:KIM262255 KSH262253:KSI262255 LCD262253:LCE262255 LLZ262253:LMA262255 LVV262253:LVW262255 MFR262253:MFS262255 MPN262253:MPO262255 MZJ262253:MZK262255 NJF262253:NJG262255 NTB262253:NTC262255 OCX262253:OCY262255 OMT262253:OMU262255 OWP262253:OWQ262255 PGL262253:PGM262255 PQH262253:PQI262255 QAD262253:QAE262255 QJZ262253:QKA262255 QTV262253:QTW262255 RDR262253:RDS262255 RNN262253:RNO262255 RXJ262253:RXK262255 SHF262253:SHG262255 SRB262253:SRC262255 TAX262253:TAY262255 TKT262253:TKU262255 TUP262253:TUQ262255 UEL262253:UEM262255 UOH262253:UOI262255 UYD262253:UYE262255 VHZ262253:VIA262255 VRV262253:VRW262255 WBR262253:WBS262255 WLN262253:WLO262255 WVJ262253:WVK262255 D327789:E327791 IX327789:IY327791 ST327789:SU327791 ACP327789:ACQ327791 AML327789:AMM327791 AWH327789:AWI327791 BGD327789:BGE327791 BPZ327789:BQA327791 BZV327789:BZW327791 CJR327789:CJS327791 CTN327789:CTO327791 DDJ327789:DDK327791 DNF327789:DNG327791 DXB327789:DXC327791 EGX327789:EGY327791 EQT327789:EQU327791 FAP327789:FAQ327791 FKL327789:FKM327791 FUH327789:FUI327791 GED327789:GEE327791 GNZ327789:GOA327791 GXV327789:GXW327791 HHR327789:HHS327791 HRN327789:HRO327791 IBJ327789:IBK327791 ILF327789:ILG327791 IVB327789:IVC327791 JEX327789:JEY327791 JOT327789:JOU327791 JYP327789:JYQ327791 KIL327789:KIM327791 KSH327789:KSI327791 LCD327789:LCE327791 LLZ327789:LMA327791 LVV327789:LVW327791 MFR327789:MFS327791 MPN327789:MPO327791 MZJ327789:MZK327791 NJF327789:NJG327791 NTB327789:NTC327791 OCX327789:OCY327791 OMT327789:OMU327791 OWP327789:OWQ327791 PGL327789:PGM327791 PQH327789:PQI327791 QAD327789:QAE327791 QJZ327789:QKA327791 QTV327789:QTW327791 RDR327789:RDS327791 RNN327789:RNO327791 RXJ327789:RXK327791 SHF327789:SHG327791 SRB327789:SRC327791 TAX327789:TAY327791 TKT327789:TKU327791 TUP327789:TUQ327791 UEL327789:UEM327791 UOH327789:UOI327791 UYD327789:UYE327791 VHZ327789:VIA327791 VRV327789:VRW327791 WBR327789:WBS327791 WLN327789:WLO327791 WVJ327789:WVK327791 D393325:E393327 IX393325:IY393327 ST393325:SU393327 ACP393325:ACQ393327 AML393325:AMM393327 AWH393325:AWI393327 BGD393325:BGE393327 BPZ393325:BQA393327 BZV393325:BZW393327 CJR393325:CJS393327 CTN393325:CTO393327 DDJ393325:DDK393327 DNF393325:DNG393327 DXB393325:DXC393327 EGX393325:EGY393327 EQT393325:EQU393327 FAP393325:FAQ393327 FKL393325:FKM393327 FUH393325:FUI393327 GED393325:GEE393327 GNZ393325:GOA393327 GXV393325:GXW393327 HHR393325:HHS393327 HRN393325:HRO393327 IBJ393325:IBK393327 ILF393325:ILG393327 IVB393325:IVC393327 JEX393325:JEY393327 JOT393325:JOU393327 JYP393325:JYQ393327 KIL393325:KIM393327 KSH393325:KSI393327 LCD393325:LCE393327 LLZ393325:LMA393327 LVV393325:LVW393327 MFR393325:MFS393327 MPN393325:MPO393327 MZJ393325:MZK393327 NJF393325:NJG393327 NTB393325:NTC393327 OCX393325:OCY393327 OMT393325:OMU393327 OWP393325:OWQ393327 PGL393325:PGM393327 PQH393325:PQI393327 QAD393325:QAE393327 QJZ393325:QKA393327 QTV393325:QTW393327 RDR393325:RDS393327 RNN393325:RNO393327 RXJ393325:RXK393327 SHF393325:SHG393327 SRB393325:SRC393327 TAX393325:TAY393327 TKT393325:TKU393327 TUP393325:TUQ393327 UEL393325:UEM393327 UOH393325:UOI393327 UYD393325:UYE393327 VHZ393325:VIA393327 VRV393325:VRW393327 WBR393325:WBS393327 WLN393325:WLO393327 WVJ393325:WVK393327 D458861:E458863 IX458861:IY458863 ST458861:SU458863 ACP458861:ACQ458863 AML458861:AMM458863 AWH458861:AWI458863 BGD458861:BGE458863 BPZ458861:BQA458863 BZV458861:BZW458863 CJR458861:CJS458863 CTN458861:CTO458863 DDJ458861:DDK458863 DNF458861:DNG458863 DXB458861:DXC458863 EGX458861:EGY458863 EQT458861:EQU458863 FAP458861:FAQ458863 FKL458861:FKM458863 FUH458861:FUI458863 GED458861:GEE458863 GNZ458861:GOA458863 GXV458861:GXW458863 HHR458861:HHS458863 HRN458861:HRO458863 IBJ458861:IBK458863 ILF458861:ILG458863 IVB458861:IVC458863 JEX458861:JEY458863 JOT458861:JOU458863 JYP458861:JYQ458863 KIL458861:KIM458863 KSH458861:KSI458863 LCD458861:LCE458863 LLZ458861:LMA458863 LVV458861:LVW458863 MFR458861:MFS458863 MPN458861:MPO458863 MZJ458861:MZK458863 NJF458861:NJG458863 NTB458861:NTC458863 OCX458861:OCY458863 OMT458861:OMU458863 OWP458861:OWQ458863 PGL458861:PGM458863 PQH458861:PQI458863 QAD458861:QAE458863 QJZ458861:QKA458863 QTV458861:QTW458863 RDR458861:RDS458863 RNN458861:RNO458863 RXJ458861:RXK458863 SHF458861:SHG458863 SRB458861:SRC458863 TAX458861:TAY458863 TKT458861:TKU458863 TUP458861:TUQ458863 UEL458861:UEM458863 UOH458861:UOI458863 UYD458861:UYE458863 VHZ458861:VIA458863 VRV458861:VRW458863 WBR458861:WBS458863 WLN458861:WLO458863 WVJ458861:WVK458863 D524397:E524399 IX524397:IY524399 ST524397:SU524399 ACP524397:ACQ524399 AML524397:AMM524399 AWH524397:AWI524399 BGD524397:BGE524399 BPZ524397:BQA524399 BZV524397:BZW524399 CJR524397:CJS524399 CTN524397:CTO524399 DDJ524397:DDK524399 DNF524397:DNG524399 DXB524397:DXC524399 EGX524397:EGY524399 EQT524397:EQU524399 FAP524397:FAQ524399 FKL524397:FKM524399 FUH524397:FUI524399 GED524397:GEE524399 GNZ524397:GOA524399 GXV524397:GXW524399 HHR524397:HHS524399 HRN524397:HRO524399 IBJ524397:IBK524399 ILF524397:ILG524399 IVB524397:IVC524399 JEX524397:JEY524399 JOT524397:JOU524399 JYP524397:JYQ524399 KIL524397:KIM524399 KSH524397:KSI524399 LCD524397:LCE524399 LLZ524397:LMA524399 LVV524397:LVW524399 MFR524397:MFS524399 MPN524397:MPO524399 MZJ524397:MZK524399 NJF524397:NJG524399 NTB524397:NTC524399 OCX524397:OCY524399 OMT524397:OMU524399 OWP524397:OWQ524399 PGL524397:PGM524399 PQH524397:PQI524399 QAD524397:QAE524399 QJZ524397:QKA524399 QTV524397:QTW524399 RDR524397:RDS524399 RNN524397:RNO524399 RXJ524397:RXK524399 SHF524397:SHG524399 SRB524397:SRC524399 TAX524397:TAY524399 TKT524397:TKU524399 TUP524397:TUQ524399 UEL524397:UEM524399 UOH524397:UOI524399 UYD524397:UYE524399 VHZ524397:VIA524399 VRV524397:VRW524399 WBR524397:WBS524399 WLN524397:WLO524399 WVJ524397:WVK524399 D589933:E589935 IX589933:IY589935 ST589933:SU589935 ACP589933:ACQ589935 AML589933:AMM589935 AWH589933:AWI589935 BGD589933:BGE589935 BPZ589933:BQA589935 BZV589933:BZW589935 CJR589933:CJS589935 CTN589933:CTO589935 DDJ589933:DDK589935 DNF589933:DNG589935 DXB589933:DXC589935 EGX589933:EGY589935 EQT589933:EQU589935 FAP589933:FAQ589935 FKL589933:FKM589935 FUH589933:FUI589935 GED589933:GEE589935 GNZ589933:GOA589935 GXV589933:GXW589935 HHR589933:HHS589935 HRN589933:HRO589935 IBJ589933:IBK589935 ILF589933:ILG589935 IVB589933:IVC589935 JEX589933:JEY589935 JOT589933:JOU589935 JYP589933:JYQ589935 KIL589933:KIM589935 KSH589933:KSI589935 LCD589933:LCE589935 LLZ589933:LMA589935 LVV589933:LVW589935 MFR589933:MFS589935 MPN589933:MPO589935 MZJ589933:MZK589935 NJF589933:NJG589935 NTB589933:NTC589935 OCX589933:OCY589935 OMT589933:OMU589935 OWP589933:OWQ589935 PGL589933:PGM589935 PQH589933:PQI589935 QAD589933:QAE589935 QJZ589933:QKA589935 QTV589933:QTW589935 RDR589933:RDS589935 RNN589933:RNO589935 RXJ589933:RXK589935 SHF589933:SHG589935 SRB589933:SRC589935 TAX589933:TAY589935 TKT589933:TKU589935 TUP589933:TUQ589935 UEL589933:UEM589935 UOH589933:UOI589935 UYD589933:UYE589935 VHZ589933:VIA589935 VRV589933:VRW589935 WBR589933:WBS589935 WLN589933:WLO589935 WVJ589933:WVK589935 D655469:E655471 IX655469:IY655471 ST655469:SU655471 ACP655469:ACQ655471 AML655469:AMM655471 AWH655469:AWI655471 BGD655469:BGE655471 BPZ655469:BQA655471 BZV655469:BZW655471 CJR655469:CJS655471 CTN655469:CTO655471 DDJ655469:DDK655471 DNF655469:DNG655471 DXB655469:DXC655471 EGX655469:EGY655471 EQT655469:EQU655471 FAP655469:FAQ655471 FKL655469:FKM655471 FUH655469:FUI655471 GED655469:GEE655471 GNZ655469:GOA655471 GXV655469:GXW655471 HHR655469:HHS655471 HRN655469:HRO655471 IBJ655469:IBK655471 ILF655469:ILG655471 IVB655469:IVC655471 JEX655469:JEY655471 JOT655469:JOU655471 JYP655469:JYQ655471 KIL655469:KIM655471 KSH655469:KSI655471 LCD655469:LCE655471 LLZ655469:LMA655471 LVV655469:LVW655471 MFR655469:MFS655471 MPN655469:MPO655471 MZJ655469:MZK655471 NJF655469:NJG655471 NTB655469:NTC655471 OCX655469:OCY655471 OMT655469:OMU655471 OWP655469:OWQ655471 PGL655469:PGM655471 PQH655469:PQI655471 QAD655469:QAE655471 QJZ655469:QKA655471 QTV655469:QTW655471 RDR655469:RDS655471 RNN655469:RNO655471 RXJ655469:RXK655471 SHF655469:SHG655471 SRB655469:SRC655471 TAX655469:TAY655471 TKT655469:TKU655471 TUP655469:TUQ655471 UEL655469:UEM655471 UOH655469:UOI655471 UYD655469:UYE655471 VHZ655469:VIA655471 VRV655469:VRW655471 WBR655469:WBS655471 WLN655469:WLO655471 WVJ655469:WVK655471 D721005:E721007 IX721005:IY721007 ST721005:SU721007 ACP721005:ACQ721007 AML721005:AMM721007 AWH721005:AWI721007 BGD721005:BGE721007 BPZ721005:BQA721007 BZV721005:BZW721007 CJR721005:CJS721007 CTN721005:CTO721007 DDJ721005:DDK721007 DNF721005:DNG721007 DXB721005:DXC721007 EGX721005:EGY721007 EQT721005:EQU721007 FAP721005:FAQ721007 FKL721005:FKM721007 FUH721005:FUI721007 GED721005:GEE721007 GNZ721005:GOA721007 GXV721005:GXW721007 HHR721005:HHS721007 HRN721005:HRO721007 IBJ721005:IBK721007 ILF721005:ILG721007 IVB721005:IVC721007 JEX721005:JEY721007 JOT721005:JOU721007 JYP721005:JYQ721007 KIL721005:KIM721007 KSH721005:KSI721007 LCD721005:LCE721007 LLZ721005:LMA721007 LVV721005:LVW721007 MFR721005:MFS721007 MPN721005:MPO721007 MZJ721005:MZK721007 NJF721005:NJG721007 NTB721005:NTC721007 OCX721005:OCY721007 OMT721005:OMU721007 OWP721005:OWQ721007 PGL721005:PGM721007 PQH721005:PQI721007 QAD721005:QAE721007 QJZ721005:QKA721007 QTV721005:QTW721007 RDR721005:RDS721007 RNN721005:RNO721007 RXJ721005:RXK721007 SHF721005:SHG721007 SRB721005:SRC721007 TAX721005:TAY721007 TKT721005:TKU721007 TUP721005:TUQ721007 UEL721005:UEM721007 UOH721005:UOI721007 UYD721005:UYE721007 VHZ721005:VIA721007 VRV721005:VRW721007 WBR721005:WBS721007 WLN721005:WLO721007 WVJ721005:WVK721007 D786541:E786543 IX786541:IY786543 ST786541:SU786543 ACP786541:ACQ786543 AML786541:AMM786543 AWH786541:AWI786543 BGD786541:BGE786543 BPZ786541:BQA786543 BZV786541:BZW786543 CJR786541:CJS786543 CTN786541:CTO786543 DDJ786541:DDK786543 DNF786541:DNG786543 DXB786541:DXC786543 EGX786541:EGY786543 EQT786541:EQU786543 FAP786541:FAQ786543 FKL786541:FKM786543 FUH786541:FUI786543 GED786541:GEE786543 GNZ786541:GOA786543 GXV786541:GXW786543 HHR786541:HHS786543 HRN786541:HRO786543 IBJ786541:IBK786543 ILF786541:ILG786543 IVB786541:IVC786543 JEX786541:JEY786543 JOT786541:JOU786543 JYP786541:JYQ786543 KIL786541:KIM786543 KSH786541:KSI786543 LCD786541:LCE786543 LLZ786541:LMA786543 LVV786541:LVW786543 MFR786541:MFS786543 MPN786541:MPO786543 MZJ786541:MZK786543 NJF786541:NJG786543 NTB786541:NTC786543 OCX786541:OCY786543 OMT786541:OMU786543 OWP786541:OWQ786543 PGL786541:PGM786543 PQH786541:PQI786543 QAD786541:QAE786543 QJZ786541:QKA786543 QTV786541:QTW786543 RDR786541:RDS786543 RNN786541:RNO786543 RXJ786541:RXK786543 SHF786541:SHG786543 SRB786541:SRC786543 TAX786541:TAY786543 TKT786541:TKU786543 TUP786541:TUQ786543 UEL786541:UEM786543 UOH786541:UOI786543 UYD786541:UYE786543 VHZ786541:VIA786543 VRV786541:VRW786543 WBR786541:WBS786543 WLN786541:WLO786543 WVJ786541:WVK786543 D852077:E852079 IX852077:IY852079 ST852077:SU852079 ACP852077:ACQ852079 AML852077:AMM852079 AWH852077:AWI852079 BGD852077:BGE852079 BPZ852077:BQA852079 BZV852077:BZW852079 CJR852077:CJS852079 CTN852077:CTO852079 DDJ852077:DDK852079 DNF852077:DNG852079 DXB852077:DXC852079 EGX852077:EGY852079 EQT852077:EQU852079 FAP852077:FAQ852079 FKL852077:FKM852079 FUH852077:FUI852079 GED852077:GEE852079 GNZ852077:GOA852079 GXV852077:GXW852079 HHR852077:HHS852079 HRN852077:HRO852079 IBJ852077:IBK852079 ILF852077:ILG852079 IVB852077:IVC852079 JEX852077:JEY852079 JOT852077:JOU852079 JYP852077:JYQ852079 KIL852077:KIM852079 KSH852077:KSI852079 LCD852077:LCE852079 LLZ852077:LMA852079 LVV852077:LVW852079 MFR852077:MFS852079 MPN852077:MPO852079 MZJ852077:MZK852079 NJF852077:NJG852079 NTB852077:NTC852079 OCX852077:OCY852079 OMT852077:OMU852079 OWP852077:OWQ852079 PGL852077:PGM852079 PQH852077:PQI852079 QAD852077:QAE852079 QJZ852077:QKA852079 QTV852077:QTW852079 RDR852077:RDS852079 RNN852077:RNO852079 RXJ852077:RXK852079 SHF852077:SHG852079 SRB852077:SRC852079 TAX852077:TAY852079 TKT852077:TKU852079 TUP852077:TUQ852079 UEL852077:UEM852079 UOH852077:UOI852079 UYD852077:UYE852079 VHZ852077:VIA852079 VRV852077:VRW852079 WBR852077:WBS852079 WLN852077:WLO852079 WVJ852077:WVK852079 D917613:E917615 IX917613:IY917615 ST917613:SU917615 ACP917613:ACQ917615 AML917613:AMM917615 AWH917613:AWI917615 BGD917613:BGE917615 BPZ917613:BQA917615 BZV917613:BZW917615 CJR917613:CJS917615 CTN917613:CTO917615 DDJ917613:DDK917615 DNF917613:DNG917615 DXB917613:DXC917615 EGX917613:EGY917615 EQT917613:EQU917615 FAP917613:FAQ917615 FKL917613:FKM917615 FUH917613:FUI917615 GED917613:GEE917615 GNZ917613:GOA917615 GXV917613:GXW917615 HHR917613:HHS917615 HRN917613:HRO917615 IBJ917613:IBK917615 ILF917613:ILG917615 IVB917613:IVC917615 JEX917613:JEY917615 JOT917613:JOU917615 JYP917613:JYQ917615 KIL917613:KIM917615 KSH917613:KSI917615 LCD917613:LCE917615 LLZ917613:LMA917615 LVV917613:LVW917615 MFR917613:MFS917615 MPN917613:MPO917615 MZJ917613:MZK917615 NJF917613:NJG917615 NTB917613:NTC917615 OCX917613:OCY917615 OMT917613:OMU917615 OWP917613:OWQ917615 PGL917613:PGM917615 PQH917613:PQI917615 QAD917613:QAE917615 QJZ917613:QKA917615 QTV917613:QTW917615 RDR917613:RDS917615 RNN917613:RNO917615 RXJ917613:RXK917615 SHF917613:SHG917615 SRB917613:SRC917615 TAX917613:TAY917615 TKT917613:TKU917615 TUP917613:TUQ917615 UEL917613:UEM917615 UOH917613:UOI917615 UYD917613:UYE917615 VHZ917613:VIA917615 VRV917613:VRW917615 WBR917613:WBS917615 WLN917613:WLO917615 WVJ917613:WVK917615 D983149:E983151 IX983149:IY983151 ST983149:SU983151 ACP983149:ACQ983151 AML983149:AMM983151 AWH983149:AWI983151 BGD983149:BGE983151 BPZ983149:BQA983151 BZV983149:BZW983151 CJR983149:CJS983151 CTN983149:CTO983151 DDJ983149:DDK983151 DNF983149:DNG983151 DXB983149:DXC983151 EGX983149:EGY983151 EQT983149:EQU983151 FAP983149:FAQ983151 FKL983149:FKM983151 FUH983149:FUI983151 GED983149:GEE983151 GNZ983149:GOA983151 GXV983149:GXW983151 HHR983149:HHS983151 HRN983149:HRO983151 IBJ983149:IBK983151 ILF983149:ILG983151 IVB983149:IVC983151 JEX983149:JEY983151 JOT983149:JOU983151 JYP983149:JYQ983151 KIL983149:KIM983151 KSH983149:KSI983151 LCD983149:LCE983151 LLZ983149:LMA983151 LVV983149:LVW983151 MFR983149:MFS983151 MPN983149:MPO983151 MZJ983149:MZK983151 NJF983149:NJG983151 NTB983149:NTC983151 OCX983149:OCY983151 OMT983149:OMU983151 OWP983149:OWQ983151 PGL983149:PGM983151 PQH983149:PQI983151 QAD983149:QAE983151 QJZ983149:QKA983151 QTV983149:QTW983151 RDR983149:RDS983151 RNN983149:RNO983151 RXJ983149:RXK983151 SHF983149:SHG983151 SRB983149:SRC983151 TAX983149:TAY983151 TKT983149:TKU983151 TUP983149:TUQ983151 UEL983149:UEM983151 UOH983149:UOI983151 UYD983149:UYE983151 VHZ983149:VIA983151 VRV983149:VRW983151 WBR983149:WBS983151 WLN983149:WLO983151 WVJ983149:WVK983151 IY107:IY108 SU107:SU108 ACQ107:ACQ108 AMM107:AMM108 AWI107:AWI108 BGE107:BGE108 BQA107:BQA108 BZW107:BZW108 CJS107:CJS108 CTO107:CTO108 DDK107:DDK108 DNG107:DNG108 DXC107:DXC108 EGY107:EGY108 EQU107:EQU108 FAQ107:FAQ108 FKM107:FKM108 FUI107:FUI108 GEE107:GEE108 GOA107:GOA108 GXW107:GXW108 HHS107:HHS108 HRO107:HRO108 IBK107:IBK108 ILG107:ILG108 IVC107:IVC108 JEY107:JEY108 JOU107:JOU108 JYQ107:JYQ108 KIM107:KIM108 KSI107:KSI108 LCE107:LCE108 LMA107:LMA108 LVW107:LVW108 MFS107:MFS108 MPO107:MPO108 MZK107:MZK108 NJG107:NJG108 NTC107:NTC108 OCY107:OCY108 OMU107:OMU108 OWQ107:OWQ108 PGM107:PGM108 PQI107:PQI108 QAE107:QAE108 QKA107:QKA108 QTW107:QTW108 RDS107:RDS108 RNO107:RNO108 RXK107:RXK108 SHG107:SHG108 SRC107:SRC108 TAY107:TAY108 TKU107:TKU108 TUQ107:TUQ108 UEM107:UEM108 UOI107:UOI108 UYE107:UYE108 VIA107:VIA108 VRW107:VRW108 WBS107:WBS108 WLO107:WLO108 WVK107:WVK108 IY65657 SU65657 ACQ65657 AMM65657 AWI65657 BGE65657 BQA65657 BZW65657 CJS65657 CTO65657 DDK65657 DNG65657 DXC65657 EGY65657 EQU65657 FAQ65657 FKM65657 FUI65657 GEE65657 GOA65657 GXW65657 HHS65657 HRO65657 IBK65657 ILG65657 IVC65657 JEY65657 JOU65657 JYQ65657 KIM65657 KSI65657 LCE65657 LMA65657 LVW65657 MFS65657 MPO65657 MZK65657 NJG65657 NTC65657 OCY65657 OMU65657 OWQ65657 PGM65657 PQI65657 QAE65657 QKA65657 QTW65657 RDS65657 RNO65657 RXK65657 SHG65657 SRC65657 TAY65657 TKU65657 TUQ65657 UEM65657 UOI65657 UYE65657 VIA65657 VRW65657 WBS65657 WLO65657 WVK65657 IY131193 SU131193 ACQ131193 AMM131193 AWI131193 BGE131193 BQA131193 BZW131193 CJS131193 CTO131193 DDK131193 DNG131193 DXC131193 EGY131193 EQU131193 FAQ131193 FKM131193 FUI131193 GEE131193 GOA131193 GXW131193 HHS131193 HRO131193 IBK131193 ILG131193 IVC131193 JEY131193 JOU131193 JYQ131193 KIM131193 KSI131193 LCE131193 LMA131193 LVW131193 MFS131193 MPO131193 MZK131193 NJG131193 NTC131193 OCY131193 OMU131193 OWQ131193 PGM131193 PQI131193 QAE131193 QKA131193 QTW131193 RDS131193 RNO131193 RXK131193 SHG131193 SRC131193 TAY131193 TKU131193 TUQ131193 UEM131193 UOI131193 UYE131193 VIA131193 VRW131193 WBS131193 WLO131193 WVK131193 IY196729 SU196729 ACQ196729 AMM196729 AWI196729 BGE196729 BQA196729 BZW196729 CJS196729 CTO196729 DDK196729 DNG196729 DXC196729 EGY196729 EQU196729 FAQ196729 FKM196729 FUI196729 GEE196729 GOA196729 GXW196729 HHS196729 HRO196729 IBK196729 ILG196729 IVC196729 JEY196729 JOU196729 JYQ196729 KIM196729 KSI196729 LCE196729 LMA196729 LVW196729 MFS196729 MPO196729 MZK196729 NJG196729 NTC196729 OCY196729 OMU196729 OWQ196729 PGM196729 PQI196729 QAE196729 QKA196729 QTW196729 RDS196729 RNO196729 RXK196729 SHG196729 SRC196729 TAY196729 TKU196729 TUQ196729 UEM196729 UOI196729 UYE196729 VIA196729 VRW196729 WBS196729 WLO196729 WVK196729 IY262265 SU262265 ACQ262265 AMM262265 AWI262265 BGE262265 BQA262265 BZW262265 CJS262265 CTO262265 DDK262265 DNG262265 DXC262265 EGY262265 EQU262265 FAQ262265 FKM262265 FUI262265 GEE262265 GOA262265 GXW262265 HHS262265 HRO262265 IBK262265 ILG262265 IVC262265 JEY262265 JOU262265 JYQ262265 KIM262265 KSI262265 LCE262265 LMA262265 LVW262265 MFS262265 MPO262265 MZK262265 NJG262265 NTC262265 OCY262265 OMU262265 OWQ262265 PGM262265 PQI262265 QAE262265 QKA262265 QTW262265 RDS262265 RNO262265 RXK262265 SHG262265 SRC262265 TAY262265 TKU262265 TUQ262265 UEM262265 UOI262265 UYE262265 VIA262265 VRW262265 WBS262265 WLO262265 WVK262265 IY327801 SU327801 ACQ327801 AMM327801 AWI327801 BGE327801 BQA327801 BZW327801 CJS327801 CTO327801 DDK327801 DNG327801 DXC327801 EGY327801 EQU327801 FAQ327801 FKM327801 FUI327801 GEE327801 GOA327801 GXW327801 HHS327801 HRO327801 IBK327801 ILG327801 IVC327801 JEY327801 JOU327801 JYQ327801 KIM327801 KSI327801 LCE327801 LMA327801 LVW327801 MFS327801 MPO327801 MZK327801 NJG327801 NTC327801 OCY327801 OMU327801 OWQ327801 PGM327801 PQI327801 QAE327801 QKA327801 QTW327801 RDS327801 RNO327801 RXK327801 SHG327801 SRC327801 TAY327801 TKU327801 TUQ327801 UEM327801 UOI327801 UYE327801 VIA327801 VRW327801 WBS327801 WLO327801 WVK327801 IY393337 SU393337 ACQ393337 AMM393337 AWI393337 BGE393337 BQA393337 BZW393337 CJS393337 CTO393337 DDK393337 DNG393337 DXC393337 EGY393337 EQU393337 FAQ393337 FKM393337 FUI393337 GEE393337 GOA393337 GXW393337 HHS393337 HRO393337 IBK393337 ILG393337 IVC393337 JEY393337 JOU393337 JYQ393337 KIM393337 KSI393337 LCE393337 LMA393337 LVW393337 MFS393337 MPO393337 MZK393337 NJG393337 NTC393337 OCY393337 OMU393337 OWQ393337 PGM393337 PQI393337 QAE393337 QKA393337 QTW393337 RDS393337 RNO393337 RXK393337 SHG393337 SRC393337 TAY393337 TKU393337 TUQ393337 UEM393337 UOI393337 UYE393337 VIA393337 VRW393337 WBS393337 WLO393337 WVK393337 IY458873 SU458873 ACQ458873 AMM458873 AWI458873 BGE458873 BQA458873 BZW458873 CJS458873 CTO458873 DDK458873 DNG458873 DXC458873 EGY458873 EQU458873 FAQ458873 FKM458873 FUI458873 GEE458873 GOA458873 GXW458873 HHS458873 HRO458873 IBK458873 ILG458873 IVC458873 JEY458873 JOU458873 JYQ458873 KIM458873 KSI458873 LCE458873 LMA458873 LVW458873 MFS458873 MPO458873 MZK458873 NJG458873 NTC458873 OCY458873 OMU458873 OWQ458873 PGM458873 PQI458873 QAE458873 QKA458873 QTW458873 RDS458873 RNO458873 RXK458873 SHG458873 SRC458873 TAY458873 TKU458873 TUQ458873 UEM458873 UOI458873 UYE458873 VIA458873 VRW458873 WBS458873 WLO458873 WVK458873 IY524409 SU524409 ACQ524409 AMM524409 AWI524409 BGE524409 BQA524409 BZW524409 CJS524409 CTO524409 DDK524409 DNG524409 DXC524409 EGY524409 EQU524409 FAQ524409 FKM524409 FUI524409 GEE524409 GOA524409 GXW524409 HHS524409 HRO524409 IBK524409 ILG524409 IVC524409 JEY524409 JOU524409 JYQ524409 KIM524409 KSI524409 LCE524409 LMA524409 LVW524409 MFS524409 MPO524409 MZK524409 NJG524409 NTC524409 OCY524409 OMU524409 OWQ524409 PGM524409 PQI524409 QAE524409 QKA524409 QTW524409 RDS524409 RNO524409 RXK524409 SHG524409 SRC524409 TAY524409 TKU524409 TUQ524409 UEM524409 UOI524409 UYE524409 VIA524409 VRW524409 WBS524409 WLO524409 WVK524409 IY589945 SU589945 ACQ589945 AMM589945 AWI589945 BGE589945 BQA589945 BZW589945 CJS589945 CTO589945 DDK589945 DNG589945 DXC589945 EGY589945 EQU589945 FAQ589945 FKM589945 FUI589945 GEE589945 GOA589945 GXW589945 HHS589945 HRO589945 IBK589945 ILG589945 IVC589945 JEY589945 JOU589945 JYQ589945 KIM589945 KSI589945 LCE589945 LMA589945 LVW589945 MFS589945 MPO589945 MZK589945 NJG589945 NTC589945 OCY589945 OMU589945 OWQ589945 PGM589945 PQI589945 QAE589945 QKA589945 QTW589945 RDS589945 RNO589945 RXK589945 SHG589945 SRC589945 TAY589945 TKU589945 TUQ589945 UEM589945 UOI589945 UYE589945 VIA589945 VRW589945 WBS589945 WLO589945 WVK589945 IY655481 SU655481 ACQ655481 AMM655481 AWI655481 BGE655481 BQA655481 BZW655481 CJS655481 CTO655481 DDK655481 DNG655481 DXC655481 EGY655481 EQU655481 FAQ655481 FKM655481 FUI655481 GEE655481 GOA655481 GXW655481 HHS655481 HRO655481 IBK655481 ILG655481 IVC655481 JEY655481 JOU655481 JYQ655481 KIM655481 KSI655481 LCE655481 LMA655481 LVW655481 MFS655481 MPO655481 MZK655481 NJG655481 NTC655481 OCY655481 OMU655481 OWQ655481 PGM655481 PQI655481 QAE655481 QKA655481 QTW655481 RDS655481 RNO655481 RXK655481 SHG655481 SRC655481 TAY655481 TKU655481 TUQ655481 UEM655481 UOI655481 UYE655481 VIA655481 VRW655481 WBS655481 WLO655481 WVK655481 IY721017 SU721017 ACQ721017 AMM721017 AWI721017 BGE721017 BQA721017 BZW721017 CJS721017 CTO721017 DDK721017 DNG721017 DXC721017 EGY721017 EQU721017 FAQ721017 FKM721017 FUI721017 GEE721017 GOA721017 GXW721017 HHS721017 HRO721017 IBK721017 ILG721017 IVC721017 JEY721017 JOU721017 JYQ721017 KIM721017 KSI721017 LCE721017 LMA721017 LVW721017 MFS721017 MPO721017 MZK721017 NJG721017 NTC721017 OCY721017 OMU721017 OWQ721017 PGM721017 PQI721017 QAE721017 QKA721017 QTW721017 RDS721017 RNO721017 RXK721017 SHG721017 SRC721017 TAY721017 TKU721017 TUQ721017 UEM721017 UOI721017 UYE721017 VIA721017 VRW721017 WBS721017 WLO721017 WVK721017 IY786553 SU786553 ACQ786553 AMM786553 AWI786553 BGE786553 BQA786553 BZW786553 CJS786553 CTO786553 DDK786553 DNG786553 DXC786553 EGY786553 EQU786553 FAQ786553 FKM786553 FUI786553 GEE786553 GOA786553 GXW786553 HHS786553 HRO786553 IBK786553 ILG786553 IVC786553 JEY786553 JOU786553 JYQ786553 KIM786553 KSI786553 LCE786553 LMA786553 LVW786553 MFS786553 MPO786553 MZK786553 NJG786553 NTC786553 OCY786553 OMU786553 OWQ786553 PGM786553 PQI786553 QAE786553 QKA786553 QTW786553 RDS786553 RNO786553 RXK786553 SHG786553 SRC786553 TAY786553 TKU786553 TUQ786553 UEM786553 UOI786553 UYE786553 VIA786553 VRW786553 WBS786553 WLO786553 WVK786553 IY852089 SU852089 ACQ852089 AMM852089 AWI852089 BGE852089 BQA852089 BZW852089 CJS852089 CTO852089 DDK852089 DNG852089 DXC852089 EGY852089 EQU852089 FAQ852089 FKM852089 FUI852089 GEE852089 GOA852089 GXW852089 HHS852089 HRO852089 IBK852089 ILG852089 IVC852089 JEY852089 JOU852089 JYQ852089 KIM852089 KSI852089 LCE852089 LMA852089 LVW852089 MFS852089 MPO852089 MZK852089 NJG852089 NTC852089 OCY852089 OMU852089 OWQ852089 PGM852089 PQI852089 QAE852089 QKA852089 QTW852089 RDS852089 RNO852089 RXK852089 SHG852089 SRC852089 TAY852089 TKU852089 TUQ852089 UEM852089 UOI852089 UYE852089 VIA852089 VRW852089 WBS852089 WLO852089 WVK852089 IY917625 SU917625 ACQ917625 AMM917625 AWI917625 BGE917625 BQA917625 BZW917625 CJS917625 CTO917625 DDK917625 DNG917625 DXC917625 EGY917625 EQU917625 FAQ917625 FKM917625 FUI917625 GEE917625 GOA917625 GXW917625 HHS917625 HRO917625 IBK917625 ILG917625 IVC917625 JEY917625 JOU917625 JYQ917625 KIM917625 KSI917625 LCE917625 LMA917625 LVW917625 MFS917625 MPO917625 MZK917625 NJG917625 NTC917625 OCY917625 OMU917625 OWQ917625 PGM917625 PQI917625 QAE917625 QKA917625 QTW917625 RDS917625 RNO917625 RXK917625 SHG917625 SRC917625 TAY917625 TKU917625 TUQ917625 UEM917625 UOI917625 UYE917625 VIA917625 VRW917625 WBS917625 WLO917625 WVK917625 IY983161 SU983161 ACQ983161 AMM983161 AWI983161 BGE983161 BQA983161 BZW983161 CJS983161 CTO983161 DDK983161 DNG983161 DXC983161 EGY983161 EQU983161 FAQ983161 FKM983161 FUI983161 GEE983161 GOA983161 GXW983161 HHS983161 HRO983161 IBK983161 ILG983161 IVC983161 JEY983161 JOU983161 JYQ983161 KIM983161 KSI983161 LCE983161 LMA983161 LVW983161 MFS983161 MPO983161 MZK983161 NJG983161 NTC983161 OCY983161 OMU983161 OWQ983161 PGM983161 PQI983161 QAE983161 QKA983161 QTW983161 RDS983161 RNO983161 RXK983161 SHG983161 SRC983161 TAY983161 TKU983161 TUQ983161 UEM983161 UOI983161 UYE983161 VIA983161 VRW983161" xr:uid="{00000000-0002-0000-0600-000000000000}"/>
    <dataValidation type="list" allowBlank="1" showInputMessage="1" showErrorMessage="1" sqref="A131:B131 B127:B129 A127:A130" xr:uid="{00000000-0002-0000-0600-000001000000}">
      <formula1>DevCostsMortResLookUp</formula1>
    </dataValidation>
  </dataValidations>
  <pageMargins left="0.4" right="0.4" top="0.25" bottom="0.25" header="0.3" footer="0.3"/>
  <pageSetup scale="55" fitToHeight="0" orientation="portrait" r:id="rId1"/>
  <headerFooter>
    <oddFooter>&amp;R&amp;9Ver. Apr 2017</oddFooter>
  </headerFooter>
  <rowBreaks count="1" manualBreakCount="1">
    <brk id="86" max="16383" man="1"/>
  </rowBreaks>
  <legacyDrawing r:id="rId2"/>
  <extLst>
    <ext xmlns:x14="http://schemas.microsoft.com/office/spreadsheetml/2009/9/main" uri="{CCE6A557-97BC-4b89-ADB6-D9C93CAAB3DF}">
      <x14:dataValidations xmlns:xm="http://schemas.microsoft.com/office/excel/2006/main" count="2">
        <x14:dataValidation type="whole" operator="lessThan" allowBlank="1" showErrorMessage="1" errorTitle="Input Error" error="You must enter a whole number.  Round down to the next whole number." xr:uid="{00000000-0002-0000-0600-000002000000}">
          <x14:formula1>
            <xm:f>100000000</xm:f>
          </x14:formula1>
          <xm:sqref>IW104:IW106 SS104:SS106 ACO104:ACO106 AMK104:AMK106 AWG104:AWG106 BGC104:BGC106 BPY104:BPY106 BZU104:BZU106 CJQ104:CJQ106 CTM104:CTM106 DDI104:DDI106 DNE104:DNE106 DXA104:DXA106 EGW104:EGW106 EQS104:EQS106 FAO104:FAO106 FKK104:FKK106 FUG104:FUG106 GEC104:GEC106 GNY104:GNY106 GXU104:GXU106 HHQ104:HHQ106 HRM104:HRM106 IBI104:IBI106 ILE104:ILE106 IVA104:IVA106 JEW104:JEW106 JOS104:JOS106 JYO104:JYO106 KIK104:KIK106 KSG104:KSG106 LCC104:LCC106 LLY104:LLY106 LVU104:LVU106 MFQ104:MFQ106 MPM104:MPM106 MZI104:MZI106 NJE104:NJE106 NTA104:NTA106 OCW104:OCW106 OMS104:OMS106 OWO104:OWO106 PGK104:PGK106 PQG104:PQG106 QAC104:QAC106 QJY104:QJY106 QTU104:QTU106 RDQ104:RDQ106 RNM104:RNM106 RXI104:RXI106 SHE104:SHE106 SRA104:SRA106 TAW104:TAW106 TKS104:TKS106 TUO104:TUO106 UEK104:UEK106 UOG104:UOG106 UYC104:UYC106 VHY104:VHY106 VRU104:VRU106 WBQ104:WBQ106 WLM104:WLM106 WVI104:WVI106 IW65656 SS65656 ACO65656 AMK65656 AWG65656 BGC65656 BPY65656 BZU65656 CJQ65656 CTM65656 DDI65656 DNE65656 DXA65656 EGW65656 EQS65656 FAO65656 FKK65656 FUG65656 GEC65656 GNY65656 GXU65656 HHQ65656 HRM65656 IBI65656 ILE65656 IVA65656 JEW65656 JOS65656 JYO65656 KIK65656 KSG65656 LCC65656 LLY65656 LVU65656 MFQ65656 MPM65656 MZI65656 NJE65656 NTA65656 OCW65656 OMS65656 OWO65656 PGK65656 PQG65656 QAC65656 QJY65656 QTU65656 RDQ65656 RNM65656 RXI65656 SHE65656 SRA65656 TAW65656 TKS65656 TUO65656 UEK65656 UOG65656 UYC65656 VHY65656 VRU65656 WBQ65656 WLM65656 WVI65656 IW131192 SS131192 ACO131192 AMK131192 AWG131192 BGC131192 BPY131192 BZU131192 CJQ131192 CTM131192 DDI131192 DNE131192 DXA131192 EGW131192 EQS131192 FAO131192 FKK131192 FUG131192 GEC131192 GNY131192 GXU131192 HHQ131192 HRM131192 IBI131192 ILE131192 IVA131192 JEW131192 JOS131192 JYO131192 KIK131192 KSG131192 LCC131192 LLY131192 LVU131192 MFQ131192 MPM131192 MZI131192 NJE131192 NTA131192 OCW131192 OMS131192 OWO131192 PGK131192 PQG131192 QAC131192 QJY131192 QTU131192 RDQ131192 RNM131192 RXI131192 SHE131192 SRA131192 TAW131192 TKS131192 TUO131192 UEK131192 UOG131192 UYC131192 VHY131192 VRU131192 WBQ131192 WLM131192 WVI131192 IW196728 SS196728 ACO196728 AMK196728 AWG196728 BGC196728 BPY196728 BZU196728 CJQ196728 CTM196728 DDI196728 DNE196728 DXA196728 EGW196728 EQS196728 FAO196728 FKK196728 FUG196728 GEC196728 GNY196728 GXU196728 HHQ196728 HRM196728 IBI196728 ILE196728 IVA196728 JEW196728 JOS196728 JYO196728 KIK196728 KSG196728 LCC196728 LLY196728 LVU196728 MFQ196728 MPM196728 MZI196728 NJE196728 NTA196728 OCW196728 OMS196728 OWO196728 PGK196728 PQG196728 QAC196728 QJY196728 QTU196728 RDQ196728 RNM196728 RXI196728 SHE196728 SRA196728 TAW196728 TKS196728 TUO196728 UEK196728 UOG196728 UYC196728 VHY196728 VRU196728 WBQ196728 WLM196728 WVI196728 IW262264 SS262264 ACO262264 AMK262264 AWG262264 BGC262264 BPY262264 BZU262264 CJQ262264 CTM262264 DDI262264 DNE262264 DXA262264 EGW262264 EQS262264 FAO262264 FKK262264 FUG262264 GEC262264 GNY262264 GXU262264 HHQ262264 HRM262264 IBI262264 ILE262264 IVA262264 JEW262264 JOS262264 JYO262264 KIK262264 KSG262264 LCC262264 LLY262264 LVU262264 MFQ262264 MPM262264 MZI262264 NJE262264 NTA262264 OCW262264 OMS262264 OWO262264 PGK262264 PQG262264 QAC262264 QJY262264 QTU262264 RDQ262264 RNM262264 RXI262264 SHE262264 SRA262264 TAW262264 TKS262264 TUO262264 UEK262264 UOG262264 UYC262264 VHY262264 VRU262264 WBQ262264 WLM262264 WVI262264 IW327800 SS327800 ACO327800 AMK327800 AWG327800 BGC327800 BPY327800 BZU327800 CJQ327800 CTM327800 DDI327800 DNE327800 DXA327800 EGW327800 EQS327800 FAO327800 FKK327800 FUG327800 GEC327800 GNY327800 GXU327800 HHQ327800 HRM327800 IBI327800 ILE327800 IVA327800 JEW327800 JOS327800 JYO327800 KIK327800 KSG327800 LCC327800 LLY327800 LVU327800 MFQ327800 MPM327800 MZI327800 NJE327800 NTA327800 OCW327800 OMS327800 OWO327800 PGK327800 PQG327800 QAC327800 QJY327800 QTU327800 RDQ327800 RNM327800 RXI327800 SHE327800 SRA327800 TAW327800 TKS327800 TUO327800 UEK327800 UOG327800 UYC327800 VHY327800 VRU327800 WBQ327800 WLM327800 WVI327800 IW393336 SS393336 ACO393336 AMK393336 AWG393336 BGC393336 BPY393336 BZU393336 CJQ393336 CTM393336 DDI393336 DNE393336 DXA393336 EGW393336 EQS393336 FAO393336 FKK393336 FUG393336 GEC393336 GNY393336 GXU393336 HHQ393336 HRM393336 IBI393336 ILE393336 IVA393336 JEW393336 JOS393336 JYO393336 KIK393336 KSG393336 LCC393336 LLY393336 LVU393336 MFQ393336 MPM393336 MZI393336 NJE393336 NTA393336 OCW393336 OMS393336 OWO393336 PGK393336 PQG393336 QAC393336 QJY393336 QTU393336 RDQ393336 RNM393336 RXI393336 SHE393336 SRA393336 TAW393336 TKS393336 TUO393336 UEK393336 UOG393336 UYC393336 VHY393336 VRU393336 WBQ393336 WLM393336 WVI393336 IW458872 SS458872 ACO458872 AMK458872 AWG458872 BGC458872 BPY458872 BZU458872 CJQ458872 CTM458872 DDI458872 DNE458872 DXA458872 EGW458872 EQS458872 FAO458872 FKK458872 FUG458872 GEC458872 GNY458872 GXU458872 HHQ458872 HRM458872 IBI458872 ILE458872 IVA458872 JEW458872 JOS458872 JYO458872 KIK458872 KSG458872 LCC458872 LLY458872 LVU458872 MFQ458872 MPM458872 MZI458872 NJE458872 NTA458872 OCW458872 OMS458872 OWO458872 PGK458872 PQG458872 QAC458872 QJY458872 QTU458872 RDQ458872 RNM458872 RXI458872 SHE458872 SRA458872 TAW458872 TKS458872 TUO458872 UEK458872 UOG458872 UYC458872 VHY458872 VRU458872 WBQ458872 WLM458872 WVI458872 IW524408 SS524408 ACO524408 AMK524408 AWG524408 BGC524408 BPY524408 BZU524408 CJQ524408 CTM524408 DDI524408 DNE524408 DXA524408 EGW524408 EQS524408 FAO524408 FKK524408 FUG524408 GEC524408 GNY524408 GXU524408 HHQ524408 HRM524408 IBI524408 ILE524408 IVA524408 JEW524408 JOS524408 JYO524408 KIK524408 KSG524408 LCC524408 LLY524408 LVU524408 MFQ524408 MPM524408 MZI524408 NJE524408 NTA524408 OCW524408 OMS524408 OWO524408 PGK524408 PQG524408 QAC524408 QJY524408 QTU524408 RDQ524408 RNM524408 RXI524408 SHE524408 SRA524408 TAW524408 TKS524408 TUO524408 UEK524408 UOG524408 UYC524408 VHY524408 VRU524408 WBQ524408 WLM524408 WVI524408 IW589944 SS589944 ACO589944 AMK589944 AWG589944 BGC589944 BPY589944 BZU589944 CJQ589944 CTM589944 DDI589944 DNE589944 DXA589944 EGW589944 EQS589944 FAO589944 FKK589944 FUG589944 GEC589944 GNY589944 GXU589944 HHQ589944 HRM589944 IBI589944 ILE589944 IVA589944 JEW589944 JOS589944 JYO589944 KIK589944 KSG589944 LCC589944 LLY589944 LVU589944 MFQ589944 MPM589944 MZI589944 NJE589944 NTA589944 OCW589944 OMS589944 OWO589944 PGK589944 PQG589944 QAC589944 QJY589944 QTU589944 RDQ589944 RNM589944 RXI589944 SHE589944 SRA589944 TAW589944 TKS589944 TUO589944 UEK589944 UOG589944 UYC589944 VHY589944 VRU589944 WBQ589944 WLM589944 WVI589944 IW655480 SS655480 ACO655480 AMK655480 AWG655480 BGC655480 BPY655480 BZU655480 CJQ655480 CTM655480 DDI655480 DNE655480 DXA655480 EGW655480 EQS655480 FAO655480 FKK655480 FUG655480 GEC655480 GNY655480 GXU655480 HHQ655480 HRM655480 IBI655480 ILE655480 IVA655480 JEW655480 JOS655480 JYO655480 KIK655480 KSG655480 LCC655480 LLY655480 LVU655480 MFQ655480 MPM655480 MZI655480 NJE655480 NTA655480 OCW655480 OMS655480 OWO655480 PGK655480 PQG655480 QAC655480 QJY655480 QTU655480 RDQ655480 RNM655480 RXI655480 SHE655480 SRA655480 TAW655480 TKS655480 TUO655480 UEK655480 UOG655480 UYC655480 VHY655480 VRU655480 WBQ655480 WLM655480 WVI655480 IW721016 SS721016 ACO721016 AMK721016 AWG721016 BGC721016 BPY721016 BZU721016 CJQ721016 CTM721016 DDI721016 DNE721016 DXA721016 EGW721016 EQS721016 FAO721016 FKK721016 FUG721016 GEC721016 GNY721016 GXU721016 HHQ721016 HRM721016 IBI721016 ILE721016 IVA721016 JEW721016 JOS721016 JYO721016 KIK721016 KSG721016 LCC721016 LLY721016 LVU721016 MFQ721016 MPM721016 MZI721016 NJE721016 NTA721016 OCW721016 OMS721016 OWO721016 PGK721016 PQG721016 QAC721016 QJY721016 QTU721016 RDQ721016 RNM721016 RXI721016 SHE721016 SRA721016 TAW721016 TKS721016 TUO721016 UEK721016 UOG721016 UYC721016 VHY721016 VRU721016 WBQ721016 WLM721016 WVI721016 IW786552 SS786552 ACO786552 AMK786552 AWG786552 BGC786552 BPY786552 BZU786552 CJQ786552 CTM786552 DDI786552 DNE786552 DXA786552 EGW786552 EQS786552 FAO786552 FKK786552 FUG786552 GEC786552 GNY786552 GXU786552 HHQ786552 HRM786552 IBI786552 ILE786552 IVA786552 JEW786552 JOS786552 JYO786552 KIK786552 KSG786552 LCC786552 LLY786552 LVU786552 MFQ786552 MPM786552 MZI786552 NJE786552 NTA786552 OCW786552 OMS786552 OWO786552 PGK786552 PQG786552 QAC786552 QJY786552 QTU786552 RDQ786552 RNM786552 RXI786552 SHE786552 SRA786552 TAW786552 TKS786552 TUO786552 UEK786552 UOG786552 UYC786552 VHY786552 VRU786552 WBQ786552 WLM786552 WVI786552 IW852088 SS852088 ACO852088 AMK852088 AWG852088 BGC852088 BPY852088 BZU852088 CJQ852088 CTM852088 DDI852088 DNE852088 DXA852088 EGW852088 EQS852088 FAO852088 FKK852088 FUG852088 GEC852088 GNY852088 GXU852088 HHQ852088 HRM852088 IBI852088 ILE852088 IVA852088 JEW852088 JOS852088 JYO852088 KIK852088 KSG852088 LCC852088 LLY852088 LVU852088 MFQ852088 MPM852088 MZI852088 NJE852088 NTA852088 OCW852088 OMS852088 OWO852088 PGK852088 PQG852088 QAC852088 QJY852088 QTU852088 RDQ852088 RNM852088 RXI852088 SHE852088 SRA852088 TAW852088 TKS852088 TUO852088 UEK852088 UOG852088 UYC852088 VHY852088 VRU852088 WBQ852088 WLM852088 WVI852088 IW917624 SS917624 ACO917624 AMK917624 AWG917624 BGC917624 BPY917624 BZU917624 CJQ917624 CTM917624 DDI917624 DNE917624 DXA917624 EGW917624 EQS917624 FAO917624 FKK917624 FUG917624 GEC917624 GNY917624 GXU917624 HHQ917624 HRM917624 IBI917624 ILE917624 IVA917624 JEW917624 JOS917624 JYO917624 KIK917624 KSG917624 LCC917624 LLY917624 LVU917624 MFQ917624 MPM917624 MZI917624 NJE917624 NTA917624 OCW917624 OMS917624 OWO917624 PGK917624 PQG917624 QAC917624 QJY917624 QTU917624 RDQ917624 RNM917624 RXI917624 SHE917624 SRA917624 TAW917624 TKS917624 TUO917624 UEK917624 UOG917624 UYC917624 VHY917624 VRU917624 WBQ917624 WLM917624 WVI917624 IW983160 SS983160 ACO983160 AMK983160 AWG983160 BGC983160 BPY983160 BZU983160 CJQ983160 CTM983160 DDI983160 DNE983160 DXA983160 EGW983160 EQS983160 FAO983160 FKK983160 FUG983160 GEC983160 GNY983160 GXU983160 HHQ983160 HRM983160 IBI983160 ILE983160 IVA983160 JEW983160 JOS983160 JYO983160 KIK983160 KSG983160 LCC983160 LLY983160 LVU983160 MFQ983160 MPM983160 MZI983160 NJE983160 NTA983160 OCW983160 OMS983160 OWO983160 PGK983160 PQG983160 QAC983160 QJY983160 QTU983160 RDQ983160 RNM983160 RXI983160 SHE983160 SRA983160 TAW983160 TKS983160 TUO983160 UEK983160 UOG983160 UYC983160 VHY983160 VRU983160 WBQ983160 WLM983160 WVI983160 SS109:SS123 IW20:IW26 SS20:SS26 ACO20:ACO26 AMK20:AMK26 AWG20:AWG26 BGC20:BGC26 BPY20:BPY26 BZU20:BZU26 CJQ20:CJQ26 CTM20:CTM26 DDI20:DDI26 DNE20:DNE26 DXA20:DXA26 EGW20:EGW26 EQS20:EQS26 FAO20:FAO26 FKK20:FKK26 FUG20:FUG26 GEC20:GEC26 GNY20:GNY26 GXU20:GXU26 HHQ20:HHQ26 HRM20:HRM26 IBI20:IBI26 ILE20:ILE26 IVA20:IVA26 JEW20:JEW26 JOS20:JOS26 JYO20:JYO26 KIK20:KIK26 KSG20:KSG26 LCC20:LCC26 LLY20:LLY26 LVU20:LVU26 MFQ20:MFQ26 MPM20:MPM26 MZI20:MZI26 NJE20:NJE26 NTA20:NTA26 OCW20:OCW26 OMS20:OMS26 OWO20:OWO26 PGK20:PGK26 PQG20:PQG26 QAC20:QAC26 QJY20:QJY26 QTU20:QTU26 RDQ20:RDQ26 RNM20:RNM26 RXI20:RXI26 SHE20:SHE26 SRA20:SRA26 TAW20:TAW26 TKS20:TKS26 TUO20:TUO26 UEK20:UEK26 UOG20:UOG26 UYC20:UYC26 VHY20:VHY26 VRU20:VRU26 WBQ20:WBQ26 WLM20:WLM26 WVI20:WVI26 IW65572:IW65578 SS65572:SS65578 ACO65572:ACO65578 AMK65572:AMK65578 AWG65572:AWG65578 BGC65572:BGC65578 BPY65572:BPY65578 BZU65572:BZU65578 CJQ65572:CJQ65578 CTM65572:CTM65578 DDI65572:DDI65578 DNE65572:DNE65578 DXA65572:DXA65578 EGW65572:EGW65578 EQS65572:EQS65578 FAO65572:FAO65578 FKK65572:FKK65578 FUG65572:FUG65578 GEC65572:GEC65578 GNY65572:GNY65578 GXU65572:GXU65578 HHQ65572:HHQ65578 HRM65572:HRM65578 IBI65572:IBI65578 ILE65572:ILE65578 IVA65572:IVA65578 JEW65572:JEW65578 JOS65572:JOS65578 JYO65572:JYO65578 KIK65572:KIK65578 KSG65572:KSG65578 LCC65572:LCC65578 LLY65572:LLY65578 LVU65572:LVU65578 MFQ65572:MFQ65578 MPM65572:MPM65578 MZI65572:MZI65578 NJE65572:NJE65578 NTA65572:NTA65578 OCW65572:OCW65578 OMS65572:OMS65578 OWO65572:OWO65578 PGK65572:PGK65578 PQG65572:PQG65578 QAC65572:QAC65578 QJY65572:QJY65578 QTU65572:QTU65578 RDQ65572:RDQ65578 RNM65572:RNM65578 RXI65572:RXI65578 SHE65572:SHE65578 SRA65572:SRA65578 TAW65572:TAW65578 TKS65572:TKS65578 TUO65572:TUO65578 UEK65572:UEK65578 UOG65572:UOG65578 UYC65572:UYC65578 VHY65572:VHY65578 VRU65572:VRU65578 WBQ65572:WBQ65578 WLM65572:WLM65578 WVI65572:WVI65578 IW131108:IW131114 SS131108:SS131114 ACO131108:ACO131114 AMK131108:AMK131114 AWG131108:AWG131114 BGC131108:BGC131114 BPY131108:BPY131114 BZU131108:BZU131114 CJQ131108:CJQ131114 CTM131108:CTM131114 DDI131108:DDI131114 DNE131108:DNE131114 DXA131108:DXA131114 EGW131108:EGW131114 EQS131108:EQS131114 FAO131108:FAO131114 FKK131108:FKK131114 FUG131108:FUG131114 GEC131108:GEC131114 GNY131108:GNY131114 GXU131108:GXU131114 HHQ131108:HHQ131114 HRM131108:HRM131114 IBI131108:IBI131114 ILE131108:ILE131114 IVA131108:IVA131114 JEW131108:JEW131114 JOS131108:JOS131114 JYO131108:JYO131114 KIK131108:KIK131114 KSG131108:KSG131114 LCC131108:LCC131114 LLY131108:LLY131114 LVU131108:LVU131114 MFQ131108:MFQ131114 MPM131108:MPM131114 MZI131108:MZI131114 NJE131108:NJE131114 NTA131108:NTA131114 OCW131108:OCW131114 OMS131108:OMS131114 OWO131108:OWO131114 PGK131108:PGK131114 PQG131108:PQG131114 QAC131108:QAC131114 QJY131108:QJY131114 QTU131108:QTU131114 RDQ131108:RDQ131114 RNM131108:RNM131114 RXI131108:RXI131114 SHE131108:SHE131114 SRA131108:SRA131114 TAW131108:TAW131114 TKS131108:TKS131114 TUO131108:TUO131114 UEK131108:UEK131114 UOG131108:UOG131114 UYC131108:UYC131114 VHY131108:VHY131114 VRU131108:VRU131114 WBQ131108:WBQ131114 WLM131108:WLM131114 WVI131108:WVI131114 IW196644:IW196650 SS196644:SS196650 ACO196644:ACO196650 AMK196644:AMK196650 AWG196644:AWG196650 BGC196644:BGC196650 BPY196644:BPY196650 BZU196644:BZU196650 CJQ196644:CJQ196650 CTM196644:CTM196650 DDI196644:DDI196650 DNE196644:DNE196650 DXA196644:DXA196650 EGW196644:EGW196650 EQS196644:EQS196650 FAO196644:FAO196650 FKK196644:FKK196650 FUG196644:FUG196650 GEC196644:GEC196650 GNY196644:GNY196650 GXU196644:GXU196650 HHQ196644:HHQ196650 HRM196644:HRM196650 IBI196644:IBI196650 ILE196644:ILE196650 IVA196644:IVA196650 JEW196644:JEW196650 JOS196644:JOS196650 JYO196644:JYO196650 KIK196644:KIK196650 KSG196644:KSG196650 LCC196644:LCC196650 LLY196644:LLY196650 LVU196644:LVU196650 MFQ196644:MFQ196650 MPM196644:MPM196650 MZI196644:MZI196650 NJE196644:NJE196650 NTA196644:NTA196650 OCW196644:OCW196650 OMS196644:OMS196650 OWO196644:OWO196650 PGK196644:PGK196650 PQG196644:PQG196650 QAC196644:QAC196650 QJY196644:QJY196650 QTU196644:QTU196650 RDQ196644:RDQ196650 RNM196644:RNM196650 RXI196644:RXI196650 SHE196644:SHE196650 SRA196644:SRA196650 TAW196644:TAW196650 TKS196644:TKS196650 TUO196644:TUO196650 UEK196644:UEK196650 UOG196644:UOG196650 UYC196644:UYC196650 VHY196644:VHY196650 VRU196644:VRU196650 WBQ196644:WBQ196650 WLM196644:WLM196650 WVI196644:WVI196650 IW262180:IW262186 SS262180:SS262186 ACO262180:ACO262186 AMK262180:AMK262186 AWG262180:AWG262186 BGC262180:BGC262186 BPY262180:BPY262186 BZU262180:BZU262186 CJQ262180:CJQ262186 CTM262180:CTM262186 DDI262180:DDI262186 DNE262180:DNE262186 DXA262180:DXA262186 EGW262180:EGW262186 EQS262180:EQS262186 FAO262180:FAO262186 FKK262180:FKK262186 FUG262180:FUG262186 GEC262180:GEC262186 GNY262180:GNY262186 GXU262180:GXU262186 HHQ262180:HHQ262186 HRM262180:HRM262186 IBI262180:IBI262186 ILE262180:ILE262186 IVA262180:IVA262186 JEW262180:JEW262186 JOS262180:JOS262186 JYO262180:JYO262186 KIK262180:KIK262186 KSG262180:KSG262186 LCC262180:LCC262186 LLY262180:LLY262186 LVU262180:LVU262186 MFQ262180:MFQ262186 MPM262180:MPM262186 MZI262180:MZI262186 NJE262180:NJE262186 NTA262180:NTA262186 OCW262180:OCW262186 OMS262180:OMS262186 OWO262180:OWO262186 PGK262180:PGK262186 PQG262180:PQG262186 QAC262180:QAC262186 QJY262180:QJY262186 QTU262180:QTU262186 RDQ262180:RDQ262186 RNM262180:RNM262186 RXI262180:RXI262186 SHE262180:SHE262186 SRA262180:SRA262186 TAW262180:TAW262186 TKS262180:TKS262186 TUO262180:TUO262186 UEK262180:UEK262186 UOG262180:UOG262186 UYC262180:UYC262186 VHY262180:VHY262186 VRU262180:VRU262186 WBQ262180:WBQ262186 WLM262180:WLM262186 WVI262180:WVI262186 IW327716:IW327722 SS327716:SS327722 ACO327716:ACO327722 AMK327716:AMK327722 AWG327716:AWG327722 BGC327716:BGC327722 BPY327716:BPY327722 BZU327716:BZU327722 CJQ327716:CJQ327722 CTM327716:CTM327722 DDI327716:DDI327722 DNE327716:DNE327722 DXA327716:DXA327722 EGW327716:EGW327722 EQS327716:EQS327722 FAO327716:FAO327722 FKK327716:FKK327722 FUG327716:FUG327722 GEC327716:GEC327722 GNY327716:GNY327722 GXU327716:GXU327722 HHQ327716:HHQ327722 HRM327716:HRM327722 IBI327716:IBI327722 ILE327716:ILE327722 IVA327716:IVA327722 JEW327716:JEW327722 JOS327716:JOS327722 JYO327716:JYO327722 KIK327716:KIK327722 KSG327716:KSG327722 LCC327716:LCC327722 LLY327716:LLY327722 LVU327716:LVU327722 MFQ327716:MFQ327722 MPM327716:MPM327722 MZI327716:MZI327722 NJE327716:NJE327722 NTA327716:NTA327722 OCW327716:OCW327722 OMS327716:OMS327722 OWO327716:OWO327722 PGK327716:PGK327722 PQG327716:PQG327722 QAC327716:QAC327722 QJY327716:QJY327722 QTU327716:QTU327722 RDQ327716:RDQ327722 RNM327716:RNM327722 RXI327716:RXI327722 SHE327716:SHE327722 SRA327716:SRA327722 TAW327716:TAW327722 TKS327716:TKS327722 TUO327716:TUO327722 UEK327716:UEK327722 UOG327716:UOG327722 UYC327716:UYC327722 VHY327716:VHY327722 VRU327716:VRU327722 WBQ327716:WBQ327722 WLM327716:WLM327722 WVI327716:WVI327722 IW393252:IW393258 SS393252:SS393258 ACO393252:ACO393258 AMK393252:AMK393258 AWG393252:AWG393258 BGC393252:BGC393258 BPY393252:BPY393258 BZU393252:BZU393258 CJQ393252:CJQ393258 CTM393252:CTM393258 DDI393252:DDI393258 DNE393252:DNE393258 DXA393252:DXA393258 EGW393252:EGW393258 EQS393252:EQS393258 FAO393252:FAO393258 FKK393252:FKK393258 FUG393252:FUG393258 GEC393252:GEC393258 GNY393252:GNY393258 GXU393252:GXU393258 HHQ393252:HHQ393258 HRM393252:HRM393258 IBI393252:IBI393258 ILE393252:ILE393258 IVA393252:IVA393258 JEW393252:JEW393258 JOS393252:JOS393258 JYO393252:JYO393258 KIK393252:KIK393258 KSG393252:KSG393258 LCC393252:LCC393258 LLY393252:LLY393258 LVU393252:LVU393258 MFQ393252:MFQ393258 MPM393252:MPM393258 MZI393252:MZI393258 NJE393252:NJE393258 NTA393252:NTA393258 OCW393252:OCW393258 OMS393252:OMS393258 OWO393252:OWO393258 PGK393252:PGK393258 PQG393252:PQG393258 QAC393252:QAC393258 QJY393252:QJY393258 QTU393252:QTU393258 RDQ393252:RDQ393258 RNM393252:RNM393258 RXI393252:RXI393258 SHE393252:SHE393258 SRA393252:SRA393258 TAW393252:TAW393258 TKS393252:TKS393258 TUO393252:TUO393258 UEK393252:UEK393258 UOG393252:UOG393258 UYC393252:UYC393258 VHY393252:VHY393258 VRU393252:VRU393258 WBQ393252:WBQ393258 WLM393252:WLM393258 WVI393252:WVI393258 IW458788:IW458794 SS458788:SS458794 ACO458788:ACO458794 AMK458788:AMK458794 AWG458788:AWG458794 BGC458788:BGC458794 BPY458788:BPY458794 BZU458788:BZU458794 CJQ458788:CJQ458794 CTM458788:CTM458794 DDI458788:DDI458794 DNE458788:DNE458794 DXA458788:DXA458794 EGW458788:EGW458794 EQS458788:EQS458794 FAO458788:FAO458794 FKK458788:FKK458794 FUG458788:FUG458794 GEC458788:GEC458794 GNY458788:GNY458794 GXU458788:GXU458794 HHQ458788:HHQ458794 HRM458788:HRM458794 IBI458788:IBI458794 ILE458788:ILE458794 IVA458788:IVA458794 JEW458788:JEW458794 JOS458788:JOS458794 JYO458788:JYO458794 KIK458788:KIK458794 KSG458788:KSG458794 LCC458788:LCC458794 LLY458788:LLY458794 LVU458788:LVU458794 MFQ458788:MFQ458794 MPM458788:MPM458794 MZI458788:MZI458794 NJE458788:NJE458794 NTA458788:NTA458794 OCW458788:OCW458794 OMS458788:OMS458794 OWO458788:OWO458794 PGK458788:PGK458794 PQG458788:PQG458794 QAC458788:QAC458794 QJY458788:QJY458794 QTU458788:QTU458794 RDQ458788:RDQ458794 RNM458788:RNM458794 RXI458788:RXI458794 SHE458788:SHE458794 SRA458788:SRA458794 TAW458788:TAW458794 TKS458788:TKS458794 TUO458788:TUO458794 UEK458788:UEK458794 UOG458788:UOG458794 UYC458788:UYC458794 VHY458788:VHY458794 VRU458788:VRU458794 WBQ458788:WBQ458794 WLM458788:WLM458794 WVI458788:WVI458794 IW524324:IW524330 SS524324:SS524330 ACO524324:ACO524330 AMK524324:AMK524330 AWG524324:AWG524330 BGC524324:BGC524330 BPY524324:BPY524330 BZU524324:BZU524330 CJQ524324:CJQ524330 CTM524324:CTM524330 DDI524324:DDI524330 DNE524324:DNE524330 DXA524324:DXA524330 EGW524324:EGW524330 EQS524324:EQS524330 FAO524324:FAO524330 FKK524324:FKK524330 FUG524324:FUG524330 GEC524324:GEC524330 GNY524324:GNY524330 GXU524324:GXU524330 HHQ524324:HHQ524330 HRM524324:HRM524330 IBI524324:IBI524330 ILE524324:ILE524330 IVA524324:IVA524330 JEW524324:JEW524330 JOS524324:JOS524330 JYO524324:JYO524330 KIK524324:KIK524330 KSG524324:KSG524330 LCC524324:LCC524330 LLY524324:LLY524330 LVU524324:LVU524330 MFQ524324:MFQ524330 MPM524324:MPM524330 MZI524324:MZI524330 NJE524324:NJE524330 NTA524324:NTA524330 OCW524324:OCW524330 OMS524324:OMS524330 OWO524324:OWO524330 PGK524324:PGK524330 PQG524324:PQG524330 QAC524324:QAC524330 QJY524324:QJY524330 QTU524324:QTU524330 RDQ524324:RDQ524330 RNM524324:RNM524330 RXI524324:RXI524330 SHE524324:SHE524330 SRA524324:SRA524330 TAW524324:TAW524330 TKS524324:TKS524330 TUO524324:TUO524330 UEK524324:UEK524330 UOG524324:UOG524330 UYC524324:UYC524330 VHY524324:VHY524330 VRU524324:VRU524330 WBQ524324:WBQ524330 WLM524324:WLM524330 WVI524324:WVI524330 IW589860:IW589866 SS589860:SS589866 ACO589860:ACO589866 AMK589860:AMK589866 AWG589860:AWG589866 BGC589860:BGC589866 BPY589860:BPY589866 BZU589860:BZU589866 CJQ589860:CJQ589866 CTM589860:CTM589866 DDI589860:DDI589866 DNE589860:DNE589866 DXA589860:DXA589866 EGW589860:EGW589866 EQS589860:EQS589866 FAO589860:FAO589866 FKK589860:FKK589866 FUG589860:FUG589866 GEC589860:GEC589866 GNY589860:GNY589866 GXU589860:GXU589866 HHQ589860:HHQ589866 HRM589860:HRM589866 IBI589860:IBI589866 ILE589860:ILE589866 IVA589860:IVA589866 JEW589860:JEW589866 JOS589860:JOS589866 JYO589860:JYO589866 KIK589860:KIK589866 KSG589860:KSG589866 LCC589860:LCC589866 LLY589860:LLY589866 LVU589860:LVU589866 MFQ589860:MFQ589866 MPM589860:MPM589866 MZI589860:MZI589866 NJE589860:NJE589866 NTA589860:NTA589866 OCW589860:OCW589866 OMS589860:OMS589866 OWO589860:OWO589866 PGK589860:PGK589866 PQG589860:PQG589866 QAC589860:QAC589866 QJY589860:QJY589866 QTU589860:QTU589866 RDQ589860:RDQ589866 RNM589860:RNM589866 RXI589860:RXI589866 SHE589860:SHE589866 SRA589860:SRA589866 TAW589860:TAW589866 TKS589860:TKS589866 TUO589860:TUO589866 UEK589860:UEK589866 UOG589860:UOG589866 UYC589860:UYC589866 VHY589860:VHY589866 VRU589860:VRU589866 WBQ589860:WBQ589866 WLM589860:WLM589866 WVI589860:WVI589866 IW655396:IW655402 SS655396:SS655402 ACO655396:ACO655402 AMK655396:AMK655402 AWG655396:AWG655402 BGC655396:BGC655402 BPY655396:BPY655402 BZU655396:BZU655402 CJQ655396:CJQ655402 CTM655396:CTM655402 DDI655396:DDI655402 DNE655396:DNE655402 DXA655396:DXA655402 EGW655396:EGW655402 EQS655396:EQS655402 FAO655396:FAO655402 FKK655396:FKK655402 FUG655396:FUG655402 GEC655396:GEC655402 GNY655396:GNY655402 GXU655396:GXU655402 HHQ655396:HHQ655402 HRM655396:HRM655402 IBI655396:IBI655402 ILE655396:ILE655402 IVA655396:IVA655402 JEW655396:JEW655402 JOS655396:JOS655402 JYO655396:JYO655402 KIK655396:KIK655402 KSG655396:KSG655402 LCC655396:LCC655402 LLY655396:LLY655402 LVU655396:LVU655402 MFQ655396:MFQ655402 MPM655396:MPM655402 MZI655396:MZI655402 NJE655396:NJE655402 NTA655396:NTA655402 OCW655396:OCW655402 OMS655396:OMS655402 OWO655396:OWO655402 PGK655396:PGK655402 PQG655396:PQG655402 QAC655396:QAC655402 QJY655396:QJY655402 QTU655396:QTU655402 RDQ655396:RDQ655402 RNM655396:RNM655402 RXI655396:RXI655402 SHE655396:SHE655402 SRA655396:SRA655402 TAW655396:TAW655402 TKS655396:TKS655402 TUO655396:TUO655402 UEK655396:UEK655402 UOG655396:UOG655402 UYC655396:UYC655402 VHY655396:VHY655402 VRU655396:VRU655402 WBQ655396:WBQ655402 WLM655396:WLM655402 WVI655396:WVI655402 IW720932:IW720938 SS720932:SS720938 ACO720932:ACO720938 AMK720932:AMK720938 AWG720932:AWG720938 BGC720932:BGC720938 BPY720932:BPY720938 BZU720932:BZU720938 CJQ720932:CJQ720938 CTM720932:CTM720938 DDI720932:DDI720938 DNE720932:DNE720938 DXA720932:DXA720938 EGW720932:EGW720938 EQS720932:EQS720938 FAO720932:FAO720938 FKK720932:FKK720938 FUG720932:FUG720938 GEC720932:GEC720938 GNY720932:GNY720938 GXU720932:GXU720938 HHQ720932:HHQ720938 HRM720932:HRM720938 IBI720932:IBI720938 ILE720932:ILE720938 IVA720932:IVA720938 JEW720932:JEW720938 JOS720932:JOS720938 JYO720932:JYO720938 KIK720932:KIK720938 KSG720932:KSG720938 LCC720932:LCC720938 LLY720932:LLY720938 LVU720932:LVU720938 MFQ720932:MFQ720938 MPM720932:MPM720938 MZI720932:MZI720938 NJE720932:NJE720938 NTA720932:NTA720938 OCW720932:OCW720938 OMS720932:OMS720938 OWO720932:OWO720938 PGK720932:PGK720938 PQG720932:PQG720938 QAC720932:QAC720938 QJY720932:QJY720938 QTU720932:QTU720938 RDQ720932:RDQ720938 RNM720932:RNM720938 RXI720932:RXI720938 SHE720932:SHE720938 SRA720932:SRA720938 TAW720932:TAW720938 TKS720932:TKS720938 TUO720932:TUO720938 UEK720932:UEK720938 UOG720932:UOG720938 UYC720932:UYC720938 VHY720932:VHY720938 VRU720932:VRU720938 WBQ720932:WBQ720938 WLM720932:WLM720938 WVI720932:WVI720938 IW786468:IW786474 SS786468:SS786474 ACO786468:ACO786474 AMK786468:AMK786474 AWG786468:AWG786474 BGC786468:BGC786474 BPY786468:BPY786474 BZU786468:BZU786474 CJQ786468:CJQ786474 CTM786468:CTM786474 DDI786468:DDI786474 DNE786468:DNE786474 DXA786468:DXA786474 EGW786468:EGW786474 EQS786468:EQS786474 FAO786468:FAO786474 FKK786468:FKK786474 FUG786468:FUG786474 GEC786468:GEC786474 GNY786468:GNY786474 GXU786468:GXU786474 HHQ786468:HHQ786474 HRM786468:HRM786474 IBI786468:IBI786474 ILE786468:ILE786474 IVA786468:IVA786474 JEW786468:JEW786474 JOS786468:JOS786474 JYO786468:JYO786474 KIK786468:KIK786474 KSG786468:KSG786474 LCC786468:LCC786474 LLY786468:LLY786474 LVU786468:LVU786474 MFQ786468:MFQ786474 MPM786468:MPM786474 MZI786468:MZI786474 NJE786468:NJE786474 NTA786468:NTA786474 OCW786468:OCW786474 OMS786468:OMS786474 OWO786468:OWO786474 PGK786468:PGK786474 PQG786468:PQG786474 QAC786468:QAC786474 QJY786468:QJY786474 QTU786468:QTU786474 RDQ786468:RDQ786474 RNM786468:RNM786474 RXI786468:RXI786474 SHE786468:SHE786474 SRA786468:SRA786474 TAW786468:TAW786474 TKS786468:TKS786474 TUO786468:TUO786474 UEK786468:UEK786474 UOG786468:UOG786474 UYC786468:UYC786474 VHY786468:VHY786474 VRU786468:VRU786474 WBQ786468:WBQ786474 WLM786468:WLM786474 WVI786468:WVI786474 IW852004:IW852010 SS852004:SS852010 ACO852004:ACO852010 AMK852004:AMK852010 AWG852004:AWG852010 BGC852004:BGC852010 BPY852004:BPY852010 BZU852004:BZU852010 CJQ852004:CJQ852010 CTM852004:CTM852010 DDI852004:DDI852010 DNE852004:DNE852010 DXA852004:DXA852010 EGW852004:EGW852010 EQS852004:EQS852010 FAO852004:FAO852010 FKK852004:FKK852010 FUG852004:FUG852010 GEC852004:GEC852010 GNY852004:GNY852010 GXU852004:GXU852010 HHQ852004:HHQ852010 HRM852004:HRM852010 IBI852004:IBI852010 ILE852004:ILE852010 IVA852004:IVA852010 JEW852004:JEW852010 JOS852004:JOS852010 JYO852004:JYO852010 KIK852004:KIK852010 KSG852004:KSG852010 LCC852004:LCC852010 LLY852004:LLY852010 LVU852004:LVU852010 MFQ852004:MFQ852010 MPM852004:MPM852010 MZI852004:MZI852010 NJE852004:NJE852010 NTA852004:NTA852010 OCW852004:OCW852010 OMS852004:OMS852010 OWO852004:OWO852010 PGK852004:PGK852010 PQG852004:PQG852010 QAC852004:QAC852010 QJY852004:QJY852010 QTU852004:QTU852010 RDQ852004:RDQ852010 RNM852004:RNM852010 RXI852004:RXI852010 SHE852004:SHE852010 SRA852004:SRA852010 TAW852004:TAW852010 TKS852004:TKS852010 TUO852004:TUO852010 UEK852004:UEK852010 UOG852004:UOG852010 UYC852004:UYC852010 VHY852004:VHY852010 VRU852004:VRU852010 WBQ852004:WBQ852010 WLM852004:WLM852010 WVI852004:WVI852010 IW917540:IW917546 SS917540:SS917546 ACO917540:ACO917546 AMK917540:AMK917546 AWG917540:AWG917546 BGC917540:BGC917546 BPY917540:BPY917546 BZU917540:BZU917546 CJQ917540:CJQ917546 CTM917540:CTM917546 DDI917540:DDI917546 DNE917540:DNE917546 DXA917540:DXA917546 EGW917540:EGW917546 EQS917540:EQS917546 FAO917540:FAO917546 FKK917540:FKK917546 FUG917540:FUG917546 GEC917540:GEC917546 GNY917540:GNY917546 GXU917540:GXU917546 HHQ917540:HHQ917546 HRM917540:HRM917546 IBI917540:IBI917546 ILE917540:ILE917546 IVA917540:IVA917546 JEW917540:JEW917546 JOS917540:JOS917546 JYO917540:JYO917546 KIK917540:KIK917546 KSG917540:KSG917546 LCC917540:LCC917546 LLY917540:LLY917546 LVU917540:LVU917546 MFQ917540:MFQ917546 MPM917540:MPM917546 MZI917540:MZI917546 NJE917540:NJE917546 NTA917540:NTA917546 OCW917540:OCW917546 OMS917540:OMS917546 OWO917540:OWO917546 PGK917540:PGK917546 PQG917540:PQG917546 QAC917540:QAC917546 QJY917540:QJY917546 QTU917540:QTU917546 RDQ917540:RDQ917546 RNM917540:RNM917546 RXI917540:RXI917546 SHE917540:SHE917546 SRA917540:SRA917546 TAW917540:TAW917546 TKS917540:TKS917546 TUO917540:TUO917546 UEK917540:UEK917546 UOG917540:UOG917546 UYC917540:UYC917546 VHY917540:VHY917546 VRU917540:VRU917546 WBQ917540:WBQ917546 WLM917540:WLM917546 WVI917540:WVI917546 IW983076:IW983082 SS983076:SS983082 ACO983076:ACO983082 AMK983076:AMK983082 AWG983076:AWG983082 BGC983076:BGC983082 BPY983076:BPY983082 BZU983076:BZU983082 CJQ983076:CJQ983082 CTM983076:CTM983082 DDI983076:DDI983082 DNE983076:DNE983082 DXA983076:DXA983082 EGW983076:EGW983082 EQS983076:EQS983082 FAO983076:FAO983082 FKK983076:FKK983082 FUG983076:FUG983082 GEC983076:GEC983082 GNY983076:GNY983082 GXU983076:GXU983082 HHQ983076:HHQ983082 HRM983076:HRM983082 IBI983076:IBI983082 ILE983076:ILE983082 IVA983076:IVA983082 JEW983076:JEW983082 JOS983076:JOS983082 JYO983076:JYO983082 KIK983076:KIK983082 KSG983076:KSG983082 LCC983076:LCC983082 LLY983076:LLY983082 LVU983076:LVU983082 MFQ983076:MFQ983082 MPM983076:MPM983082 MZI983076:MZI983082 NJE983076:NJE983082 NTA983076:NTA983082 OCW983076:OCW983082 OMS983076:OMS983082 OWO983076:OWO983082 PGK983076:PGK983082 PQG983076:PQG983082 QAC983076:QAC983082 QJY983076:QJY983082 QTU983076:QTU983082 RDQ983076:RDQ983082 RNM983076:RNM983082 RXI983076:RXI983082 SHE983076:SHE983082 SRA983076:SRA983082 TAW983076:TAW983082 TKS983076:TKS983082 TUO983076:TUO983082 UEK983076:UEK983082 UOG983076:UOG983082 UYC983076:UYC983082 VHY983076:VHY983082 VRU983076:VRU983082 WBQ983076:WBQ983082 WLM983076:WLM983082 WVI983076:WVI983082 IW65581:IW65583 SS65581:SS65583 ACO65581:ACO65583 AMK65581:AMK65583 AWG65581:AWG65583 BGC65581:BGC65583 BPY65581:BPY65583 BZU65581:BZU65583 CJQ65581:CJQ65583 CTM65581:CTM65583 DDI65581:DDI65583 DNE65581:DNE65583 DXA65581:DXA65583 EGW65581:EGW65583 EQS65581:EQS65583 FAO65581:FAO65583 FKK65581:FKK65583 FUG65581:FUG65583 GEC65581:GEC65583 GNY65581:GNY65583 GXU65581:GXU65583 HHQ65581:HHQ65583 HRM65581:HRM65583 IBI65581:IBI65583 ILE65581:ILE65583 IVA65581:IVA65583 JEW65581:JEW65583 JOS65581:JOS65583 JYO65581:JYO65583 KIK65581:KIK65583 KSG65581:KSG65583 LCC65581:LCC65583 LLY65581:LLY65583 LVU65581:LVU65583 MFQ65581:MFQ65583 MPM65581:MPM65583 MZI65581:MZI65583 NJE65581:NJE65583 NTA65581:NTA65583 OCW65581:OCW65583 OMS65581:OMS65583 OWO65581:OWO65583 PGK65581:PGK65583 PQG65581:PQG65583 QAC65581:QAC65583 QJY65581:QJY65583 QTU65581:QTU65583 RDQ65581:RDQ65583 RNM65581:RNM65583 RXI65581:RXI65583 SHE65581:SHE65583 SRA65581:SRA65583 TAW65581:TAW65583 TKS65581:TKS65583 TUO65581:TUO65583 UEK65581:UEK65583 UOG65581:UOG65583 UYC65581:UYC65583 VHY65581:VHY65583 VRU65581:VRU65583 WBQ65581:WBQ65583 WLM65581:WLM65583 WVI65581:WVI65583 IW131117:IW131119 SS131117:SS131119 ACO131117:ACO131119 AMK131117:AMK131119 AWG131117:AWG131119 BGC131117:BGC131119 BPY131117:BPY131119 BZU131117:BZU131119 CJQ131117:CJQ131119 CTM131117:CTM131119 DDI131117:DDI131119 DNE131117:DNE131119 DXA131117:DXA131119 EGW131117:EGW131119 EQS131117:EQS131119 FAO131117:FAO131119 FKK131117:FKK131119 FUG131117:FUG131119 GEC131117:GEC131119 GNY131117:GNY131119 GXU131117:GXU131119 HHQ131117:HHQ131119 HRM131117:HRM131119 IBI131117:IBI131119 ILE131117:ILE131119 IVA131117:IVA131119 JEW131117:JEW131119 JOS131117:JOS131119 JYO131117:JYO131119 KIK131117:KIK131119 KSG131117:KSG131119 LCC131117:LCC131119 LLY131117:LLY131119 LVU131117:LVU131119 MFQ131117:MFQ131119 MPM131117:MPM131119 MZI131117:MZI131119 NJE131117:NJE131119 NTA131117:NTA131119 OCW131117:OCW131119 OMS131117:OMS131119 OWO131117:OWO131119 PGK131117:PGK131119 PQG131117:PQG131119 QAC131117:QAC131119 QJY131117:QJY131119 QTU131117:QTU131119 RDQ131117:RDQ131119 RNM131117:RNM131119 RXI131117:RXI131119 SHE131117:SHE131119 SRA131117:SRA131119 TAW131117:TAW131119 TKS131117:TKS131119 TUO131117:TUO131119 UEK131117:UEK131119 UOG131117:UOG131119 UYC131117:UYC131119 VHY131117:VHY131119 VRU131117:VRU131119 WBQ131117:WBQ131119 WLM131117:WLM131119 WVI131117:WVI131119 IW196653:IW196655 SS196653:SS196655 ACO196653:ACO196655 AMK196653:AMK196655 AWG196653:AWG196655 BGC196653:BGC196655 BPY196653:BPY196655 BZU196653:BZU196655 CJQ196653:CJQ196655 CTM196653:CTM196655 DDI196653:DDI196655 DNE196653:DNE196655 DXA196653:DXA196655 EGW196653:EGW196655 EQS196653:EQS196655 FAO196653:FAO196655 FKK196653:FKK196655 FUG196653:FUG196655 GEC196653:GEC196655 GNY196653:GNY196655 GXU196653:GXU196655 HHQ196653:HHQ196655 HRM196653:HRM196655 IBI196653:IBI196655 ILE196653:ILE196655 IVA196653:IVA196655 JEW196653:JEW196655 JOS196653:JOS196655 JYO196653:JYO196655 KIK196653:KIK196655 KSG196653:KSG196655 LCC196653:LCC196655 LLY196653:LLY196655 LVU196653:LVU196655 MFQ196653:MFQ196655 MPM196653:MPM196655 MZI196653:MZI196655 NJE196653:NJE196655 NTA196653:NTA196655 OCW196653:OCW196655 OMS196653:OMS196655 OWO196653:OWO196655 PGK196653:PGK196655 PQG196653:PQG196655 QAC196653:QAC196655 QJY196653:QJY196655 QTU196653:QTU196655 RDQ196653:RDQ196655 RNM196653:RNM196655 RXI196653:RXI196655 SHE196653:SHE196655 SRA196653:SRA196655 TAW196653:TAW196655 TKS196653:TKS196655 TUO196653:TUO196655 UEK196653:UEK196655 UOG196653:UOG196655 UYC196653:UYC196655 VHY196653:VHY196655 VRU196653:VRU196655 WBQ196653:WBQ196655 WLM196653:WLM196655 WVI196653:WVI196655 IW262189:IW262191 SS262189:SS262191 ACO262189:ACO262191 AMK262189:AMK262191 AWG262189:AWG262191 BGC262189:BGC262191 BPY262189:BPY262191 BZU262189:BZU262191 CJQ262189:CJQ262191 CTM262189:CTM262191 DDI262189:DDI262191 DNE262189:DNE262191 DXA262189:DXA262191 EGW262189:EGW262191 EQS262189:EQS262191 FAO262189:FAO262191 FKK262189:FKK262191 FUG262189:FUG262191 GEC262189:GEC262191 GNY262189:GNY262191 GXU262189:GXU262191 HHQ262189:HHQ262191 HRM262189:HRM262191 IBI262189:IBI262191 ILE262189:ILE262191 IVA262189:IVA262191 JEW262189:JEW262191 JOS262189:JOS262191 JYO262189:JYO262191 KIK262189:KIK262191 KSG262189:KSG262191 LCC262189:LCC262191 LLY262189:LLY262191 LVU262189:LVU262191 MFQ262189:MFQ262191 MPM262189:MPM262191 MZI262189:MZI262191 NJE262189:NJE262191 NTA262189:NTA262191 OCW262189:OCW262191 OMS262189:OMS262191 OWO262189:OWO262191 PGK262189:PGK262191 PQG262189:PQG262191 QAC262189:QAC262191 QJY262189:QJY262191 QTU262189:QTU262191 RDQ262189:RDQ262191 RNM262189:RNM262191 RXI262189:RXI262191 SHE262189:SHE262191 SRA262189:SRA262191 TAW262189:TAW262191 TKS262189:TKS262191 TUO262189:TUO262191 UEK262189:UEK262191 UOG262189:UOG262191 UYC262189:UYC262191 VHY262189:VHY262191 VRU262189:VRU262191 WBQ262189:WBQ262191 WLM262189:WLM262191 WVI262189:WVI262191 IW327725:IW327727 SS327725:SS327727 ACO327725:ACO327727 AMK327725:AMK327727 AWG327725:AWG327727 BGC327725:BGC327727 BPY327725:BPY327727 BZU327725:BZU327727 CJQ327725:CJQ327727 CTM327725:CTM327727 DDI327725:DDI327727 DNE327725:DNE327727 DXA327725:DXA327727 EGW327725:EGW327727 EQS327725:EQS327727 FAO327725:FAO327727 FKK327725:FKK327727 FUG327725:FUG327727 GEC327725:GEC327727 GNY327725:GNY327727 GXU327725:GXU327727 HHQ327725:HHQ327727 HRM327725:HRM327727 IBI327725:IBI327727 ILE327725:ILE327727 IVA327725:IVA327727 JEW327725:JEW327727 JOS327725:JOS327727 JYO327725:JYO327727 KIK327725:KIK327727 KSG327725:KSG327727 LCC327725:LCC327727 LLY327725:LLY327727 LVU327725:LVU327727 MFQ327725:MFQ327727 MPM327725:MPM327727 MZI327725:MZI327727 NJE327725:NJE327727 NTA327725:NTA327727 OCW327725:OCW327727 OMS327725:OMS327727 OWO327725:OWO327727 PGK327725:PGK327727 PQG327725:PQG327727 QAC327725:QAC327727 QJY327725:QJY327727 QTU327725:QTU327727 RDQ327725:RDQ327727 RNM327725:RNM327727 RXI327725:RXI327727 SHE327725:SHE327727 SRA327725:SRA327727 TAW327725:TAW327727 TKS327725:TKS327727 TUO327725:TUO327727 UEK327725:UEK327727 UOG327725:UOG327727 UYC327725:UYC327727 VHY327725:VHY327727 VRU327725:VRU327727 WBQ327725:WBQ327727 WLM327725:WLM327727 WVI327725:WVI327727 IW393261:IW393263 SS393261:SS393263 ACO393261:ACO393263 AMK393261:AMK393263 AWG393261:AWG393263 BGC393261:BGC393263 BPY393261:BPY393263 BZU393261:BZU393263 CJQ393261:CJQ393263 CTM393261:CTM393263 DDI393261:DDI393263 DNE393261:DNE393263 DXA393261:DXA393263 EGW393261:EGW393263 EQS393261:EQS393263 FAO393261:FAO393263 FKK393261:FKK393263 FUG393261:FUG393263 GEC393261:GEC393263 GNY393261:GNY393263 GXU393261:GXU393263 HHQ393261:HHQ393263 HRM393261:HRM393263 IBI393261:IBI393263 ILE393261:ILE393263 IVA393261:IVA393263 JEW393261:JEW393263 JOS393261:JOS393263 JYO393261:JYO393263 KIK393261:KIK393263 KSG393261:KSG393263 LCC393261:LCC393263 LLY393261:LLY393263 LVU393261:LVU393263 MFQ393261:MFQ393263 MPM393261:MPM393263 MZI393261:MZI393263 NJE393261:NJE393263 NTA393261:NTA393263 OCW393261:OCW393263 OMS393261:OMS393263 OWO393261:OWO393263 PGK393261:PGK393263 PQG393261:PQG393263 QAC393261:QAC393263 QJY393261:QJY393263 QTU393261:QTU393263 RDQ393261:RDQ393263 RNM393261:RNM393263 RXI393261:RXI393263 SHE393261:SHE393263 SRA393261:SRA393263 TAW393261:TAW393263 TKS393261:TKS393263 TUO393261:TUO393263 UEK393261:UEK393263 UOG393261:UOG393263 UYC393261:UYC393263 VHY393261:VHY393263 VRU393261:VRU393263 WBQ393261:WBQ393263 WLM393261:WLM393263 WVI393261:WVI393263 IW458797:IW458799 SS458797:SS458799 ACO458797:ACO458799 AMK458797:AMK458799 AWG458797:AWG458799 BGC458797:BGC458799 BPY458797:BPY458799 BZU458797:BZU458799 CJQ458797:CJQ458799 CTM458797:CTM458799 DDI458797:DDI458799 DNE458797:DNE458799 DXA458797:DXA458799 EGW458797:EGW458799 EQS458797:EQS458799 FAO458797:FAO458799 FKK458797:FKK458799 FUG458797:FUG458799 GEC458797:GEC458799 GNY458797:GNY458799 GXU458797:GXU458799 HHQ458797:HHQ458799 HRM458797:HRM458799 IBI458797:IBI458799 ILE458797:ILE458799 IVA458797:IVA458799 JEW458797:JEW458799 JOS458797:JOS458799 JYO458797:JYO458799 KIK458797:KIK458799 KSG458797:KSG458799 LCC458797:LCC458799 LLY458797:LLY458799 LVU458797:LVU458799 MFQ458797:MFQ458799 MPM458797:MPM458799 MZI458797:MZI458799 NJE458797:NJE458799 NTA458797:NTA458799 OCW458797:OCW458799 OMS458797:OMS458799 OWO458797:OWO458799 PGK458797:PGK458799 PQG458797:PQG458799 QAC458797:QAC458799 QJY458797:QJY458799 QTU458797:QTU458799 RDQ458797:RDQ458799 RNM458797:RNM458799 RXI458797:RXI458799 SHE458797:SHE458799 SRA458797:SRA458799 TAW458797:TAW458799 TKS458797:TKS458799 TUO458797:TUO458799 UEK458797:UEK458799 UOG458797:UOG458799 UYC458797:UYC458799 VHY458797:VHY458799 VRU458797:VRU458799 WBQ458797:WBQ458799 WLM458797:WLM458799 WVI458797:WVI458799 IW524333:IW524335 SS524333:SS524335 ACO524333:ACO524335 AMK524333:AMK524335 AWG524333:AWG524335 BGC524333:BGC524335 BPY524333:BPY524335 BZU524333:BZU524335 CJQ524333:CJQ524335 CTM524333:CTM524335 DDI524333:DDI524335 DNE524333:DNE524335 DXA524333:DXA524335 EGW524333:EGW524335 EQS524333:EQS524335 FAO524333:FAO524335 FKK524333:FKK524335 FUG524333:FUG524335 GEC524333:GEC524335 GNY524333:GNY524335 GXU524333:GXU524335 HHQ524333:HHQ524335 HRM524333:HRM524335 IBI524333:IBI524335 ILE524333:ILE524335 IVA524333:IVA524335 JEW524333:JEW524335 JOS524333:JOS524335 JYO524333:JYO524335 KIK524333:KIK524335 KSG524333:KSG524335 LCC524333:LCC524335 LLY524333:LLY524335 LVU524333:LVU524335 MFQ524333:MFQ524335 MPM524333:MPM524335 MZI524333:MZI524335 NJE524333:NJE524335 NTA524333:NTA524335 OCW524333:OCW524335 OMS524333:OMS524335 OWO524333:OWO524335 PGK524333:PGK524335 PQG524333:PQG524335 QAC524333:QAC524335 QJY524333:QJY524335 QTU524333:QTU524335 RDQ524333:RDQ524335 RNM524333:RNM524335 RXI524333:RXI524335 SHE524333:SHE524335 SRA524333:SRA524335 TAW524333:TAW524335 TKS524333:TKS524335 TUO524333:TUO524335 UEK524333:UEK524335 UOG524333:UOG524335 UYC524333:UYC524335 VHY524333:VHY524335 VRU524333:VRU524335 WBQ524333:WBQ524335 WLM524333:WLM524335 WVI524333:WVI524335 IW589869:IW589871 SS589869:SS589871 ACO589869:ACO589871 AMK589869:AMK589871 AWG589869:AWG589871 BGC589869:BGC589871 BPY589869:BPY589871 BZU589869:BZU589871 CJQ589869:CJQ589871 CTM589869:CTM589871 DDI589869:DDI589871 DNE589869:DNE589871 DXA589869:DXA589871 EGW589869:EGW589871 EQS589869:EQS589871 FAO589869:FAO589871 FKK589869:FKK589871 FUG589869:FUG589871 GEC589869:GEC589871 GNY589869:GNY589871 GXU589869:GXU589871 HHQ589869:HHQ589871 HRM589869:HRM589871 IBI589869:IBI589871 ILE589869:ILE589871 IVA589869:IVA589871 JEW589869:JEW589871 JOS589869:JOS589871 JYO589869:JYO589871 KIK589869:KIK589871 KSG589869:KSG589871 LCC589869:LCC589871 LLY589869:LLY589871 LVU589869:LVU589871 MFQ589869:MFQ589871 MPM589869:MPM589871 MZI589869:MZI589871 NJE589869:NJE589871 NTA589869:NTA589871 OCW589869:OCW589871 OMS589869:OMS589871 OWO589869:OWO589871 PGK589869:PGK589871 PQG589869:PQG589871 QAC589869:QAC589871 QJY589869:QJY589871 QTU589869:QTU589871 RDQ589869:RDQ589871 RNM589869:RNM589871 RXI589869:RXI589871 SHE589869:SHE589871 SRA589869:SRA589871 TAW589869:TAW589871 TKS589869:TKS589871 TUO589869:TUO589871 UEK589869:UEK589871 UOG589869:UOG589871 UYC589869:UYC589871 VHY589869:VHY589871 VRU589869:VRU589871 WBQ589869:WBQ589871 WLM589869:WLM589871 WVI589869:WVI589871 IW655405:IW655407 SS655405:SS655407 ACO655405:ACO655407 AMK655405:AMK655407 AWG655405:AWG655407 BGC655405:BGC655407 BPY655405:BPY655407 BZU655405:BZU655407 CJQ655405:CJQ655407 CTM655405:CTM655407 DDI655405:DDI655407 DNE655405:DNE655407 DXA655405:DXA655407 EGW655405:EGW655407 EQS655405:EQS655407 FAO655405:FAO655407 FKK655405:FKK655407 FUG655405:FUG655407 GEC655405:GEC655407 GNY655405:GNY655407 GXU655405:GXU655407 HHQ655405:HHQ655407 HRM655405:HRM655407 IBI655405:IBI655407 ILE655405:ILE655407 IVA655405:IVA655407 JEW655405:JEW655407 JOS655405:JOS655407 JYO655405:JYO655407 KIK655405:KIK655407 KSG655405:KSG655407 LCC655405:LCC655407 LLY655405:LLY655407 LVU655405:LVU655407 MFQ655405:MFQ655407 MPM655405:MPM655407 MZI655405:MZI655407 NJE655405:NJE655407 NTA655405:NTA655407 OCW655405:OCW655407 OMS655405:OMS655407 OWO655405:OWO655407 PGK655405:PGK655407 PQG655405:PQG655407 QAC655405:QAC655407 QJY655405:QJY655407 QTU655405:QTU655407 RDQ655405:RDQ655407 RNM655405:RNM655407 RXI655405:RXI655407 SHE655405:SHE655407 SRA655405:SRA655407 TAW655405:TAW655407 TKS655405:TKS655407 TUO655405:TUO655407 UEK655405:UEK655407 UOG655405:UOG655407 UYC655405:UYC655407 VHY655405:VHY655407 VRU655405:VRU655407 WBQ655405:WBQ655407 WLM655405:WLM655407 WVI655405:WVI655407 IW720941:IW720943 SS720941:SS720943 ACO720941:ACO720943 AMK720941:AMK720943 AWG720941:AWG720943 BGC720941:BGC720943 BPY720941:BPY720943 BZU720941:BZU720943 CJQ720941:CJQ720943 CTM720941:CTM720943 DDI720941:DDI720943 DNE720941:DNE720943 DXA720941:DXA720943 EGW720941:EGW720943 EQS720941:EQS720943 FAO720941:FAO720943 FKK720941:FKK720943 FUG720941:FUG720943 GEC720941:GEC720943 GNY720941:GNY720943 GXU720941:GXU720943 HHQ720941:HHQ720943 HRM720941:HRM720943 IBI720941:IBI720943 ILE720941:ILE720943 IVA720941:IVA720943 JEW720941:JEW720943 JOS720941:JOS720943 JYO720941:JYO720943 KIK720941:KIK720943 KSG720941:KSG720943 LCC720941:LCC720943 LLY720941:LLY720943 LVU720941:LVU720943 MFQ720941:MFQ720943 MPM720941:MPM720943 MZI720941:MZI720943 NJE720941:NJE720943 NTA720941:NTA720943 OCW720941:OCW720943 OMS720941:OMS720943 OWO720941:OWO720943 PGK720941:PGK720943 PQG720941:PQG720943 QAC720941:QAC720943 QJY720941:QJY720943 QTU720941:QTU720943 RDQ720941:RDQ720943 RNM720941:RNM720943 RXI720941:RXI720943 SHE720941:SHE720943 SRA720941:SRA720943 TAW720941:TAW720943 TKS720941:TKS720943 TUO720941:TUO720943 UEK720941:UEK720943 UOG720941:UOG720943 UYC720941:UYC720943 VHY720941:VHY720943 VRU720941:VRU720943 WBQ720941:WBQ720943 WLM720941:WLM720943 WVI720941:WVI720943 IW786477:IW786479 SS786477:SS786479 ACO786477:ACO786479 AMK786477:AMK786479 AWG786477:AWG786479 BGC786477:BGC786479 BPY786477:BPY786479 BZU786477:BZU786479 CJQ786477:CJQ786479 CTM786477:CTM786479 DDI786477:DDI786479 DNE786477:DNE786479 DXA786477:DXA786479 EGW786477:EGW786479 EQS786477:EQS786479 FAO786477:FAO786479 FKK786477:FKK786479 FUG786477:FUG786479 GEC786477:GEC786479 GNY786477:GNY786479 GXU786477:GXU786479 HHQ786477:HHQ786479 HRM786477:HRM786479 IBI786477:IBI786479 ILE786477:ILE786479 IVA786477:IVA786479 JEW786477:JEW786479 JOS786477:JOS786479 JYO786477:JYO786479 KIK786477:KIK786479 KSG786477:KSG786479 LCC786477:LCC786479 LLY786477:LLY786479 LVU786477:LVU786479 MFQ786477:MFQ786479 MPM786477:MPM786479 MZI786477:MZI786479 NJE786477:NJE786479 NTA786477:NTA786479 OCW786477:OCW786479 OMS786477:OMS786479 OWO786477:OWO786479 PGK786477:PGK786479 PQG786477:PQG786479 QAC786477:QAC786479 QJY786477:QJY786479 QTU786477:QTU786479 RDQ786477:RDQ786479 RNM786477:RNM786479 RXI786477:RXI786479 SHE786477:SHE786479 SRA786477:SRA786479 TAW786477:TAW786479 TKS786477:TKS786479 TUO786477:TUO786479 UEK786477:UEK786479 UOG786477:UOG786479 UYC786477:UYC786479 VHY786477:VHY786479 VRU786477:VRU786479 WBQ786477:WBQ786479 WLM786477:WLM786479 WVI786477:WVI786479 IW852013:IW852015 SS852013:SS852015 ACO852013:ACO852015 AMK852013:AMK852015 AWG852013:AWG852015 BGC852013:BGC852015 BPY852013:BPY852015 BZU852013:BZU852015 CJQ852013:CJQ852015 CTM852013:CTM852015 DDI852013:DDI852015 DNE852013:DNE852015 DXA852013:DXA852015 EGW852013:EGW852015 EQS852013:EQS852015 FAO852013:FAO852015 FKK852013:FKK852015 FUG852013:FUG852015 GEC852013:GEC852015 GNY852013:GNY852015 GXU852013:GXU852015 HHQ852013:HHQ852015 HRM852013:HRM852015 IBI852013:IBI852015 ILE852013:ILE852015 IVA852013:IVA852015 JEW852013:JEW852015 JOS852013:JOS852015 JYO852013:JYO852015 KIK852013:KIK852015 KSG852013:KSG852015 LCC852013:LCC852015 LLY852013:LLY852015 LVU852013:LVU852015 MFQ852013:MFQ852015 MPM852013:MPM852015 MZI852013:MZI852015 NJE852013:NJE852015 NTA852013:NTA852015 OCW852013:OCW852015 OMS852013:OMS852015 OWO852013:OWO852015 PGK852013:PGK852015 PQG852013:PQG852015 QAC852013:QAC852015 QJY852013:QJY852015 QTU852013:QTU852015 RDQ852013:RDQ852015 RNM852013:RNM852015 RXI852013:RXI852015 SHE852013:SHE852015 SRA852013:SRA852015 TAW852013:TAW852015 TKS852013:TKS852015 TUO852013:TUO852015 UEK852013:UEK852015 UOG852013:UOG852015 UYC852013:UYC852015 VHY852013:VHY852015 VRU852013:VRU852015 WBQ852013:WBQ852015 WLM852013:WLM852015 WVI852013:WVI852015 IW917549:IW917551 SS917549:SS917551 ACO917549:ACO917551 AMK917549:AMK917551 AWG917549:AWG917551 BGC917549:BGC917551 BPY917549:BPY917551 BZU917549:BZU917551 CJQ917549:CJQ917551 CTM917549:CTM917551 DDI917549:DDI917551 DNE917549:DNE917551 DXA917549:DXA917551 EGW917549:EGW917551 EQS917549:EQS917551 FAO917549:FAO917551 FKK917549:FKK917551 FUG917549:FUG917551 GEC917549:GEC917551 GNY917549:GNY917551 GXU917549:GXU917551 HHQ917549:HHQ917551 HRM917549:HRM917551 IBI917549:IBI917551 ILE917549:ILE917551 IVA917549:IVA917551 JEW917549:JEW917551 JOS917549:JOS917551 JYO917549:JYO917551 KIK917549:KIK917551 KSG917549:KSG917551 LCC917549:LCC917551 LLY917549:LLY917551 LVU917549:LVU917551 MFQ917549:MFQ917551 MPM917549:MPM917551 MZI917549:MZI917551 NJE917549:NJE917551 NTA917549:NTA917551 OCW917549:OCW917551 OMS917549:OMS917551 OWO917549:OWO917551 PGK917549:PGK917551 PQG917549:PQG917551 QAC917549:QAC917551 QJY917549:QJY917551 QTU917549:QTU917551 RDQ917549:RDQ917551 RNM917549:RNM917551 RXI917549:RXI917551 SHE917549:SHE917551 SRA917549:SRA917551 TAW917549:TAW917551 TKS917549:TKS917551 TUO917549:TUO917551 UEK917549:UEK917551 UOG917549:UOG917551 UYC917549:UYC917551 VHY917549:VHY917551 VRU917549:VRU917551 WBQ917549:WBQ917551 WLM917549:WLM917551 WVI917549:WVI917551 IW983085:IW983087 SS983085:SS983087 ACO983085:ACO983087 AMK983085:AMK983087 AWG983085:AWG983087 BGC983085:BGC983087 BPY983085:BPY983087 BZU983085:BZU983087 CJQ983085:CJQ983087 CTM983085:CTM983087 DDI983085:DDI983087 DNE983085:DNE983087 DXA983085:DXA983087 EGW983085:EGW983087 EQS983085:EQS983087 FAO983085:FAO983087 FKK983085:FKK983087 FUG983085:FUG983087 GEC983085:GEC983087 GNY983085:GNY983087 GXU983085:GXU983087 HHQ983085:HHQ983087 HRM983085:HRM983087 IBI983085:IBI983087 ILE983085:ILE983087 IVA983085:IVA983087 JEW983085:JEW983087 JOS983085:JOS983087 JYO983085:JYO983087 KIK983085:KIK983087 KSG983085:KSG983087 LCC983085:LCC983087 LLY983085:LLY983087 LVU983085:LVU983087 MFQ983085:MFQ983087 MPM983085:MPM983087 MZI983085:MZI983087 NJE983085:NJE983087 NTA983085:NTA983087 OCW983085:OCW983087 OMS983085:OMS983087 OWO983085:OWO983087 PGK983085:PGK983087 PQG983085:PQG983087 QAC983085:QAC983087 QJY983085:QJY983087 QTU983085:QTU983087 RDQ983085:RDQ983087 RNM983085:RNM983087 RXI983085:RXI983087 SHE983085:SHE983087 SRA983085:SRA983087 TAW983085:TAW983087 TKS983085:TKS983087 TUO983085:TUO983087 UEK983085:UEK983087 UOG983085:UOG983087 UYC983085:UYC983087 VHY983085:VHY983087 VRU983085:VRU983087 WBQ983085:WBQ983087 WLM983085:WLM983087 WVI983085:WVI983087 WVI983175:WVI983177 IW12:IW16 SS12:SS16 ACO12:ACO16 AMK12:AMK16 AWG12:AWG16 BGC12:BGC16 BPY12:BPY16 BZU12:BZU16 CJQ12:CJQ16 CTM12:CTM16 DDI12:DDI16 DNE12:DNE16 DXA12:DXA16 EGW12:EGW16 EQS12:EQS16 FAO12:FAO16 FKK12:FKK16 FUG12:FUG16 GEC12:GEC16 GNY12:GNY16 GXU12:GXU16 HHQ12:HHQ16 HRM12:HRM16 IBI12:IBI16 ILE12:ILE16 IVA12:IVA16 JEW12:JEW16 JOS12:JOS16 JYO12:JYO16 KIK12:KIK16 KSG12:KSG16 LCC12:LCC16 LLY12:LLY16 LVU12:LVU16 MFQ12:MFQ16 MPM12:MPM16 MZI12:MZI16 NJE12:NJE16 NTA12:NTA16 OCW12:OCW16 OMS12:OMS16 OWO12:OWO16 PGK12:PGK16 PQG12:PQG16 QAC12:QAC16 QJY12:QJY16 QTU12:QTU16 RDQ12:RDQ16 RNM12:RNM16 RXI12:RXI16 SHE12:SHE16 SRA12:SRA16 TAW12:TAW16 TKS12:TKS16 TUO12:TUO16 UEK12:UEK16 UOG12:UOG16 UYC12:UYC16 VHY12:VHY16 VRU12:VRU16 WBQ12:WBQ16 WLM12:WLM16 WVI12:WVI16 IW65566:IW65567 SS65566:SS65567 ACO65566:ACO65567 AMK65566:AMK65567 AWG65566:AWG65567 BGC65566:BGC65567 BPY65566:BPY65567 BZU65566:BZU65567 CJQ65566:CJQ65567 CTM65566:CTM65567 DDI65566:DDI65567 DNE65566:DNE65567 DXA65566:DXA65567 EGW65566:EGW65567 EQS65566:EQS65567 FAO65566:FAO65567 FKK65566:FKK65567 FUG65566:FUG65567 GEC65566:GEC65567 GNY65566:GNY65567 GXU65566:GXU65567 HHQ65566:HHQ65567 HRM65566:HRM65567 IBI65566:IBI65567 ILE65566:ILE65567 IVA65566:IVA65567 JEW65566:JEW65567 JOS65566:JOS65567 JYO65566:JYO65567 KIK65566:KIK65567 KSG65566:KSG65567 LCC65566:LCC65567 LLY65566:LLY65567 LVU65566:LVU65567 MFQ65566:MFQ65567 MPM65566:MPM65567 MZI65566:MZI65567 NJE65566:NJE65567 NTA65566:NTA65567 OCW65566:OCW65567 OMS65566:OMS65567 OWO65566:OWO65567 PGK65566:PGK65567 PQG65566:PQG65567 QAC65566:QAC65567 QJY65566:QJY65567 QTU65566:QTU65567 RDQ65566:RDQ65567 RNM65566:RNM65567 RXI65566:RXI65567 SHE65566:SHE65567 SRA65566:SRA65567 TAW65566:TAW65567 TKS65566:TKS65567 TUO65566:TUO65567 UEK65566:UEK65567 UOG65566:UOG65567 UYC65566:UYC65567 VHY65566:VHY65567 VRU65566:VRU65567 WBQ65566:WBQ65567 WLM65566:WLM65567 WVI65566:WVI65567 IW131102:IW131103 SS131102:SS131103 ACO131102:ACO131103 AMK131102:AMK131103 AWG131102:AWG131103 BGC131102:BGC131103 BPY131102:BPY131103 BZU131102:BZU131103 CJQ131102:CJQ131103 CTM131102:CTM131103 DDI131102:DDI131103 DNE131102:DNE131103 DXA131102:DXA131103 EGW131102:EGW131103 EQS131102:EQS131103 FAO131102:FAO131103 FKK131102:FKK131103 FUG131102:FUG131103 GEC131102:GEC131103 GNY131102:GNY131103 GXU131102:GXU131103 HHQ131102:HHQ131103 HRM131102:HRM131103 IBI131102:IBI131103 ILE131102:ILE131103 IVA131102:IVA131103 JEW131102:JEW131103 JOS131102:JOS131103 JYO131102:JYO131103 KIK131102:KIK131103 KSG131102:KSG131103 LCC131102:LCC131103 LLY131102:LLY131103 LVU131102:LVU131103 MFQ131102:MFQ131103 MPM131102:MPM131103 MZI131102:MZI131103 NJE131102:NJE131103 NTA131102:NTA131103 OCW131102:OCW131103 OMS131102:OMS131103 OWO131102:OWO131103 PGK131102:PGK131103 PQG131102:PQG131103 QAC131102:QAC131103 QJY131102:QJY131103 QTU131102:QTU131103 RDQ131102:RDQ131103 RNM131102:RNM131103 RXI131102:RXI131103 SHE131102:SHE131103 SRA131102:SRA131103 TAW131102:TAW131103 TKS131102:TKS131103 TUO131102:TUO131103 UEK131102:UEK131103 UOG131102:UOG131103 UYC131102:UYC131103 VHY131102:VHY131103 VRU131102:VRU131103 WBQ131102:WBQ131103 WLM131102:WLM131103 WVI131102:WVI131103 IW196638:IW196639 SS196638:SS196639 ACO196638:ACO196639 AMK196638:AMK196639 AWG196638:AWG196639 BGC196638:BGC196639 BPY196638:BPY196639 BZU196638:BZU196639 CJQ196638:CJQ196639 CTM196638:CTM196639 DDI196638:DDI196639 DNE196638:DNE196639 DXA196638:DXA196639 EGW196638:EGW196639 EQS196638:EQS196639 FAO196638:FAO196639 FKK196638:FKK196639 FUG196638:FUG196639 GEC196638:GEC196639 GNY196638:GNY196639 GXU196638:GXU196639 HHQ196638:HHQ196639 HRM196638:HRM196639 IBI196638:IBI196639 ILE196638:ILE196639 IVA196638:IVA196639 JEW196638:JEW196639 JOS196638:JOS196639 JYO196638:JYO196639 KIK196638:KIK196639 KSG196638:KSG196639 LCC196638:LCC196639 LLY196638:LLY196639 LVU196638:LVU196639 MFQ196638:MFQ196639 MPM196638:MPM196639 MZI196638:MZI196639 NJE196638:NJE196639 NTA196638:NTA196639 OCW196638:OCW196639 OMS196638:OMS196639 OWO196638:OWO196639 PGK196638:PGK196639 PQG196638:PQG196639 QAC196638:QAC196639 QJY196638:QJY196639 QTU196638:QTU196639 RDQ196638:RDQ196639 RNM196638:RNM196639 RXI196638:RXI196639 SHE196638:SHE196639 SRA196638:SRA196639 TAW196638:TAW196639 TKS196638:TKS196639 TUO196638:TUO196639 UEK196638:UEK196639 UOG196638:UOG196639 UYC196638:UYC196639 VHY196638:VHY196639 VRU196638:VRU196639 WBQ196638:WBQ196639 WLM196638:WLM196639 WVI196638:WVI196639 IW262174:IW262175 SS262174:SS262175 ACO262174:ACO262175 AMK262174:AMK262175 AWG262174:AWG262175 BGC262174:BGC262175 BPY262174:BPY262175 BZU262174:BZU262175 CJQ262174:CJQ262175 CTM262174:CTM262175 DDI262174:DDI262175 DNE262174:DNE262175 DXA262174:DXA262175 EGW262174:EGW262175 EQS262174:EQS262175 FAO262174:FAO262175 FKK262174:FKK262175 FUG262174:FUG262175 GEC262174:GEC262175 GNY262174:GNY262175 GXU262174:GXU262175 HHQ262174:HHQ262175 HRM262174:HRM262175 IBI262174:IBI262175 ILE262174:ILE262175 IVA262174:IVA262175 JEW262174:JEW262175 JOS262174:JOS262175 JYO262174:JYO262175 KIK262174:KIK262175 KSG262174:KSG262175 LCC262174:LCC262175 LLY262174:LLY262175 LVU262174:LVU262175 MFQ262174:MFQ262175 MPM262174:MPM262175 MZI262174:MZI262175 NJE262174:NJE262175 NTA262174:NTA262175 OCW262174:OCW262175 OMS262174:OMS262175 OWO262174:OWO262175 PGK262174:PGK262175 PQG262174:PQG262175 QAC262174:QAC262175 QJY262174:QJY262175 QTU262174:QTU262175 RDQ262174:RDQ262175 RNM262174:RNM262175 RXI262174:RXI262175 SHE262174:SHE262175 SRA262174:SRA262175 TAW262174:TAW262175 TKS262174:TKS262175 TUO262174:TUO262175 UEK262174:UEK262175 UOG262174:UOG262175 UYC262174:UYC262175 VHY262174:VHY262175 VRU262174:VRU262175 WBQ262174:WBQ262175 WLM262174:WLM262175 WVI262174:WVI262175 IW327710:IW327711 SS327710:SS327711 ACO327710:ACO327711 AMK327710:AMK327711 AWG327710:AWG327711 BGC327710:BGC327711 BPY327710:BPY327711 BZU327710:BZU327711 CJQ327710:CJQ327711 CTM327710:CTM327711 DDI327710:DDI327711 DNE327710:DNE327711 DXA327710:DXA327711 EGW327710:EGW327711 EQS327710:EQS327711 FAO327710:FAO327711 FKK327710:FKK327711 FUG327710:FUG327711 GEC327710:GEC327711 GNY327710:GNY327711 GXU327710:GXU327711 HHQ327710:HHQ327711 HRM327710:HRM327711 IBI327710:IBI327711 ILE327710:ILE327711 IVA327710:IVA327711 JEW327710:JEW327711 JOS327710:JOS327711 JYO327710:JYO327711 KIK327710:KIK327711 KSG327710:KSG327711 LCC327710:LCC327711 LLY327710:LLY327711 LVU327710:LVU327711 MFQ327710:MFQ327711 MPM327710:MPM327711 MZI327710:MZI327711 NJE327710:NJE327711 NTA327710:NTA327711 OCW327710:OCW327711 OMS327710:OMS327711 OWO327710:OWO327711 PGK327710:PGK327711 PQG327710:PQG327711 QAC327710:QAC327711 QJY327710:QJY327711 QTU327710:QTU327711 RDQ327710:RDQ327711 RNM327710:RNM327711 RXI327710:RXI327711 SHE327710:SHE327711 SRA327710:SRA327711 TAW327710:TAW327711 TKS327710:TKS327711 TUO327710:TUO327711 UEK327710:UEK327711 UOG327710:UOG327711 UYC327710:UYC327711 VHY327710:VHY327711 VRU327710:VRU327711 WBQ327710:WBQ327711 WLM327710:WLM327711 WVI327710:WVI327711 IW393246:IW393247 SS393246:SS393247 ACO393246:ACO393247 AMK393246:AMK393247 AWG393246:AWG393247 BGC393246:BGC393247 BPY393246:BPY393247 BZU393246:BZU393247 CJQ393246:CJQ393247 CTM393246:CTM393247 DDI393246:DDI393247 DNE393246:DNE393247 DXA393246:DXA393247 EGW393246:EGW393247 EQS393246:EQS393247 FAO393246:FAO393247 FKK393246:FKK393247 FUG393246:FUG393247 GEC393246:GEC393247 GNY393246:GNY393247 GXU393246:GXU393247 HHQ393246:HHQ393247 HRM393246:HRM393247 IBI393246:IBI393247 ILE393246:ILE393247 IVA393246:IVA393247 JEW393246:JEW393247 JOS393246:JOS393247 JYO393246:JYO393247 KIK393246:KIK393247 KSG393246:KSG393247 LCC393246:LCC393247 LLY393246:LLY393247 LVU393246:LVU393247 MFQ393246:MFQ393247 MPM393246:MPM393247 MZI393246:MZI393247 NJE393246:NJE393247 NTA393246:NTA393247 OCW393246:OCW393247 OMS393246:OMS393247 OWO393246:OWO393247 PGK393246:PGK393247 PQG393246:PQG393247 QAC393246:QAC393247 QJY393246:QJY393247 QTU393246:QTU393247 RDQ393246:RDQ393247 RNM393246:RNM393247 RXI393246:RXI393247 SHE393246:SHE393247 SRA393246:SRA393247 TAW393246:TAW393247 TKS393246:TKS393247 TUO393246:TUO393247 UEK393246:UEK393247 UOG393246:UOG393247 UYC393246:UYC393247 VHY393246:VHY393247 VRU393246:VRU393247 WBQ393246:WBQ393247 WLM393246:WLM393247 WVI393246:WVI393247 IW458782:IW458783 SS458782:SS458783 ACO458782:ACO458783 AMK458782:AMK458783 AWG458782:AWG458783 BGC458782:BGC458783 BPY458782:BPY458783 BZU458782:BZU458783 CJQ458782:CJQ458783 CTM458782:CTM458783 DDI458782:DDI458783 DNE458782:DNE458783 DXA458782:DXA458783 EGW458782:EGW458783 EQS458782:EQS458783 FAO458782:FAO458783 FKK458782:FKK458783 FUG458782:FUG458783 GEC458782:GEC458783 GNY458782:GNY458783 GXU458782:GXU458783 HHQ458782:HHQ458783 HRM458782:HRM458783 IBI458782:IBI458783 ILE458782:ILE458783 IVA458782:IVA458783 JEW458782:JEW458783 JOS458782:JOS458783 JYO458782:JYO458783 KIK458782:KIK458783 KSG458782:KSG458783 LCC458782:LCC458783 LLY458782:LLY458783 LVU458782:LVU458783 MFQ458782:MFQ458783 MPM458782:MPM458783 MZI458782:MZI458783 NJE458782:NJE458783 NTA458782:NTA458783 OCW458782:OCW458783 OMS458782:OMS458783 OWO458782:OWO458783 PGK458782:PGK458783 PQG458782:PQG458783 QAC458782:QAC458783 QJY458782:QJY458783 QTU458782:QTU458783 RDQ458782:RDQ458783 RNM458782:RNM458783 RXI458782:RXI458783 SHE458782:SHE458783 SRA458782:SRA458783 TAW458782:TAW458783 TKS458782:TKS458783 TUO458782:TUO458783 UEK458782:UEK458783 UOG458782:UOG458783 UYC458782:UYC458783 VHY458782:VHY458783 VRU458782:VRU458783 WBQ458782:WBQ458783 WLM458782:WLM458783 WVI458782:WVI458783 IW524318:IW524319 SS524318:SS524319 ACO524318:ACO524319 AMK524318:AMK524319 AWG524318:AWG524319 BGC524318:BGC524319 BPY524318:BPY524319 BZU524318:BZU524319 CJQ524318:CJQ524319 CTM524318:CTM524319 DDI524318:DDI524319 DNE524318:DNE524319 DXA524318:DXA524319 EGW524318:EGW524319 EQS524318:EQS524319 FAO524318:FAO524319 FKK524318:FKK524319 FUG524318:FUG524319 GEC524318:GEC524319 GNY524318:GNY524319 GXU524318:GXU524319 HHQ524318:HHQ524319 HRM524318:HRM524319 IBI524318:IBI524319 ILE524318:ILE524319 IVA524318:IVA524319 JEW524318:JEW524319 JOS524318:JOS524319 JYO524318:JYO524319 KIK524318:KIK524319 KSG524318:KSG524319 LCC524318:LCC524319 LLY524318:LLY524319 LVU524318:LVU524319 MFQ524318:MFQ524319 MPM524318:MPM524319 MZI524318:MZI524319 NJE524318:NJE524319 NTA524318:NTA524319 OCW524318:OCW524319 OMS524318:OMS524319 OWO524318:OWO524319 PGK524318:PGK524319 PQG524318:PQG524319 QAC524318:QAC524319 QJY524318:QJY524319 QTU524318:QTU524319 RDQ524318:RDQ524319 RNM524318:RNM524319 RXI524318:RXI524319 SHE524318:SHE524319 SRA524318:SRA524319 TAW524318:TAW524319 TKS524318:TKS524319 TUO524318:TUO524319 UEK524318:UEK524319 UOG524318:UOG524319 UYC524318:UYC524319 VHY524318:VHY524319 VRU524318:VRU524319 WBQ524318:WBQ524319 WLM524318:WLM524319 WVI524318:WVI524319 IW589854:IW589855 SS589854:SS589855 ACO589854:ACO589855 AMK589854:AMK589855 AWG589854:AWG589855 BGC589854:BGC589855 BPY589854:BPY589855 BZU589854:BZU589855 CJQ589854:CJQ589855 CTM589854:CTM589855 DDI589854:DDI589855 DNE589854:DNE589855 DXA589854:DXA589855 EGW589854:EGW589855 EQS589854:EQS589855 FAO589854:FAO589855 FKK589854:FKK589855 FUG589854:FUG589855 GEC589854:GEC589855 GNY589854:GNY589855 GXU589854:GXU589855 HHQ589854:HHQ589855 HRM589854:HRM589855 IBI589854:IBI589855 ILE589854:ILE589855 IVA589854:IVA589855 JEW589854:JEW589855 JOS589854:JOS589855 JYO589854:JYO589855 KIK589854:KIK589855 KSG589854:KSG589855 LCC589854:LCC589855 LLY589854:LLY589855 LVU589854:LVU589855 MFQ589854:MFQ589855 MPM589854:MPM589855 MZI589854:MZI589855 NJE589854:NJE589855 NTA589854:NTA589855 OCW589854:OCW589855 OMS589854:OMS589855 OWO589854:OWO589855 PGK589854:PGK589855 PQG589854:PQG589855 QAC589854:QAC589855 QJY589854:QJY589855 QTU589854:QTU589855 RDQ589854:RDQ589855 RNM589854:RNM589855 RXI589854:RXI589855 SHE589854:SHE589855 SRA589854:SRA589855 TAW589854:TAW589855 TKS589854:TKS589855 TUO589854:TUO589855 UEK589854:UEK589855 UOG589854:UOG589855 UYC589854:UYC589855 VHY589854:VHY589855 VRU589854:VRU589855 WBQ589854:WBQ589855 WLM589854:WLM589855 WVI589854:WVI589855 IW655390:IW655391 SS655390:SS655391 ACO655390:ACO655391 AMK655390:AMK655391 AWG655390:AWG655391 BGC655390:BGC655391 BPY655390:BPY655391 BZU655390:BZU655391 CJQ655390:CJQ655391 CTM655390:CTM655391 DDI655390:DDI655391 DNE655390:DNE655391 DXA655390:DXA655391 EGW655390:EGW655391 EQS655390:EQS655391 FAO655390:FAO655391 FKK655390:FKK655391 FUG655390:FUG655391 GEC655390:GEC655391 GNY655390:GNY655391 GXU655390:GXU655391 HHQ655390:HHQ655391 HRM655390:HRM655391 IBI655390:IBI655391 ILE655390:ILE655391 IVA655390:IVA655391 JEW655390:JEW655391 JOS655390:JOS655391 JYO655390:JYO655391 KIK655390:KIK655391 KSG655390:KSG655391 LCC655390:LCC655391 LLY655390:LLY655391 LVU655390:LVU655391 MFQ655390:MFQ655391 MPM655390:MPM655391 MZI655390:MZI655391 NJE655390:NJE655391 NTA655390:NTA655391 OCW655390:OCW655391 OMS655390:OMS655391 OWO655390:OWO655391 PGK655390:PGK655391 PQG655390:PQG655391 QAC655390:QAC655391 QJY655390:QJY655391 QTU655390:QTU655391 RDQ655390:RDQ655391 RNM655390:RNM655391 RXI655390:RXI655391 SHE655390:SHE655391 SRA655390:SRA655391 TAW655390:TAW655391 TKS655390:TKS655391 TUO655390:TUO655391 UEK655390:UEK655391 UOG655390:UOG655391 UYC655390:UYC655391 VHY655390:VHY655391 VRU655390:VRU655391 WBQ655390:WBQ655391 WLM655390:WLM655391 WVI655390:WVI655391 IW720926:IW720927 SS720926:SS720927 ACO720926:ACO720927 AMK720926:AMK720927 AWG720926:AWG720927 BGC720926:BGC720927 BPY720926:BPY720927 BZU720926:BZU720927 CJQ720926:CJQ720927 CTM720926:CTM720927 DDI720926:DDI720927 DNE720926:DNE720927 DXA720926:DXA720927 EGW720926:EGW720927 EQS720926:EQS720927 FAO720926:FAO720927 FKK720926:FKK720927 FUG720926:FUG720927 GEC720926:GEC720927 GNY720926:GNY720927 GXU720926:GXU720927 HHQ720926:HHQ720927 HRM720926:HRM720927 IBI720926:IBI720927 ILE720926:ILE720927 IVA720926:IVA720927 JEW720926:JEW720927 JOS720926:JOS720927 JYO720926:JYO720927 KIK720926:KIK720927 KSG720926:KSG720927 LCC720926:LCC720927 LLY720926:LLY720927 LVU720926:LVU720927 MFQ720926:MFQ720927 MPM720926:MPM720927 MZI720926:MZI720927 NJE720926:NJE720927 NTA720926:NTA720927 OCW720926:OCW720927 OMS720926:OMS720927 OWO720926:OWO720927 PGK720926:PGK720927 PQG720926:PQG720927 QAC720926:QAC720927 QJY720926:QJY720927 QTU720926:QTU720927 RDQ720926:RDQ720927 RNM720926:RNM720927 RXI720926:RXI720927 SHE720926:SHE720927 SRA720926:SRA720927 TAW720926:TAW720927 TKS720926:TKS720927 TUO720926:TUO720927 UEK720926:UEK720927 UOG720926:UOG720927 UYC720926:UYC720927 VHY720926:VHY720927 VRU720926:VRU720927 WBQ720926:WBQ720927 WLM720926:WLM720927 WVI720926:WVI720927 IW786462:IW786463 SS786462:SS786463 ACO786462:ACO786463 AMK786462:AMK786463 AWG786462:AWG786463 BGC786462:BGC786463 BPY786462:BPY786463 BZU786462:BZU786463 CJQ786462:CJQ786463 CTM786462:CTM786463 DDI786462:DDI786463 DNE786462:DNE786463 DXA786462:DXA786463 EGW786462:EGW786463 EQS786462:EQS786463 FAO786462:FAO786463 FKK786462:FKK786463 FUG786462:FUG786463 GEC786462:GEC786463 GNY786462:GNY786463 GXU786462:GXU786463 HHQ786462:HHQ786463 HRM786462:HRM786463 IBI786462:IBI786463 ILE786462:ILE786463 IVA786462:IVA786463 JEW786462:JEW786463 JOS786462:JOS786463 JYO786462:JYO786463 KIK786462:KIK786463 KSG786462:KSG786463 LCC786462:LCC786463 LLY786462:LLY786463 LVU786462:LVU786463 MFQ786462:MFQ786463 MPM786462:MPM786463 MZI786462:MZI786463 NJE786462:NJE786463 NTA786462:NTA786463 OCW786462:OCW786463 OMS786462:OMS786463 OWO786462:OWO786463 PGK786462:PGK786463 PQG786462:PQG786463 QAC786462:QAC786463 QJY786462:QJY786463 QTU786462:QTU786463 RDQ786462:RDQ786463 RNM786462:RNM786463 RXI786462:RXI786463 SHE786462:SHE786463 SRA786462:SRA786463 TAW786462:TAW786463 TKS786462:TKS786463 TUO786462:TUO786463 UEK786462:UEK786463 UOG786462:UOG786463 UYC786462:UYC786463 VHY786462:VHY786463 VRU786462:VRU786463 WBQ786462:WBQ786463 WLM786462:WLM786463 WVI786462:WVI786463 IW851998:IW851999 SS851998:SS851999 ACO851998:ACO851999 AMK851998:AMK851999 AWG851998:AWG851999 BGC851998:BGC851999 BPY851998:BPY851999 BZU851998:BZU851999 CJQ851998:CJQ851999 CTM851998:CTM851999 DDI851998:DDI851999 DNE851998:DNE851999 DXA851998:DXA851999 EGW851998:EGW851999 EQS851998:EQS851999 FAO851998:FAO851999 FKK851998:FKK851999 FUG851998:FUG851999 GEC851998:GEC851999 GNY851998:GNY851999 GXU851998:GXU851999 HHQ851998:HHQ851999 HRM851998:HRM851999 IBI851998:IBI851999 ILE851998:ILE851999 IVA851998:IVA851999 JEW851998:JEW851999 JOS851998:JOS851999 JYO851998:JYO851999 KIK851998:KIK851999 KSG851998:KSG851999 LCC851998:LCC851999 LLY851998:LLY851999 LVU851998:LVU851999 MFQ851998:MFQ851999 MPM851998:MPM851999 MZI851998:MZI851999 NJE851998:NJE851999 NTA851998:NTA851999 OCW851998:OCW851999 OMS851998:OMS851999 OWO851998:OWO851999 PGK851998:PGK851999 PQG851998:PQG851999 QAC851998:QAC851999 QJY851998:QJY851999 QTU851998:QTU851999 RDQ851998:RDQ851999 RNM851998:RNM851999 RXI851998:RXI851999 SHE851998:SHE851999 SRA851998:SRA851999 TAW851998:TAW851999 TKS851998:TKS851999 TUO851998:TUO851999 UEK851998:UEK851999 UOG851998:UOG851999 UYC851998:UYC851999 VHY851998:VHY851999 VRU851998:VRU851999 WBQ851998:WBQ851999 WLM851998:WLM851999 WVI851998:WVI851999 IW917534:IW917535 SS917534:SS917535 ACO917534:ACO917535 AMK917534:AMK917535 AWG917534:AWG917535 BGC917534:BGC917535 BPY917534:BPY917535 BZU917534:BZU917535 CJQ917534:CJQ917535 CTM917534:CTM917535 DDI917534:DDI917535 DNE917534:DNE917535 DXA917534:DXA917535 EGW917534:EGW917535 EQS917534:EQS917535 FAO917534:FAO917535 FKK917534:FKK917535 FUG917534:FUG917535 GEC917534:GEC917535 GNY917534:GNY917535 GXU917534:GXU917535 HHQ917534:HHQ917535 HRM917534:HRM917535 IBI917534:IBI917535 ILE917534:ILE917535 IVA917534:IVA917535 JEW917534:JEW917535 JOS917534:JOS917535 JYO917534:JYO917535 KIK917534:KIK917535 KSG917534:KSG917535 LCC917534:LCC917535 LLY917534:LLY917535 LVU917534:LVU917535 MFQ917534:MFQ917535 MPM917534:MPM917535 MZI917534:MZI917535 NJE917534:NJE917535 NTA917534:NTA917535 OCW917534:OCW917535 OMS917534:OMS917535 OWO917534:OWO917535 PGK917534:PGK917535 PQG917534:PQG917535 QAC917534:QAC917535 QJY917534:QJY917535 QTU917534:QTU917535 RDQ917534:RDQ917535 RNM917534:RNM917535 RXI917534:RXI917535 SHE917534:SHE917535 SRA917534:SRA917535 TAW917534:TAW917535 TKS917534:TKS917535 TUO917534:TUO917535 UEK917534:UEK917535 UOG917534:UOG917535 UYC917534:UYC917535 VHY917534:VHY917535 VRU917534:VRU917535 WBQ917534:WBQ917535 WLM917534:WLM917535 WVI917534:WVI917535 IW983070:IW983071 SS983070:SS983071 ACO983070:ACO983071 AMK983070:AMK983071 AWG983070:AWG983071 BGC983070:BGC983071 BPY983070:BPY983071 BZU983070:BZU983071 CJQ983070:CJQ983071 CTM983070:CTM983071 DDI983070:DDI983071 DNE983070:DNE983071 DXA983070:DXA983071 EGW983070:EGW983071 EQS983070:EQS983071 FAO983070:FAO983071 FKK983070:FKK983071 FUG983070:FUG983071 GEC983070:GEC983071 GNY983070:GNY983071 GXU983070:GXU983071 HHQ983070:HHQ983071 HRM983070:HRM983071 IBI983070:IBI983071 ILE983070:ILE983071 IVA983070:IVA983071 JEW983070:JEW983071 JOS983070:JOS983071 JYO983070:JYO983071 KIK983070:KIK983071 KSG983070:KSG983071 LCC983070:LCC983071 LLY983070:LLY983071 LVU983070:LVU983071 MFQ983070:MFQ983071 MPM983070:MPM983071 MZI983070:MZI983071 NJE983070:NJE983071 NTA983070:NTA983071 OCW983070:OCW983071 OMS983070:OMS983071 OWO983070:OWO983071 PGK983070:PGK983071 PQG983070:PQG983071 QAC983070:QAC983071 QJY983070:QJY983071 QTU983070:QTU983071 RDQ983070:RDQ983071 RNM983070:RNM983071 RXI983070:RXI983071 SHE983070:SHE983071 SRA983070:SRA983071 TAW983070:TAW983071 TKS983070:TKS983071 TUO983070:TUO983071 UEK983070:UEK983071 UOG983070:UOG983071 UYC983070:UYC983071 VHY983070:VHY983071 VRU983070:VRU983071 WBQ983070:WBQ983071 WLM983070:WLM983071 WVI983070:WVI983071 DDI109:DDI123 IW8:IW10 SS8:SS10 ACO8:ACO10 AMK8:AMK10 AWG8:AWG10 BGC8:BGC10 BPY8:BPY10 BZU8:BZU10 CJQ8:CJQ10 CTM8:CTM10 DDI8:DDI10 DNE8:DNE10 DXA8:DXA10 EGW8:EGW10 EQS8:EQS10 FAO8:FAO10 FKK8:FKK10 FUG8:FUG10 GEC8:GEC10 GNY8:GNY10 GXU8:GXU10 HHQ8:HHQ10 HRM8:HRM10 IBI8:IBI10 ILE8:ILE10 IVA8:IVA10 JEW8:JEW10 JOS8:JOS10 JYO8:JYO10 KIK8:KIK10 KSG8:KSG10 LCC8:LCC10 LLY8:LLY10 LVU8:LVU10 MFQ8:MFQ10 MPM8:MPM10 MZI8:MZI10 NJE8:NJE10 NTA8:NTA10 OCW8:OCW10 OMS8:OMS10 OWO8:OWO10 PGK8:PGK10 PQG8:PQG10 QAC8:QAC10 QJY8:QJY10 QTU8:QTU10 RDQ8:RDQ10 RNM8:RNM10 RXI8:RXI10 SHE8:SHE10 SRA8:SRA10 TAW8:TAW10 TKS8:TKS10 TUO8:TUO10 UEK8:UEK10 UOG8:UOG10 UYC8:UYC10 VHY8:VHY10 VRU8:VRU10 WBQ8:WBQ10 WLM8:WLM10 WVI8:WVI10 IW65562:IW65564 SS65562:SS65564 ACO65562:ACO65564 AMK65562:AMK65564 AWG65562:AWG65564 BGC65562:BGC65564 BPY65562:BPY65564 BZU65562:BZU65564 CJQ65562:CJQ65564 CTM65562:CTM65564 DDI65562:DDI65564 DNE65562:DNE65564 DXA65562:DXA65564 EGW65562:EGW65564 EQS65562:EQS65564 FAO65562:FAO65564 FKK65562:FKK65564 FUG65562:FUG65564 GEC65562:GEC65564 GNY65562:GNY65564 GXU65562:GXU65564 HHQ65562:HHQ65564 HRM65562:HRM65564 IBI65562:IBI65564 ILE65562:ILE65564 IVA65562:IVA65564 JEW65562:JEW65564 JOS65562:JOS65564 JYO65562:JYO65564 KIK65562:KIK65564 KSG65562:KSG65564 LCC65562:LCC65564 LLY65562:LLY65564 LVU65562:LVU65564 MFQ65562:MFQ65564 MPM65562:MPM65564 MZI65562:MZI65564 NJE65562:NJE65564 NTA65562:NTA65564 OCW65562:OCW65564 OMS65562:OMS65564 OWO65562:OWO65564 PGK65562:PGK65564 PQG65562:PQG65564 QAC65562:QAC65564 QJY65562:QJY65564 QTU65562:QTU65564 RDQ65562:RDQ65564 RNM65562:RNM65564 RXI65562:RXI65564 SHE65562:SHE65564 SRA65562:SRA65564 TAW65562:TAW65564 TKS65562:TKS65564 TUO65562:TUO65564 UEK65562:UEK65564 UOG65562:UOG65564 UYC65562:UYC65564 VHY65562:VHY65564 VRU65562:VRU65564 WBQ65562:WBQ65564 WLM65562:WLM65564 WVI65562:WVI65564 IW131098:IW131100 SS131098:SS131100 ACO131098:ACO131100 AMK131098:AMK131100 AWG131098:AWG131100 BGC131098:BGC131100 BPY131098:BPY131100 BZU131098:BZU131100 CJQ131098:CJQ131100 CTM131098:CTM131100 DDI131098:DDI131100 DNE131098:DNE131100 DXA131098:DXA131100 EGW131098:EGW131100 EQS131098:EQS131100 FAO131098:FAO131100 FKK131098:FKK131100 FUG131098:FUG131100 GEC131098:GEC131100 GNY131098:GNY131100 GXU131098:GXU131100 HHQ131098:HHQ131100 HRM131098:HRM131100 IBI131098:IBI131100 ILE131098:ILE131100 IVA131098:IVA131100 JEW131098:JEW131100 JOS131098:JOS131100 JYO131098:JYO131100 KIK131098:KIK131100 KSG131098:KSG131100 LCC131098:LCC131100 LLY131098:LLY131100 LVU131098:LVU131100 MFQ131098:MFQ131100 MPM131098:MPM131100 MZI131098:MZI131100 NJE131098:NJE131100 NTA131098:NTA131100 OCW131098:OCW131100 OMS131098:OMS131100 OWO131098:OWO131100 PGK131098:PGK131100 PQG131098:PQG131100 QAC131098:QAC131100 QJY131098:QJY131100 QTU131098:QTU131100 RDQ131098:RDQ131100 RNM131098:RNM131100 RXI131098:RXI131100 SHE131098:SHE131100 SRA131098:SRA131100 TAW131098:TAW131100 TKS131098:TKS131100 TUO131098:TUO131100 UEK131098:UEK131100 UOG131098:UOG131100 UYC131098:UYC131100 VHY131098:VHY131100 VRU131098:VRU131100 WBQ131098:WBQ131100 WLM131098:WLM131100 WVI131098:WVI131100 IW196634:IW196636 SS196634:SS196636 ACO196634:ACO196636 AMK196634:AMK196636 AWG196634:AWG196636 BGC196634:BGC196636 BPY196634:BPY196636 BZU196634:BZU196636 CJQ196634:CJQ196636 CTM196634:CTM196636 DDI196634:DDI196636 DNE196634:DNE196636 DXA196634:DXA196636 EGW196634:EGW196636 EQS196634:EQS196636 FAO196634:FAO196636 FKK196634:FKK196636 FUG196634:FUG196636 GEC196634:GEC196636 GNY196634:GNY196636 GXU196634:GXU196636 HHQ196634:HHQ196636 HRM196634:HRM196636 IBI196634:IBI196636 ILE196634:ILE196636 IVA196634:IVA196636 JEW196634:JEW196636 JOS196634:JOS196636 JYO196634:JYO196636 KIK196634:KIK196636 KSG196634:KSG196636 LCC196634:LCC196636 LLY196634:LLY196636 LVU196634:LVU196636 MFQ196634:MFQ196636 MPM196634:MPM196636 MZI196634:MZI196636 NJE196634:NJE196636 NTA196634:NTA196636 OCW196634:OCW196636 OMS196634:OMS196636 OWO196634:OWO196636 PGK196634:PGK196636 PQG196634:PQG196636 QAC196634:QAC196636 QJY196634:QJY196636 QTU196634:QTU196636 RDQ196634:RDQ196636 RNM196634:RNM196636 RXI196634:RXI196636 SHE196634:SHE196636 SRA196634:SRA196636 TAW196634:TAW196636 TKS196634:TKS196636 TUO196634:TUO196636 UEK196634:UEK196636 UOG196634:UOG196636 UYC196634:UYC196636 VHY196634:VHY196636 VRU196634:VRU196636 WBQ196634:WBQ196636 WLM196634:WLM196636 WVI196634:WVI196636 IW262170:IW262172 SS262170:SS262172 ACO262170:ACO262172 AMK262170:AMK262172 AWG262170:AWG262172 BGC262170:BGC262172 BPY262170:BPY262172 BZU262170:BZU262172 CJQ262170:CJQ262172 CTM262170:CTM262172 DDI262170:DDI262172 DNE262170:DNE262172 DXA262170:DXA262172 EGW262170:EGW262172 EQS262170:EQS262172 FAO262170:FAO262172 FKK262170:FKK262172 FUG262170:FUG262172 GEC262170:GEC262172 GNY262170:GNY262172 GXU262170:GXU262172 HHQ262170:HHQ262172 HRM262170:HRM262172 IBI262170:IBI262172 ILE262170:ILE262172 IVA262170:IVA262172 JEW262170:JEW262172 JOS262170:JOS262172 JYO262170:JYO262172 KIK262170:KIK262172 KSG262170:KSG262172 LCC262170:LCC262172 LLY262170:LLY262172 LVU262170:LVU262172 MFQ262170:MFQ262172 MPM262170:MPM262172 MZI262170:MZI262172 NJE262170:NJE262172 NTA262170:NTA262172 OCW262170:OCW262172 OMS262170:OMS262172 OWO262170:OWO262172 PGK262170:PGK262172 PQG262170:PQG262172 QAC262170:QAC262172 QJY262170:QJY262172 QTU262170:QTU262172 RDQ262170:RDQ262172 RNM262170:RNM262172 RXI262170:RXI262172 SHE262170:SHE262172 SRA262170:SRA262172 TAW262170:TAW262172 TKS262170:TKS262172 TUO262170:TUO262172 UEK262170:UEK262172 UOG262170:UOG262172 UYC262170:UYC262172 VHY262170:VHY262172 VRU262170:VRU262172 WBQ262170:WBQ262172 WLM262170:WLM262172 WVI262170:WVI262172 IW327706:IW327708 SS327706:SS327708 ACO327706:ACO327708 AMK327706:AMK327708 AWG327706:AWG327708 BGC327706:BGC327708 BPY327706:BPY327708 BZU327706:BZU327708 CJQ327706:CJQ327708 CTM327706:CTM327708 DDI327706:DDI327708 DNE327706:DNE327708 DXA327706:DXA327708 EGW327706:EGW327708 EQS327706:EQS327708 FAO327706:FAO327708 FKK327706:FKK327708 FUG327706:FUG327708 GEC327706:GEC327708 GNY327706:GNY327708 GXU327706:GXU327708 HHQ327706:HHQ327708 HRM327706:HRM327708 IBI327706:IBI327708 ILE327706:ILE327708 IVA327706:IVA327708 JEW327706:JEW327708 JOS327706:JOS327708 JYO327706:JYO327708 KIK327706:KIK327708 KSG327706:KSG327708 LCC327706:LCC327708 LLY327706:LLY327708 LVU327706:LVU327708 MFQ327706:MFQ327708 MPM327706:MPM327708 MZI327706:MZI327708 NJE327706:NJE327708 NTA327706:NTA327708 OCW327706:OCW327708 OMS327706:OMS327708 OWO327706:OWO327708 PGK327706:PGK327708 PQG327706:PQG327708 QAC327706:QAC327708 QJY327706:QJY327708 QTU327706:QTU327708 RDQ327706:RDQ327708 RNM327706:RNM327708 RXI327706:RXI327708 SHE327706:SHE327708 SRA327706:SRA327708 TAW327706:TAW327708 TKS327706:TKS327708 TUO327706:TUO327708 UEK327706:UEK327708 UOG327706:UOG327708 UYC327706:UYC327708 VHY327706:VHY327708 VRU327706:VRU327708 WBQ327706:WBQ327708 WLM327706:WLM327708 WVI327706:WVI327708 IW393242:IW393244 SS393242:SS393244 ACO393242:ACO393244 AMK393242:AMK393244 AWG393242:AWG393244 BGC393242:BGC393244 BPY393242:BPY393244 BZU393242:BZU393244 CJQ393242:CJQ393244 CTM393242:CTM393244 DDI393242:DDI393244 DNE393242:DNE393244 DXA393242:DXA393244 EGW393242:EGW393244 EQS393242:EQS393244 FAO393242:FAO393244 FKK393242:FKK393244 FUG393242:FUG393244 GEC393242:GEC393244 GNY393242:GNY393244 GXU393242:GXU393244 HHQ393242:HHQ393244 HRM393242:HRM393244 IBI393242:IBI393244 ILE393242:ILE393244 IVA393242:IVA393244 JEW393242:JEW393244 JOS393242:JOS393244 JYO393242:JYO393244 KIK393242:KIK393244 KSG393242:KSG393244 LCC393242:LCC393244 LLY393242:LLY393244 LVU393242:LVU393244 MFQ393242:MFQ393244 MPM393242:MPM393244 MZI393242:MZI393244 NJE393242:NJE393244 NTA393242:NTA393244 OCW393242:OCW393244 OMS393242:OMS393244 OWO393242:OWO393244 PGK393242:PGK393244 PQG393242:PQG393244 QAC393242:QAC393244 QJY393242:QJY393244 QTU393242:QTU393244 RDQ393242:RDQ393244 RNM393242:RNM393244 RXI393242:RXI393244 SHE393242:SHE393244 SRA393242:SRA393244 TAW393242:TAW393244 TKS393242:TKS393244 TUO393242:TUO393244 UEK393242:UEK393244 UOG393242:UOG393244 UYC393242:UYC393244 VHY393242:VHY393244 VRU393242:VRU393244 WBQ393242:WBQ393244 WLM393242:WLM393244 WVI393242:WVI393244 IW458778:IW458780 SS458778:SS458780 ACO458778:ACO458780 AMK458778:AMK458780 AWG458778:AWG458780 BGC458778:BGC458780 BPY458778:BPY458780 BZU458778:BZU458780 CJQ458778:CJQ458780 CTM458778:CTM458780 DDI458778:DDI458780 DNE458778:DNE458780 DXA458778:DXA458780 EGW458778:EGW458780 EQS458778:EQS458780 FAO458778:FAO458780 FKK458778:FKK458780 FUG458778:FUG458780 GEC458778:GEC458780 GNY458778:GNY458780 GXU458778:GXU458780 HHQ458778:HHQ458780 HRM458778:HRM458780 IBI458778:IBI458780 ILE458778:ILE458780 IVA458778:IVA458780 JEW458778:JEW458780 JOS458778:JOS458780 JYO458778:JYO458780 KIK458778:KIK458780 KSG458778:KSG458780 LCC458778:LCC458780 LLY458778:LLY458780 LVU458778:LVU458780 MFQ458778:MFQ458780 MPM458778:MPM458780 MZI458778:MZI458780 NJE458778:NJE458780 NTA458778:NTA458780 OCW458778:OCW458780 OMS458778:OMS458780 OWO458778:OWO458780 PGK458778:PGK458780 PQG458778:PQG458780 QAC458778:QAC458780 QJY458778:QJY458780 QTU458778:QTU458780 RDQ458778:RDQ458780 RNM458778:RNM458780 RXI458778:RXI458780 SHE458778:SHE458780 SRA458778:SRA458780 TAW458778:TAW458780 TKS458778:TKS458780 TUO458778:TUO458780 UEK458778:UEK458780 UOG458778:UOG458780 UYC458778:UYC458780 VHY458778:VHY458780 VRU458778:VRU458780 WBQ458778:WBQ458780 WLM458778:WLM458780 WVI458778:WVI458780 IW524314:IW524316 SS524314:SS524316 ACO524314:ACO524316 AMK524314:AMK524316 AWG524314:AWG524316 BGC524314:BGC524316 BPY524314:BPY524316 BZU524314:BZU524316 CJQ524314:CJQ524316 CTM524314:CTM524316 DDI524314:DDI524316 DNE524314:DNE524316 DXA524314:DXA524316 EGW524314:EGW524316 EQS524314:EQS524316 FAO524314:FAO524316 FKK524314:FKK524316 FUG524314:FUG524316 GEC524314:GEC524316 GNY524314:GNY524316 GXU524314:GXU524316 HHQ524314:HHQ524316 HRM524314:HRM524316 IBI524314:IBI524316 ILE524314:ILE524316 IVA524314:IVA524316 JEW524314:JEW524316 JOS524314:JOS524316 JYO524314:JYO524316 KIK524314:KIK524316 KSG524314:KSG524316 LCC524314:LCC524316 LLY524314:LLY524316 LVU524314:LVU524316 MFQ524314:MFQ524316 MPM524314:MPM524316 MZI524314:MZI524316 NJE524314:NJE524316 NTA524314:NTA524316 OCW524314:OCW524316 OMS524314:OMS524316 OWO524314:OWO524316 PGK524314:PGK524316 PQG524314:PQG524316 QAC524314:QAC524316 QJY524314:QJY524316 QTU524314:QTU524316 RDQ524314:RDQ524316 RNM524314:RNM524316 RXI524314:RXI524316 SHE524314:SHE524316 SRA524314:SRA524316 TAW524314:TAW524316 TKS524314:TKS524316 TUO524314:TUO524316 UEK524314:UEK524316 UOG524314:UOG524316 UYC524314:UYC524316 VHY524314:VHY524316 VRU524314:VRU524316 WBQ524314:WBQ524316 WLM524314:WLM524316 WVI524314:WVI524316 IW589850:IW589852 SS589850:SS589852 ACO589850:ACO589852 AMK589850:AMK589852 AWG589850:AWG589852 BGC589850:BGC589852 BPY589850:BPY589852 BZU589850:BZU589852 CJQ589850:CJQ589852 CTM589850:CTM589852 DDI589850:DDI589852 DNE589850:DNE589852 DXA589850:DXA589852 EGW589850:EGW589852 EQS589850:EQS589852 FAO589850:FAO589852 FKK589850:FKK589852 FUG589850:FUG589852 GEC589850:GEC589852 GNY589850:GNY589852 GXU589850:GXU589852 HHQ589850:HHQ589852 HRM589850:HRM589852 IBI589850:IBI589852 ILE589850:ILE589852 IVA589850:IVA589852 JEW589850:JEW589852 JOS589850:JOS589852 JYO589850:JYO589852 KIK589850:KIK589852 KSG589850:KSG589852 LCC589850:LCC589852 LLY589850:LLY589852 LVU589850:LVU589852 MFQ589850:MFQ589852 MPM589850:MPM589852 MZI589850:MZI589852 NJE589850:NJE589852 NTA589850:NTA589852 OCW589850:OCW589852 OMS589850:OMS589852 OWO589850:OWO589852 PGK589850:PGK589852 PQG589850:PQG589852 QAC589850:QAC589852 QJY589850:QJY589852 QTU589850:QTU589852 RDQ589850:RDQ589852 RNM589850:RNM589852 RXI589850:RXI589852 SHE589850:SHE589852 SRA589850:SRA589852 TAW589850:TAW589852 TKS589850:TKS589852 TUO589850:TUO589852 UEK589850:UEK589852 UOG589850:UOG589852 UYC589850:UYC589852 VHY589850:VHY589852 VRU589850:VRU589852 WBQ589850:WBQ589852 WLM589850:WLM589852 WVI589850:WVI589852 IW655386:IW655388 SS655386:SS655388 ACO655386:ACO655388 AMK655386:AMK655388 AWG655386:AWG655388 BGC655386:BGC655388 BPY655386:BPY655388 BZU655386:BZU655388 CJQ655386:CJQ655388 CTM655386:CTM655388 DDI655386:DDI655388 DNE655386:DNE655388 DXA655386:DXA655388 EGW655386:EGW655388 EQS655386:EQS655388 FAO655386:FAO655388 FKK655386:FKK655388 FUG655386:FUG655388 GEC655386:GEC655388 GNY655386:GNY655388 GXU655386:GXU655388 HHQ655386:HHQ655388 HRM655386:HRM655388 IBI655386:IBI655388 ILE655386:ILE655388 IVA655386:IVA655388 JEW655386:JEW655388 JOS655386:JOS655388 JYO655386:JYO655388 KIK655386:KIK655388 KSG655386:KSG655388 LCC655386:LCC655388 LLY655386:LLY655388 LVU655386:LVU655388 MFQ655386:MFQ655388 MPM655386:MPM655388 MZI655386:MZI655388 NJE655386:NJE655388 NTA655386:NTA655388 OCW655386:OCW655388 OMS655386:OMS655388 OWO655386:OWO655388 PGK655386:PGK655388 PQG655386:PQG655388 QAC655386:QAC655388 QJY655386:QJY655388 QTU655386:QTU655388 RDQ655386:RDQ655388 RNM655386:RNM655388 RXI655386:RXI655388 SHE655386:SHE655388 SRA655386:SRA655388 TAW655386:TAW655388 TKS655386:TKS655388 TUO655386:TUO655388 UEK655386:UEK655388 UOG655386:UOG655388 UYC655386:UYC655388 VHY655386:VHY655388 VRU655386:VRU655388 WBQ655386:WBQ655388 WLM655386:WLM655388 WVI655386:WVI655388 IW720922:IW720924 SS720922:SS720924 ACO720922:ACO720924 AMK720922:AMK720924 AWG720922:AWG720924 BGC720922:BGC720924 BPY720922:BPY720924 BZU720922:BZU720924 CJQ720922:CJQ720924 CTM720922:CTM720924 DDI720922:DDI720924 DNE720922:DNE720924 DXA720922:DXA720924 EGW720922:EGW720924 EQS720922:EQS720924 FAO720922:FAO720924 FKK720922:FKK720924 FUG720922:FUG720924 GEC720922:GEC720924 GNY720922:GNY720924 GXU720922:GXU720924 HHQ720922:HHQ720924 HRM720922:HRM720924 IBI720922:IBI720924 ILE720922:ILE720924 IVA720922:IVA720924 JEW720922:JEW720924 JOS720922:JOS720924 JYO720922:JYO720924 KIK720922:KIK720924 KSG720922:KSG720924 LCC720922:LCC720924 LLY720922:LLY720924 LVU720922:LVU720924 MFQ720922:MFQ720924 MPM720922:MPM720924 MZI720922:MZI720924 NJE720922:NJE720924 NTA720922:NTA720924 OCW720922:OCW720924 OMS720922:OMS720924 OWO720922:OWO720924 PGK720922:PGK720924 PQG720922:PQG720924 QAC720922:QAC720924 QJY720922:QJY720924 QTU720922:QTU720924 RDQ720922:RDQ720924 RNM720922:RNM720924 RXI720922:RXI720924 SHE720922:SHE720924 SRA720922:SRA720924 TAW720922:TAW720924 TKS720922:TKS720924 TUO720922:TUO720924 UEK720922:UEK720924 UOG720922:UOG720924 UYC720922:UYC720924 VHY720922:VHY720924 VRU720922:VRU720924 WBQ720922:WBQ720924 WLM720922:WLM720924 WVI720922:WVI720924 IW786458:IW786460 SS786458:SS786460 ACO786458:ACO786460 AMK786458:AMK786460 AWG786458:AWG786460 BGC786458:BGC786460 BPY786458:BPY786460 BZU786458:BZU786460 CJQ786458:CJQ786460 CTM786458:CTM786460 DDI786458:DDI786460 DNE786458:DNE786460 DXA786458:DXA786460 EGW786458:EGW786460 EQS786458:EQS786460 FAO786458:FAO786460 FKK786458:FKK786460 FUG786458:FUG786460 GEC786458:GEC786460 GNY786458:GNY786460 GXU786458:GXU786460 HHQ786458:HHQ786460 HRM786458:HRM786460 IBI786458:IBI786460 ILE786458:ILE786460 IVA786458:IVA786460 JEW786458:JEW786460 JOS786458:JOS786460 JYO786458:JYO786460 KIK786458:KIK786460 KSG786458:KSG786460 LCC786458:LCC786460 LLY786458:LLY786460 LVU786458:LVU786460 MFQ786458:MFQ786460 MPM786458:MPM786460 MZI786458:MZI786460 NJE786458:NJE786460 NTA786458:NTA786460 OCW786458:OCW786460 OMS786458:OMS786460 OWO786458:OWO786460 PGK786458:PGK786460 PQG786458:PQG786460 QAC786458:QAC786460 QJY786458:QJY786460 QTU786458:QTU786460 RDQ786458:RDQ786460 RNM786458:RNM786460 RXI786458:RXI786460 SHE786458:SHE786460 SRA786458:SRA786460 TAW786458:TAW786460 TKS786458:TKS786460 TUO786458:TUO786460 UEK786458:UEK786460 UOG786458:UOG786460 UYC786458:UYC786460 VHY786458:VHY786460 VRU786458:VRU786460 WBQ786458:WBQ786460 WLM786458:WLM786460 WVI786458:WVI786460 IW851994:IW851996 SS851994:SS851996 ACO851994:ACO851996 AMK851994:AMK851996 AWG851994:AWG851996 BGC851994:BGC851996 BPY851994:BPY851996 BZU851994:BZU851996 CJQ851994:CJQ851996 CTM851994:CTM851996 DDI851994:DDI851996 DNE851994:DNE851996 DXA851994:DXA851996 EGW851994:EGW851996 EQS851994:EQS851996 FAO851994:FAO851996 FKK851994:FKK851996 FUG851994:FUG851996 GEC851994:GEC851996 GNY851994:GNY851996 GXU851994:GXU851996 HHQ851994:HHQ851996 HRM851994:HRM851996 IBI851994:IBI851996 ILE851994:ILE851996 IVA851994:IVA851996 JEW851994:JEW851996 JOS851994:JOS851996 JYO851994:JYO851996 KIK851994:KIK851996 KSG851994:KSG851996 LCC851994:LCC851996 LLY851994:LLY851996 LVU851994:LVU851996 MFQ851994:MFQ851996 MPM851994:MPM851996 MZI851994:MZI851996 NJE851994:NJE851996 NTA851994:NTA851996 OCW851994:OCW851996 OMS851994:OMS851996 OWO851994:OWO851996 PGK851994:PGK851996 PQG851994:PQG851996 QAC851994:QAC851996 QJY851994:QJY851996 QTU851994:QTU851996 RDQ851994:RDQ851996 RNM851994:RNM851996 RXI851994:RXI851996 SHE851994:SHE851996 SRA851994:SRA851996 TAW851994:TAW851996 TKS851994:TKS851996 TUO851994:TUO851996 UEK851994:UEK851996 UOG851994:UOG851996 UYC851994:UYC851996 VHY851994:VHY851996 VRU851994:VRU851996 WBQ851994:WBQ851996 WLM851994:WLM851996 WVI851994:WVI851996 IW917530:IW917532 SS917530:SS917532 ACO917530:ACO917532 AMK917530:AMK917532 AWG917530:AWG917532 BGC917530:BGC917532 BPY917530:BPY917532 BZU917530:BZU917532 CJQ917530:CJQ917532 CTM917530:CTM917532 DDI917530:DDI917532 DNE917530:DNE917532 DXA917530:DXA917532 EGW917530:EGW917532 EQS917530:EQS917532 FAO917530:FAO917532 FKK917530:FKK917532 FUG917530:FUG917532 GEC917530:GEC917532 GNY917530:GNY917532 GXU917530:GXU917532 HHQ917530:HHQ917532 HRM917530:HRM917532 IBI917530:IBI917532 ILE917530:ILE917532 IVA917530:IVA917532 JEW917530:JEW917532 JOS917530:JOS917532 JYO917530:JYO917532 KIK917530:KIK917532 KSG917530:KSG917532 LCC917530:LCC917532 LLY917530:LLY917532 LVU917530:LVU917532 MFQ917530:MFQ917532 MPM917530:MPM917532 MZI917530:MZI917532 NJE917530:NJE917532 NTA917530:NTA917532 OCW917530:OCW917532 OMS917530:OMS917532 OWO917530:OWO917532 PGK917530:PGK917532 PQG917530:PQG917532 QAC917530:QAC917532 QJY917530:QJY917532 QTU917530:QTU917532 RDQ917530:RDQ917532 RNM917530:RNM917532 RXI917530:RXI917532 SHE917530:SHE917532 SRA917530:SRA917532 TAW917530:TAW917532 TKS917530:TKS917532 TUO917530:TUO917532 UEK917530:UEK917532 UOG917530:UOG917532 UYC917530:UYC917532 VHY917530:VHY917532 VRU917530:VRU917532 WBQ917530:WBQ917532 WLM917530:WLM917532 WVI917530:WVI917532 IW983066:IW983068 SS983066:SS983068 ACO983066:ACO983068 AMK983066:AMK983068 AWG983066:AWG983068 BGC983066:BGC983068 BPY983066:BPY983068 BZU983066:BZU983068 CJQ983066:CJQ983068 CTM983066:CTM983068 DDI983066:DDI983068 DNE983066:DNE983068 DXA983066:DXA983068 EGW983066:EGW983068 EQS983066:EQS983068 FAO983066:FAO983068 FKK983066:FKK983068 FUG983066:FUG983068 GEC983066:GEC983068 GNY983066:GNY983068 GXU983066:GXU983068 HHQ983066:HHQ983068 HRM983066:HRM983068 IBI983066:IBI983068 ILE983066:ILE983068 IVA983066:IVA983068 JEW983066:JEW983068 JOS983066:JOS983068 JYO983066:JYO983068 KIK983066:KIK983068 KSG983066:KSG983068 LCC983066:LCC983068 LLY983066:LLY983068 LVU983066:LVU983068 MFQ983066:MFQ983068 MPM983066:MPM983068 MZI983066:MZI983068 NJE983066:NJE983068 NTA983066:NTA983068 OCW983066:OCW983068 OMS983066:OMS983068 OWO983066:OWO983068 PGK983066:PGK983068 PQG983066:PQG983068 QAC983066:QAC983068 QJY983066:QJY983068 QTU983066:QTU983068 RDQ983066:RDQ983068 RNM983066:RNM983068 RXI983066:RXI983068 SHE983066:SHE983068 SRA983066:SRA983068 TAW983066:TAW983068 TKS983066:TKS983068 TUO983066:TUO983068 UEK983066:UEK983068 UOG983066:UOG983068 UYC983066:UYC983068 VHY983066:VHY983068 VRU983066:VRU983068 WBQ983066:WBQ983068 WLM983066:WLM983068 WVI983066:WVI983068 IW65590:IW65598 SS65590:SS65598 ACO65590:ACO65598 AMK65590:AMK65598 AWG65590:AWG65598 BGC65590:BGC65598 BPY65590:BPY65598 BZU65590:BZU65598 CJQ65590:CJQ65598 CTM65590:CTM65598 DDI65590:DDI65598 DNE65590:DNE65598 DXA65590:DXA65598 EGW65590:EGW65598 EQS65590:EQS65598 FAO65590:FAO65598 FKK65590:FKK65598 FUG65590:FUG65598 GEC65590:GEC65598 GNY65590:GNY65598 GXU65590:GXU65598 HHQ65590:HHQ65598 HRM65590:HRM65598 IBI65590:IBI65598 ILE65590:ILE65598 IVA65590:IVA65598 JEW65590:JEW65598 JOS65590:JOS65598 JYO65590:JYO65598 KIK65590:KIK65598 KSG65590:KSG65598 LCC65590:LCC65598 LLY65590:LLY65598 LVU65590:LVU65598 MFQ65590:MFQ65598 MPM65590:MPM65598 MZI65590:MZI65598 NJE65590:NJE65598 NTA65590:NTA65598 OCW65590:OCW65598 OMS65590:OMS65598 OWO65590:OWO65598 PGK65590:PGK65598 PQG65590:PQG65598 QAC65590:QAC65598 QJY65590:QJY65598 QTU65590:QTU65598 RDQ65590:RDQ65598 RNM65590:RNM65598 RXI65590:RXI65598 SHE65590:SHE65598 SRA65590:SRA65598 TAW65590:TAW65598 TKS65590:TKS65598 TUO65590:TUO65598 UEK65590:UEK65598 UOG65590:UOG65598 UYC65590:UYC65598 VHY65590:VHY65598 VRU65590:VRU65598 WBQ65590:WBQ65598 WLM65590:WLM65598 WVI65590:WVI65598 IW131126:IW131134 SS131126:SS131134 ACO131126:ACO131134 AMK131126:AMK131134 AWG131126:AWG131134 BGC131126:BGC131134 BPY131126:BPY131134 BZU131126:BZU131134 CJQ131126:CJQ131134 CTM131126:CTM131134 DDI131126:DDI131134 DNE131126:DNE131134 DXA131126:DXA131134 EGW131126:EGW131134 EQS131126:EQS131134 FAO131126:FAO131134 FKK131126:FKK131134 FUG131126:FUG131134 GEC131126:GEC131134 GNY131126:GNY131134 GXU131126:GXU131134 HHQ131126:HHQ131134 HRM131126:HRM131134 IBI131126:IBI131134 ILE131126:ILE131134 IVA131126:IVA131134 JEW131126:JEW131134 JOS131126:JOS131134 JYO131126:JYO131134 KIK131126:KIK131134 KSG131126:KSG131134 LCC131126:LCC131134 LLY131126:LLY131134 LVU131126:LVU131134 MFQ131126:MFQ131134 MPM131126:MPM131134 MZI131126:MZI131134 NJE131126:NJE131134 NTA131126:NTA131134 OCW131126:OCW131134 OMS131126:OMS131134 OWO131126:OWO131134 PGK131126:PGK131134 PQG131126:PQG131134 QAC131126:QAC131134 QJY131126:QJY131134 QTU131126:QTU131134 RDQ131126:RDQ131134 RNM131126:RNM131134 RXI131126:RXI131134 SHE131126:SHE131134 SRA131126:SRA131134 TAW131126:TAW131134 TKS131126:TKS131134 TUO131126:TUO131134 UEK131126:UEK131134 UOG131126:UOG131134 UYC131126:UYC131134 VHY131126:VHY131134 VRU131126:VRU131134 WBQ131126:WBQ131134 WLM131126:WLM131134 WVI131126:WVI131134 IW196662:IW196670 SS196662:SS196670 ACO196662:ACO196670 AMK196662:AMK196670 AWG196662:AWG196670 BGC196662:BGC196670 BPY196662:BPY196670 BZU196662:BZU196670 CJQ196662:CJQ196670 CTM196662:CTM196670 DDI196662:DDI196670 DNE196662:DNE196670 DXA196662:DXA196670 EGW196662:EGW196670 EQS196662:EQS196670 FAO196662:FAO196670 FKK196662:FKK196670 FUG196662:FUG196670 GEC196662:GEC196670 GNY196662:GNY196670 GXU196662:GXU196670 HHQ196662:HHQ196670 HRM196662:HRM196670 IBI196662:IBI196670 ILE196662:ILE196670 IVA196662:IVA196670 JEW196662:JEW196670 JOS196662:JOS196670 JYO196662:JYO196670 KIK196662:KIK196670 KSG196662:KSG196670 LCC196662:LCC196670 LLY196662:LLY196670 LVU196662:LVU196670 MFQ196662:MFQ196670 MPM196662:MPM196670 MZI196662:MZI196670 NJE196662:NJE196670 NTA196662:NTA196670 OCW196662:OCW196670 OMS196662:OMS196670 OWO196662:OWO196670 PGK196662:PGK196670 PQG196662:PQG196670 QAC196662:QAC196670 QJY196662:QJY196670 QTU196662:QTU196670 RDQ196662:RDQ196670 RNM196662:RNM196670 RXI196662:RXI196670 SHE196662:SHE196670 SRA196662:SRA196670 TAW196662:TAW196670 TKS196662:TKS196670 TUO196662:TUO196670 UEK196662:UEK196670 UOG196662:UOG196670 UYC196662:UYC196670 VHY196662:VHY196670 VRU196662:VRU196670 WBQ196662:WBQ196670 WLM196662:WLM196670 WVI196662:WVI196670 IW262198:IW262206 SS262198:SS262206 ACO262198:ACO262206 AMK262198:AMK262206 AWG262198:AWG262206 BGC262198:BGC262206 BPY262198:BPY262206 BZU262198:BZU262206 CJQ262198:CJQ262206 CTM262198:CTM262206 DDI262198:DDI262206 DNE262198:DNE262206 DXA262198:DXA262206 EGW262198:EGW262206 EQS262198:EQS262206 FAO262198:FAO262206 FKK262198:FKK262206 FUG262198:FUG262206 GEC262198:GEC262206 GNY262198:GNY262206 GXU262198:GXU262206 HHQ262198:HHQ262206 HRM262198:HRM262206 IBI262198:IBI262206 ILE262198:ILE262206 IVA262198:IVA262206 JEW262198:JEW262206 JOS262198:JOS262206 JYO262198:JYO262206 KIK262198:KIK262206 KSG262198:KSG262206 LCC262198:LCC262206 LLY262198:LLY262206 LVU262198:LVU262206 MFQ262198:MFQ262206 MPM262198:MPM262206 MZI262198:MZI262206 NJE262198:NJE262206 NTA262198:NTA262206 OCW262198:OCW262206 OMS262198:OMS262206 OWO262198:OWO262206 PGK262198:PGK262206 PQG262198:PQG262206 QAC262198:QAC262206 QJY262198:QJY262206 QTU262198:QTU262206 RDQ262198:RDQ262206 RNM262198:RNM262206 RXI262198:RXI262206 SHE262198:SHE262206 SRA262198:SRA262206 TAW262198:TAW262206 TKS262198:TKS262206 TUO262198:TUO262206 UEK262198:UEK262206 UOG262198:UOG262206 UYC262198:UYC262206 VHY262198:VHY262206 VRU262198:VRU262206 WBQ262198:WBQ262206 WLM262198:WLM262206 WVI262198:WVI262206 IW327734:IW327742 SS327734:SS327742 ACO327734:ACO327742 AMK327734:AMK327742 AWG327734:AWG327742 BGC327734:BGC327742 BPY327734:BPY327742 BZU327734:BZU327742 CJQ327734:CJQ327742 CTM327734:CTM327742 DDI327734:DDI327742 DNE327734:DNE327742 DXA327734:DXA327742 EGW327734:EGW327742 EQS327734:EQS327742 FAO327734:FAO327742 FKK327734:FKK327742 FUG327734:FUG327742 GEC327734:GEC327742 GNY327734:GNY327742 GXU327734:GXU327742 HHQ327734:HHQ327742 HRM327734:HRM327742 IBI327734:IBI327742 ILE327734:ILE327742 IVA327734:IVA327742 JEW327734:JEW327742 JOS327734:JOS327742 JYO327734:JYO327742 KIK327734:KIK327742 KSG327734:KSG327742 LCC327734:LCC327742 LLY327734:LLY327742 LVU327734:LVU327742 MFQ327734:MFQ327742 MPM327734:MPM327742 MZI327734:MZI327742 NJE327734:NJE327742 NTA327734:NTA327742 OCW327734:OCW327742 OMS327734:OMS327742 OWO327734:OWO327742 PGK327734:PGK327742 PQG327734:PQG327742 QAC327734:QAC327742 QJY327734:QJY327742 QTU327734:QTU327742 RDQ327734:RDQ327742 RNM327734:RNM327742 RXI327734:RXI327742 SHE327734:SHE327742 SRA327734:SRA327742 TAW327734:TAW327742 TKS327734:TKS327742 TUO327734:TUO327742 UEK327734:UEK327742 UOG327734:UOG327742 UYC327734:UYC327742 VHY327734:VHY327742 VRU327734:VRU327742 WBQ327734:WBQ327742 WLM327734:WLM327742 WVI327734:WVI327742 IW393270:IW393278 SS393270:SS393278 ACO393270:ACO393278 AMK393270:AMK393278 AWG393270:AWG393278 BGC393270:BGC393278 BPY393270:BPY393278 BZU393270:BZU393278 CJQ393270:CJQ393278 CTM393270:CTM393278 DDI393270:DDI393278 DNE393270:DNE393278 DXA393270:DXA393278 EGW393270:EGW393278 EQS393270:EQS393278 FAO393270:FAO393278 FKK393270:FKK393278 FUG393270:FUG393278 GEC393270:GEC393278 GNY393270:GNY393278 GXU393270:GXU393278 HHQ393270:HHQ393278 HRM393270:HRM393278 IBI393270:IBI393278 ILE393270:ILE393278 IVA393270:IVA393278 JEW393270:JEW393278 JOS393270:JOS393278 JYO393270:JYO393278 KIK393270:KIK393278 KSG393270:KSG393278 LCC393270:LCC393278 LLY393270:LLY393278 LVU393270:LVU393278 MFQ393270:MFQ393278 MPM393270:MPM393278 MZI393270:MZI393278 NJE393270:NJE393278 NTA393270:NTA393278 OCW393270:OCW393278 OMS393270:OMS393278 OWO393270:OWO393278 PGK393270:PGK393278 PQG393270:PQG393278 QAC393270:QAC393278 QJY393270:QJY393278 QTU393270:QTU393278 RDQ393270:RDQ393278 RNM393270:RNM393278 RXI393270:RXI393278 SHE393270:SHE393278 SRA393270:SRA393278 TAW393270:TAW393278 TKS393270:TKS393278 TUO393270:TUO393278 UEK393270:UEK393278 UOG393270:UOG393278 UYC393270:UYC393278 VHY393270:VHY393278 VRU393270:VRU393278 WBQ393270:WBQ393278 WLM393270:WLM393278 WVI393270:WVI393278 IW458806:IW458814 SS458806:SS458814 ACO458806:ACO458814 AMK458806:AMK458814 AWG458806:AWG458814 BGC458806:BGC458814 BPY458806:BPY458814 BZU458806:BZU458814 CJQ458806:CJQ458814 CTM458806:CTM458814 DDI458806:DDI458814 DNE458806:DNE458814 DXA458806:DXA458814 EGW458806:EGW458814 EQS458806:EQS458814 FAO458806:FAO458814 FKK458806:FKK458814 FUG458806:FUG458814 GEC458806:GEC458814 GNY458806:GNY458814 GXU458806:GXU458814 HHQ458806:HHQ458814 HRM458806:HRM458814 IBI458806:IBI458814 ILE458806:ILE458814 IVA458806:IVA458814 JEW458806:JEW458814 JOS458806:JOS458814 JYO458806:JYO458814 KIK458806:KIK458814 KSG458806:KSG458814 LCC458806:LCC458814 LLY458806:LLY458814 LVU458806:LVU458814 MFQ458806:MFQ458814 MPM458806:MPM458814 MZI458806:MZI458814 NJE458806:NJE458814 NTA458806:NTA458814 OCW458806:OCW458814 OMS458806:OMS458814 OWO458806:OWO458814 PGK458806:PGK458814 PQG458806:PQG458814 QAC458806:QAC458814 QJY458806:QJY458814 QTU458806:QTU458814 RDQ458806:RDQ458814 RNM458806:RNM458814 RXI458806:RXI458814 SHE458806:SHE458814 SRA458806:SRA458814 TAW458806:TAW458814 TKS458806:TKS458814 TUO458806:TUO458814 UEK458806:UEK458814 UOG458806:UOG458814 UYC458806:UYC458814 VHY458806:VHY458814 VRU458806:VRU458814 WBQ458806:WBQ458814 WLM458806:WLM458814 WVI458806:WVI458814 IW524342:IW524350 SS524342:SS524350 ACO524342:ACO524350 AMK524342:AMK524350 AWG524342:AWG524350 BGC524342:BGC524350 BPY524342:BPY524350 BZU524342:BZU524350 CJQ524342:CJQ524350 CTM524342:CTM524350 DDI524342:DDI524350 DNE524342:DNE524350 DXA524342:DXA524350 EGW524342:EGW524350 EQS524342:EQS524350 FAO524342:FAO524350 FKK524342:FKK524350 FUG524342:FUG524350 GEC524342:GEC524350 GNY524342:GNY524350 GXU524342:GXU524350 HHQ524342:HHQ524350 HRM524342:HRM524350 IBI524342:IBI524350 ILE524342:ILE524350 IVA524342:IVA524350 JEW524342:JEW524350 JOS524342:JOS524350 JYO524342:JYO524350 KIK524342:KIK524350 KSG524342:KSG524350 LCC524342:LCC524350 LLY524342:LLY524350 LVU524342:LVU524350 MFQ524342:MFQ524350 MPM524342:MPM524350 MZI524342:MZI524350 NJE524342:NJE524350 NTA524342:NTA524350 OCW524342:OCW524350 OMS524342:OMS524350 OWO524342:OWO524350 PGK524342:PGK524350 PQG524342:PQG524350 QAC524342:QAC524350 QJY524342:QJY524350 QTU524342:QTU524350 RDQ524342:RDQ524350 RNM524342:RNM524350 RXI524342:RXI524350 SHE524342:SHE524350 SRA524342:SRA524350 TAW524342:TAW524350 TKS524342:TKS524350 TUO524342:TUO524350 UEK524342:UEK524350 UOG524342:UOG524350 UYC524342:UYC524350 VHY524342:VHY524350 VRU524342:VRU524350 WBQ524342:WBQ524350 WLM524342:WLM524350 WVI524342:WVI524350 IW589878:IW589886 SS589878:SS589886 ACO589878:ACO589886 AMK589878:AMK589886 AWG589878:AWG589886 BGC589878:BGC589886 BPY589878:BPY589886 BZU589878:BZU589886 CJQ589878:CJQ589886 CTM589878:CTM589886 DDI589878:DDI589886 DNE589878:DNE589886 DXA589878:DXA589886 EGW589878:EGW589886 EQS589878:EQS589886 FAO589878:FAO589886 FKK589878:FKK589886 FUG589878:FUG589886 GEC589878:GEC589886 GNY589878:GNY589886 GXU589878:GXU589886 HHQ589878:HHQ589886 HRM589878:HRM589886 IBI589878:IBI589886 ILE589878:ILE589886 IVA589878:IVA589886 JEW589878:JEW589886 JOS589878:JOS589886 JYO589878:JYO589886 KIK589878:KIK589886 KSG589878:KSG589886 LCC589878:LCC589886 LLY589878:LLY589886 LVU589878:LVU589886 MFQ589878:MFQ589886 MPM589878:MPM589886 MZI589878:MZI589886 NJE589878:NJE589886 NTA589878:NTA589886 OCW589878:OCW589886 OMS589878:OMS589886 OWO589878:OWO589886 PGK589878:PGK589886 PQG589878:PQG589886 QAC589878:QAC589886 QJY589878:QJY589886 QTU589878:QTU589886 RDQ589878:RDQ589886 RNM589878:RNM589886 RXI589878:RXI589886 SHE589878:SHE589886 SRA589878:SRA589886 TAW589878:TAW589886 TKS589878:TKS589886 TUO589878:TUO589886 UEK589878:UEK589886 UOG589878:UOG589886 UYC589878:UYC589886 VHY589878:VHY589886 VRU589878:VRU589886 WBQ589878:WBQ589886 WLM589878:WLM589886 WVI589878:WVI589886 IW655414:IW655422 SS655414:SS655422 ACO655414:ACO655422 AMK655414:AMK655422 AWG655414:AWG655422 BGC655414:BGC655422 BPY655414:BPY655422 BZU655414:BZU655422 CJQ655414:CJQ655422 CTM655414:CTM655422 DDI655414:DDI655422 DNE655414:DNE655422 DXA655414:DXA655422 EGW655414:EGW655422 EQS655414:EQS655422 FAO655414:FAO655422 FKK655414:FKK655422 FUG655414:FUG655422 GEC655414:GEC655422 GNY655414:GNY655422 GXU655414:GXU655422 HHQ655414:HHQ655422 HRM655414:HRM655422 IBI655414:IBI655422 ILE655414:ILE655422 IVA655414:IVA655422 JEW655414:JEW655422 JOS655414:JOS655422 JYO655414:JYO655422 KIK655414:KIK655422 KSG655414:KSG655422 LCC655414:LCC655422 LLY655414:LLY655422 LVU655414:LVU655422 MFQ655414:MFQ655422 MPM655414:MPM655422 MZI655414:MZI655422 NJE655414:NJE655422 NTA655414:NTA655422 OCW655414:OCW655422 OMS655414:OMS655422 OWO655414:OWO655422 PGK655414:PGK655422 PQG655414:PQG655422 QAC655414:QAC655422 QJY655414:QJY655422 QTU655414:QTU655422 RDQ655414:RDQ655422 RNM655414:RNM655422 RXI655414:RXI655422 SHE655414:SHE655422 SRA655414:SRA655422 TAW655414:TAW655422 TKS655414:TKS655422 TUO655414:TUO655422 UEK655414:UEK655422 UOG655414:UOG655422 UYC655414:UYC655422 VHY655414:VHY655422 VRU655414:VRU655422 WBQ655414:WBQ655422 WLM655414:WLM655422 WVI655414:WVI655422 IW720950:IW720958 SS720950:SS720958 ACO720950:ACO720958 AMK720950:AMK720958 AWG720950:AWG720958 BGC720950:BGC720958 BPY720950:BPY720958 BZU720950:BZU720958 CJQ720950:CJQ720958 CTM720950:CTM720958 DDI720950:DDI720958 DNE720950:DNE720958 DXA720950:DXA720958 EGW720950:EGW720958 EQS720950:EQS720958 FAO720950:FAO720958 FKK720950:FKK720958 FUG720950:FUG720958 GEC720950:GEC720958 GNY720950:GNY720958 GXU720950:GXU720958 HHQ720950:HHQ720958 HRM720950:HRM720958 IBI720950:IBI720958 ILE720950:ILE720958 IVA720950:IVA720958 JEW720950:JEW720958 JOS720950:JOS720958 JYO720950:JYO720958 KIK720950:KIK720958 KSG720950:KSG720958 LCC720950:LCC720958 LLY720950:LLY720958 LVU720950:LVU720958 MFQ720950:MFQ720958 MPM720950:MPM720958 MZI720950:MZI720958 NJE720950:NJE720958 NTA720950:NTA720958 OCW720950:OCW720958 OMS720950:OMS720958 OWO720950:OWO720958 PGK720950:PGK720958 PQG720950:PQG720958 QAC720950:QAC720958 QJY720950:QJY720958 QTU720950:QTU720958 RDQ720950:RDQ720958 RNM720950:RNM720958 RXI720950:RXI720958 SHE720950:SHE720958 SRA720950:SRA720958 TAW720950:TAW720958 TKS720950:TKS720958 TUO720950:TUO720958 UEK720950:UEK720958 UOG720950:UOG720958 UYC720950:UYC720958 VHY720950:VHY720958 VRU720950:VRU720958 WBQ720950:WBQ720958 WLM720950:WLM720958 WVI720950:WVI720958 IW786486:IW786494 SS786486:SS786494 ACO786486:ACO786494 AMK786486:AMK786494 AWG786486:AWG786494 BGC786486:BGC786494 BPY786486:BPY786494 BZU786486:BZU786494 CJQ786486:CJQ786494 CTM786486:CTM786494 DDI786486:DDI786494 DNE786486:DNE786494 DXA786486:DXA786494 EGW786486:EGW786494 EQS786486:EQS786494 FAO786486:FAO786494 FKK786486:FKK786494 FUG786486:FUG786494 GEC786486:GEC786494 GNY786486:GNY786494 GXU786486:GXU786494 HHQ786486:HHQ786494 HRM786486:HRM786494 IBI786486:IBI786494 ILE786486:ILE786494 IVA786486:IVA786494 JEW786486:JEW786494 JOS786486:JOS786494 JYO786486:JYO786494 KIK786486:KIK786494 KSG786486:KSG786494 LCC786486:LCC786494 LLY786486:LLY786494 LVU786486:LVU786494 MFQ786486:MFQ786494 MPM786486:MPM786494 MZI786486:MZI786494 NJE786486:NJE786494 NTA786486:NTA786494 OCW786486:OCW786494 OMS786486:OMS786494 OWO786486:OWO786494 PGK786486:PGK786494 PQG786486:PQG786494 QAC786486:QAC786494 QJY786486:QJY786494 QTU786486:QTU786494 RDQ786486:RDQ786494 RNM786486:RNM786494 RXI786486:RXI786494 SHE786486:SHE786494 SRA786486:SRA786494 TAW786486:TAW786494 TKS786486:TKS786494 TUO786486:TUO786494 UEK786486:UEK786494 UOG786486:UOG786494 UYC786486:UYC786494 VHY786486:VHY786494 VRU786486:VRU786494 WBQ786486:WBQ786494 WLM786486:WLM786494 WVI786486:WVI786494 IW852022:IW852030 SS852022:SS852030 ACO852022:ACO852030 AMK852022:AMK852030 AWG852022:AWG852030 BGC852022:BGC852030 BPY852022:BPY852030 BZU852022:BZU852030 CJQ852022:CJQ852030 CTM852022:CTM852030 DDI852022:DDI852030 DNE852022:DNE852030 DXA852022:DXA852030 EGW852022:EGW852030 EQS852022:EQS852030 FAO852022:FAO852030 FKK852022:FKK852030 FUG852022:FUG852030 GEC852022:GEC852030 GNY852022:GNY852030 GXU852022:GXU852030 HHQ852022:HHQ852030 HRM852022:HRM852030 IBI852022:IBI852030 ILE852022:ILE852030 IVA852022:IVA852030 JEW852022:JEW852030 JOS852022:JOS852030 JYO852022:JYO852030 KIK852022:KIK852030 KSG852022:KSG852030 LCC852022:LCC852030 LLY852022:LLY852030 LVU852022:LVU852030 MFQ852022:MFQ852030 MPM852022:MPM852030 MZI852022:MZI852030 NJE852022:NJE852030 NTA852022:NTA852030 OCW852022:OCW852030 OMS852022:OMS852030 OWO852022:OWO852030 PGK852022:PGK852030 PQG852022:PQG852030 QAC852022:QAC852030 QJY852022:QJY852030 QTU852022:QTU852030 RDQ852022:RDQ852030 RNM852022:RNM852030 RXI852022:RXI852030 SHE852022:SHE852030 SRA852022:SRA852030 TAW852022:TAW852030 TKS852022:TKS852030 TUO852022:TUO852030 UEK852022:UEK852030 UOG852022:UOG852030 UYC852022:UYC852030 VHY852022:VHY852030 VRU852022:VRU852030 WBQ852022:WBQ852030 WLM852022:WLM852030 WVI852022:WVI852030 IW917558:IW917566 SS917558:SS917566 ACO917558:ACO917566 AMK917558:AMK917566 AWG917558:AWG917566 BGC917558:BGC917566 BPY917558:BPY917566 BZU917558:BZU917566 CJQ917558:CJQ917566 CTM917558:CTM917566 DDI917558:DDI917566 DNE917558:DNE917566 DXA917558:DXA917566 EGW917558:EGW917566 EQS917558:EQS917566 FAO917558:FAO917566 FKK917558:FKK917566 FUG917558:FUG917566 GEC917558:GEC917566 GNY917558:GNY917566 GXU917558:GXU917566 HHQ917558:HHQ917566 HRM917558:HRM917566 IBI917558:IBI917566 ILE917558:ILE917566 IVA917558:IVA917566 JEW917558:JEW917566 JOS917558:JOS917566 JYO917558:JYO917566 KIK917558:KIK917566 KSG917558:KSG917566 LCC917558:LCC917566 LLY917558:LLY917566 LVU917558:LVU917566 MFQ917558:MFQ917566 MPM917558:MPM917566 MZI917558:MZI917566 NJE917558:NJE917566 NTA917558:NTA917566 OCW917558:OCW917566 OMS917558:OMS917566 OWO917558:OWO917566 PGK917558:PGK917566 PQG917558:PQG917566 QAC917558:QAC917566 QJY917558:QJY917566 QTU917558:QTU917566 RDQ917558:RDQ917566 RNM917558:RNM917566 RXI917558:RXI917566 SHE917558:SHE917566 SRA917558:SRA917566 TAW917558:TAW917566 TKS917558:TKS917566 TUO917558:TUO917566 UEK917558:UEK917566 UOG917558:UOG917566 UYC917558:UYC917566 VHY917558:VHY917566 VRU917558:VRU917566 WBQ917558:WBQ917566 WLM917558:WLM917566 WVI917558:WVI917566 IW983094:IW983102 SS983094:SS983102 ACO983094:ACO983102 AMK983094:AMK983102 AWG983094:AWG983102 BGC983094:BGC983102 BPY983094:BPY983102 BZU983094:BZU983102 CJQ983094:CJQ983102 CTM983094:CTM983102 DDI983094:DDI983102 DNE983094:DNE983102 DXA983094:DXA983102 EGW983094:EGW983102 EQS983094:EQS983102 FAO983094:FAO983102 FKK983094:FKK983102 FUG983094:FUG983102 GEC983094:GEC983102 GNY983094:GNY983102 GXU983094:GXU983102 HHQ983094:HHQ983102 HRM983094:HRM983102 IBI983094:IBI983102 ILE983094:ILE983102 IVA983094:IVA983102 JEW983094:JEW983102 JOS983094:JOS983102 JYO983094:JYO983102 KIK983094:KIK983102 KSG983094:KSG983102 LCC983094:LCC983102 LLY983094:LLY983102 LVU983094:LVU983102 MFQ983094:MFQ983102 MPM983094:MPM983102 MZI983094:MZI983102 NJE983094:NJE983102 NTA983094:NTA983102 OCW983094:OCW983102 OMS983094:OMS983102 OWO983094:OWO983102 PGK983094:PGK983102 PQG983094:PQG983102 QAC983094:QAC983102 QJY983094:QJY983102 QTU983094:QTU983102 RDQ983094:RDQ983102 RNM983094:RNM983102 RXI983094:RXI983102 SHE983094:SHE983102 SRA983094:SRA983102 TAW983094:TAW983102 TKS983094:TKS983102 TUO983094:TUO983102 UEK983094:UEK983102 UOG983094:UOG983102 UYC983094:UYC983102 VHY983094:VHY983102 VRU983094:VRU983102 WBQ983094:WBQ983102 WLM983094:WLM983102 WVI983094:WVI983102 CTM109:CTM123 IW38:IW40 SS38:SS40 ACO38:ACO40 AMK38:AMK40 AWG38:AWG40 BGC38:BGC40 BPY38:BPY40 BZU38:BZU40 CJQ38:CJQ40 CTM38:CTM40 DDI38:DDI40 DNE38:DNE40 DXA38:DXA40 EGW38:EGW40 EQS38:EQS40 FAO38:FAO40 FKK38:FKK40 FUG38:FUG40 GEC38:GEC40 GNY38:GNY40 GXU38:GXU40 HHQ38:HHQ40 HRM38:HRM40 IBI38:IBI40 ILE38:ILE40 IVA38:IVA40 JEW38:JEW40 JOS38:JOS40 JYO38:JYO40 KIK38:KIK40 KSG38:KSG40 LCC38:LCC40 LLY38:LLY40 LVU38:LVU40 MFQ38:MFQ40 MPM38:MPM40 MZI38:MZI40 NJE38:NJE40 NTA38:NTA40 OCW38:OCW40 OMS38:OMS40 OWO38:OWO40 PGK38:PGK40 PQG38:PQG40 QAC38:QAC40 QJY38:QJY40 QTU38:QTU40 RDQ38:RDQ40 RNM38:RNM40 RXI38:RXI40 SHE38:SHE40 SRA38:SRA40 TAW38:TAW40 TKS38:TKS40 TUO38:TUO40 UEK38:UEK40 UOG38:UOG40 UYC38:UYC40 VHY38:VHY40 VRU38:VRU40 WBQ38:WBQ40 WLM38:WLM40 WVI38:WVI40 IW65600:IW65603 SS65600:SS65603 ACO65600:ACO65603 AMK65600:AMK65603 AWG65600:AWG65603 BGC65600:BGC65603 BPY65600:BPY65603 BZU65600:BZU65603 CJQ65600:CJQ65603 CTM65600:CTM65603 DDI65600:DDI65603 DNE65600:DNE65603 DXA65600:DXA65603 EGW65600:EGW65603 EQS65600:EQS65603 FAO65600:FAO65603 FKK65600:FKK65603 FUG65600:FUG65603 GEC65600:GEC65603 GNY65600:GNY65603 GXU65600:GXU65603 HHQ65600:HHQ65603 HRM65600:HRM65603 IBI65600:IBI65603 ILE65600:ILE65603 IVA65600:IVA65603 JEW65600:JEW65603 JOS65600:JOS65603 JYO65600:JYO65603 KIK65600:KIK65603 KSG65600:KSG65603 LCC65600:LCC65603 LLY65600:LLY65603 LVU65600:LVU65603 MFQ65600:MFQ65603 MPM65600:MPM65603 MZI65600:MZI65603 NJE65600:NJE65603 NTA65600:NTA65603 OCW65600:OCW65603 OMS65600:OMS65603 OWO65600:OWO65603 PGK65600:PGK65603 PQG65600:PQG65603 QAC65600:QAC65603 QJY65600:QJY65603 QTU65600:QTU65603 RDQ65600:RDQ65603 RNM65600:RNM65603 RXI65600:RXI65603 SHE65600:SHE65603 SRA65600:SRA65603 TAW65600:TAW65603 TKS65600:TKS65603 TUO65600:TUO65603 UEK65600:UEK65603 UOG65600:UOG65603 UYC65600:UYC65603 VHY65600:VHY65603 VRU65600:VRU65603 WBQ65600:WBQ65603 WLM65600:WLM65603 WVI65600:WVI65603 IW131136:IW131139 SS131136:SS131139 ACO131136:ACO131139 AMK131136:AMK131139 AWG131136:AWG131139 BGC131136:BGC131139 BPY131136:BPY131139 BZU131136:BZU131139 CJQ131136:CJQ131139 CTM131136:CTM131139 DDI131136:DDI131139 DNE131136:DNE131139 DXA131136:DXA131139 EGW131136:EGW131139 EQS131136:EQS131139 FAO131136:FAO131139 FKK131136:FKK131139 FUG131136:FUG131139 GEC131136:GEC131139 GNY131136:GNY131139 GXU131136:GXU131139 HHQ131136:HHQ131139 HRM131136:HRM131139 IBI131136:IBI131139 ILE131136:ILE131139 IVA131136:IVA131139 JEW131136:JEW131139 JOS131136:JOS131139 JYO131136:JYO131139 KIK131136:KIK131139 KSG131136:KSG131139 LCC131136:LCC131139 LLY131136:LLY131139 LVU131136:LVU131139 MFQ131136:MFQ131139 MPM131136:MPM131139 MZI131136:MZI131139 NJE131136:NJE131139 NTA131136:NTA131139 OCW131136:OCW131139 OMS131136:OMS131139 OWO131136:OWO131139 PGK131136:PGK131139 PQG131136:PQG131139 QAC131136:QAC131139 QJY131136:QJY131139 QTU131136:QTU131139 RDQ131136:RDQ131139 RNM131136:RNM131139 RXI131136:RXI131139 SHE131136:SHE131139 SRA131136:SRA131139 TAW131136:TAW131139 TKS131136:TKS131139 TUO131136:TUO131139 UEK131136:UEK131139 UOG131136:UOG131139 UYC131136:UYC131139 VHY131136:VHY131139 VRU131136:VRU131139 WBQ131136:WBQ131139 WLM131136:WLM131139 WVI131136:WVI131139 IW196672:IW196675 SS196672:SS196675 ACO196672:ACO196675 AMK196672:AMK196675 AWG196672:AWG196675 BGC196672:BGC196675 BPY196672:BPY196675 BZU196672:BZU196675 CJQ196672:CJQ196675 CTM196672:CTM196675 DDI196672:DDI196675 DNE196672:DNE196675 DXA196672:DXA196675 EGW196672:EGW196675 EQS196672:EQS196675 FAO196672:FAO196675 FKK196672:FKK196675 FUG196672:FUG196675 GEC196672:GEC196675 GNY196672:GNY196675 GXU196672:GXU196675 HHQ196672:HHQ196675 HRM196672:HRM196675 IBI196672:IBI196675 ILE196672:ILE196675 IVA196672:IVA196675 JEW196672:JEW196675 JOS196672:JOS196675 JYO196672:JYO196675 KIK196672:KIK196675 KSG196672:KSG196675 LCC196672:LCC196675 LLY196672:LLY196675 LVU196672:LVU196675 MFQ196672:MFQ196675 MPM196672:MPM196675 MZI196672:MZI196675 NJE196672:NJE196675 NTA196672:NTA196675 OCW196672:OCW196675 OMS196672:OMS196675 OWO196672:OWO196675 PGK196672:PGK196675 PQG196672:PQG196675 QAC196672:QAC196675 QJY196672:QJY196675 QTU196672:QTU196675 RDQ196672:RDQ196675 RNM196672:RNM196675 RXI196672:RXI196675 SHE196672:SHE196675 SRA196672:SRA196675 TAW196672:TAW196675 TKS196672:TKS196675 TUO196672:TUO196675 UEK196672:UEK196675 UOG196672:UOG196675 UYC196672:UYC196675 VHY196672:VHY196675 VRU196672:VRU196675 WBQ196672:WBQ196675 WLM196672:WLM196675 WVI196672:WVI196675 IW262208:IW262211 SS262208:SS262211 ACO262208:ACO262211 AMK262208:AMK262211 AWG262208:AWG262211 BGC262208:BGC262211 BPY262208:BPY262211 BZU262208:BZU262211 CJQ262208:CJQ262211 CTM262208:CTM262211 DDI262208:DDI262211 DNE262208:DNE262211 DXA262208:DXA262211 EGW262208:EGW262211 EQS262208:EQS262211 FAO262208:FAO262211 FKK262208:FKK262211 FUG262208:FUG262211 GEC262208:GEC262211 GNY262208:GNY262211 GXU262208:GXU262211 HHQ262208:HHQ262211 HRM262208:HRM262211 IBI262208:IBI262211 ILE262208:ILE262211 IVA262208:IVA262211 JEW262208:JEW262211 JOS262208:JOS262211 JYO262208:JYO262211 KIK262208:KIK262211 KSG262208:KSG262211 LCC262208:LCC262211 LLY262208:LLY262211 LVU262208:LVU262211 MFQ262208:MFQ262211 MPM262208:MPM262211 MZI262208:MZI262211 NJE262208:NJE262211 NTA262208:NTA262211 OCW262208:OCW262211 OMS262208:OMS262211 OWO262208:OWO262211 PGK262208:PGK262211 PQG262208:PQG262211 QAC262208:QAC262211 QJY262208:QJY262211 QTU262208:QTU262211 RDQ262208:RDQ262211 RNM262208:RNM262211 RXI262208:RXI262211 SHE262208:SHE262211 SRA262208:SRA262211 TAW262208:TAW262211 TKS262208:TKS262211 TUO262208:TUO262211 UEK262208:UEK262211 UOG262208:UOG262211 UYC262208:UYC262211 VHY262208:VHY262211 VRU262208:VRU262211 WBQ262208:WBQ262211 WLM262208:WLM262211 WVI262208:WVI262211 IW327744:IW327747 SS327744:SS327747 ACO327744:ACO327747 AMK327744:AMK327747 AWG327744:AWG327747 BGC327744:BGC327747 BPY327744:BPY327747 BZU327744:BZU327747 CJQ327744:CJQ327747 CTM327744:CTM327747 DDI327744:DDI327747 DNE327744:DNE327747 DXA327744:DXA327747 EGW327744:EGW327747 EQS327744:EQS327747 FAO327744:FAO327747 FKK327744:FKK327747 FUG327744:FUG327747 GEC327744:GEC327747 GNY327744:GNY327747 GXU327744:GXU327747 HHQ327744:HHQ327747 HRM327744:HRM327747 IBI327744:IBI327747 ILE327744:ILE327747 IVA327744:IVA327747 JEW327744:JEW327747 JOS327744:JOS327747 JYO327744:JYO327747 KIK327744:KIK327747 KSG327744:KSG327747 LCC327744:LCC327747 LLY327744:LLY327747 LVU327744:LVU327747 MFQ327744:MFQ327747 MPM327744:MPM327747 MZI327744:MZI327747 NJE327744:NJE327747 NTA327744:NTA327747 OCW327744:OCW327747 OMS327744:OMS327747 OWO327744:OWO327747 PGK327744:PGK327747 PQG327744:PQG327747 QAC327744:QAC327747 QJY327744:QJY327747 QTU327744:QTU327747 RDQ327744:RDQ327747 RNM327744:RNM327747 RXI327744:RXI327747 SHE327744:SHE327747 SRA327744:SRA327747 TAW327744:TAW327747 TKS327744:TKS327747 TUO327744:TUO327747 UEK327744:UEK327747 UOG327744:UOG327747 UYC327744:UYC327747 VHY327744:VHY327747 VRU327744:VRU327747 WBQ327744:WBQ327747 WLM327744:WLM327747 WVI327744:WVI327747 IW393280:IW393283 SS393280:SS393283 ACO393280:ACO393283 AMK393280:AMK393283 AWG393280:AWG393283 BGC393280:BGC393283 BPY393280:BPY393283 BZU393280:BZU393283 CJQ393280:CJQ393283 CTM393280:CTM393283 DDI393280:DDI393283 DNE393280:DNE393283 DXA393280:DXA393283 EGW393280:EGW393283 EQS393280:EQS393283 FAO393280:FAO393283 FKK393280:FKK393283 FUG393280:FUG393283 GEC393280:GEC393283 GNY393280:GNY393283 GXU393280:GXU393283 HHQ393280:HHQ393283 HRM393280:HRM393283 IBI393280:IBI393283 ILE393280:ILE393283 IVA393280:IVA393283 JEW393280:JEW393283 JOS393280:JOS393283 JYO393280:JYO393283 KIK393280:KIK393283 KSG393280:KSG393283 LCC393280:LCC393283 LLY393280:LLY393283 LVU393280:LVU393283 MFQ393280:MFQ393283 MPM393280:MPM393283 MZI393280:MZI393283 NJE393280:NJE393283 NTA393280:NTA393283 OCW393280:OCW393283 OMS393280:OMS393283 OWO393280:OWO393283 PGK393280:PGK393283 PQG393280:PQG393283 QAC393280:QAC393283 QJY393280:QJY393283 QTU393280:QTU393283 RDQ393280:RDQ393283 RNM393280:RNM393283 RXI393280:RXI393283 SHE393280:SHE393283 SRA393280:SRA393283 TAW393280:TAW393283 TKS393280:TKS393283 TUO393280:TUO393283 UEK393280:UEK393283 UOG393280:UOG393283 UYC393280:UYC393283 VHY393280:VHY393283 VRU393280:VRU393283 WBQ393280:WBQ393283 WLM393280:WLM393283 WVI393280:WVI393283 IW458816:IW458819 SS458816:SS458819 ACO458816:ACO458819 AMK458816:AMK458819 AWG458816:AWG458819 BGC458816:BGC458819 BPY458816:BPY458819 BZU458816:BZU458819 CJQ458816:CJQ458819 CTM458816:CTM458819 DDI458816:DDI458819 DNE458816:DNE458819 DXA458816:DXA458819 EGW458816:EGW458819 EQS458816:EQS458819 FAO458816:FAO458819 FKK458816:FKK458819 FUG458816:FUG458819 GEC458816:GEC458819 GNY458816:GNY458819 GXU458816:GXU458819 HHQ458816:HHQ458819 HRM458816:HRM458819 IBI458816:IBI458819 ILE458816:ILE458819 IVA458816:IVA458819 JEW458816:JEW458819 JOS458816:JOS458819 JYO458816:JYO458819 KIK458816:KIK458819 KSG458816:KSG458819 LCC458816:LCC458819 LLY458816:LLY458819 LVU458816:LVU458819 MFQ458816:MFQ458819 MPM458816:MPM458819 MZI458816:MZI458819 NJE458816:NJE458819 NTA458816:NTA458819 OCW458816:OCW458819 OMS458816:OMS458819 OWO458816:OWO458819 PGK458816:PGK458819 PQG458816:PQG458819 QAC458816:QAC458819 QJY458816:QJY458819 QTU458816:QTU458819 RDQ458816:RDQ458819 RNM458816:RNM458819 RXI458816:RXI458819 SHE458816:SHE458819 SRA458816:SRA458819 TAW458816:TAW458819 TKS458816:TKS458819 TUO458816:TUO458819 UEK458816:UEK458819 UOG458816:UOG458819 UYC458816:UYC458819 VHY458816:VHY458819 VRU458816:VRU458819 WBQ458816:WBQ458819 WLM458816:WLM458819 WVI458816:WVI458819 IW524352:IW524355 SS524352:SS524355 ACO524352:ACO524355 AMK524352:AMK524355 AWG524352:AWG524355 BGC524352:BGC524355 BPY524352:BPY524355 BZU524352:BZU524355 CJQ524352:CJQ524355 CTM524352:CTM524355 DDI524352:DDI524355 DNE524352:DNE524355 DXA524352:DXA524355 EGW524352:EGW524355 EQS524352:EQS524355 FAO524352:FAO524355 FKK524352:FKK524355 FUG524352:FUG524355 GEC524352:GEC524355 GNY524352:GNY524355 GXU524352:GXU524355 HHQ524352:HHQ524355 HRM524352:HRM524355 IBI524352:IBI524355 ILE524352:ILE524355 IVA524352:IVA524355 JEW524352:JEW524355 JOS524352:JOS524355 JYO524352:JYO524355 KIK524352:KIK524355 KSG524352:KSG524355 LCC524352:LCC524355 LLY524352:LLY524355 LVU524352:LVU524355 MFQ524352:MFQ524355 MPM524352:MPM524355 MZI524352:MZI524355 NJE524352:NJE524355 NTA524352:NTA524355 OCW524352:OCW524355 OMS524352:OMS524355 OWO524352:OWO524355 PGK524352:PGK524355 PQG524352:PQG524355 QAC524352:QAC524355 QJY524352:QJY524355 QTU524352:QTU524355 RDQ524352:RDQ524355 RNM524352:RNM524355 RXI524352:RXI524355 SHE524352:SHE524355 SRA524352:SRA524355 TAW524352:TAW524355 TKS524352:TKS524355 TUO524352:TUO524355 UEK524352:UEK524355 UOG524352:UOG524355 UYC524352:UYC524355 VHY524352:VHY524355 VRU524352:VRU524355 WBQ524352:WBQ524355 WLM524352:WLM524355 WVI524352:WVI524355 IW589888:IW589891 SS589888:SS589891 ACO589888:ACO589891 AMK589888:AMK589891 AWG589888:AWG589891 BGC589888:BGC589891 BPY589888:BPY589891 BZU589888:BZU589891 CJQ589888:CJQ589891 CTM589888:CTM589891 DDI589888:DDI589891 DNE589888:DNE589891 DXA589888:DXA589891 EGW589888:EGW589891 EQS589888:EQS589891 FAO589888:FAO589891 FKK589888:FKK589891 FUG589888:FUG589891 GEC589888:GEC589891 GNY589888:GNY589891 GXU589888:GXU589891 HHQ589888:HHQ589891 HRM589888:HRM589891 IBI589888:IBI589891 ILE589888:ILE589891 IVA589888:IVA589891 JEW589888:JEW589891 JOS589888:JOS589891 JYO589888:JYO589891 KIK589888:KIK589891 KSG589888:KSG589891 LCC589888:LCC589891 LLY589888:LLY589891 LVU589888:LVU589891 MFQ589888:MFQ589891 MPM589888:MPM589891 MZI589888:MZI589891 NJE589888:NJE589891 NTA589888:NTA589891 OCW589888:OCW589891 OMS589888:OMS589891 OWO589888:OWO589891 PGK589888:PGK589891 PQG589888:PQG589891 QAC589888:QAC589891 QJY589888:QJY589891 QTU589888:QTU589891 RDQ589888:RDQ589891 RNM589888:RNM589891 RXI589888:RXI589891 SHE589888:SHE589891 SRA589888:SRA589891 TAW589888:TAW589891 TKS589888:TKS589891 TUO589888:TUO589891 UEK589888:UEK589891 UOG589888:UOG589891 UYC589888:UYC589891 VHY589888:VHY589891 VRU589888:VRU589891 WBQ589888:WBQ589891 WLM589888:WLM589891 WVI589888:WVI589891 IW655424:IW655427 SS655424:SS655427 ACO655424:ACO655427 AMK655424:AMK655427 AWG655424:AWG655427 BGC655424:BGC655427 BPY655424:BPY655427 BZU655424:BZU655427 CJQ655424:CJQ655427 CTM655424:CTM655427 DDI655424:DDI655427 DNE655424:DNE655427 DXA655424:DXA655427 EGW655424:EGW655427 EQS655424:EQS655427 FAO655424:FAO655427 FKK655424:FKK655427 FUG655424:FUG655427 GEC655424:GEC655427 GNY655424:GNY655427 GXU655424:GXU655427 HHQ655424:HHQ655427 HRM655424:HRM655427 IBI655424:IBI655427 ILE655424:ILE655427 IVA655424:IVA655427 JEW655424:JEW655427 JOS655424:JOS655427 JYO655424:JYO655427 KIK655424:KIK655427 KSG655424:KSG655427 LCC655424:LCC655427 LLY655424:LLY655427 LVU655424:LVU655427 MFQ655424:MFQ655427 MPM655424:MPM655427 MZI655424:MZI655427 NJE655424:NJE655427 NTA655424:NTA655427 OCW655424:OCW655427 OMS655424:OMS655427 OWO655424:OWO655427 PGK655424:PGK655427 PQG655424:PQG655427 QAC655424:QAC655427 QJY655424:QJY655427 QTU655424:QTU655427 RDQ655424:RDQ655427 RNM655424:RNM655427 RXI655424:RXI655427 SHE655424:SHE655427 SRA655424:SRA655427 TAW655424:TAW655427 TKS655424:TKS655427 TUO655424:TUO655427 UEK655424:UEK655427 UOG655424:UOG655427 UYC655424:UYC655427 VHY655424:VHY655427 VRU655424:VRU655427 WBQ655424:WBQ655427 WLM655424:WLM655427 WVI655424:WVI655427 IW720960:IW720963 SS720960:SS720963 ACO720960:ACO720963 AMK720960:AMK720963 AWG720960:AWG720963 BGC720960:BGC720963 BPY720960:BPY720963 BZU720960:BZU720963 CJQ720960:CJQ720963 CTM720960:CTM720963 DDI720960:DDI720963 DNE720960:DNE720963 DXA720960:DXA720963 EGW720960:EGW720963 EQS720960:EQS720963 FAO720960:FAO720963 FKK720960:FKK720963 FUG720960:FUG720963 GEC720960:GEC720963 GNY720960:GNY720963 GXU720960:GXU720963 HHQ720960:HHQ720963 HRM720960:HRM720963 IBI720960:IBI720963 ILE720960:ILE720963 IVA720960:IVA720963 JEW720960:JEW720963 JOS720960:JOS720963 JYO720960:JYO720963 KIK720960:KIK720963 KSG720960:KSG720963 LCC720960:LCC720963 LLY720960:LLY720963 LVU720960:LVU720963 MFQ720960:MFQ720963 MPM720960:MPM720963 MZI720960:MZI720963 NJE720960:NJE720963 NTA720960:NTA720963 OCW720960:OCW720963 OMS720960:OMS720963 OWO720960:OWO720963 PGK720960:PGK720963 PQG720960:PQG720963 QAC720960:QAC720963 QJY720960:QJY720963 QTU720960:QTU720963 RDQ720960:RDQ720963 RNM720960:RNM720963 RXI720960:RXI720963 SHE720960:SHE720963 SRA720960:SRA720963 TAW720960:TAW720963 TKS720960:TKS720963 TUO720960:TUO720963 UEK720960:UEK720963 UOG720960:UOG720963 UYC720960:UYC720963 VHY720960:VHY720963 VRU720960:VRU720963 WBQ720960:WBQ720963 WLM720960:WLM720963 WVI720960:WVI720963 IW786496:IW786499 SS786496:SS786499 ACO786496:ACO786499 AMK786496:AMK786499 AWG786496:AWG786499 BGC786496:BGC786499 BPY786496:BPY786499 BZU786496:BZU786499 CJQ786496:CJQ786499 CTM786496:CTM786499 DDI786496:DDI786499 DNE786496:DNE786499 DXA786496:DXA786499 EGW786496:EGW786499 EQS786496:EQS786499 FAO786496:FAO786499 FKK786496:FKK786499 FUG786496:FUG786499 GEC786496:GEC786499 GNY786496:GNY786499 GXU786496:GXU786499 HHQ786496:HHQ786499 HRM786496:HRM786499 IBI786496:IBI786499 ILE786496:ILE786499 IVA786496:IVA786499 JEW786496:JEW786499 JOS786496:JOS786499 JYO786496:JYO786499 KIK786496:KIK786499 KSG786496:KSG786499 LCC786496:LCC786499 LLY786496:LLY786499 LVU786496:LVU786499 MFQ786496:MFQ786499 MPM786496:MPM786499 MZI786496:MZI786499 NJE786496:NJE786499 NTA786496:NTA786499 OCW786496:OCW786499 OMS786496:OMS786499 OWO786496:OWO786499 PGK786496:PGK786499 PQG786496:PQG786499 QAC786496:QAC786499 QJY786496:QJY786499 QTU786496:QTU786499 RDQ786496:RDQ786499 RNM786496:RNM786499 RXI786496:RXI786499 SHE786496:SHE786499 SRA786496:SRA786499 TAW786496:TAW786499 TKS786496:TKS786499 TUO786496:TUO786499 UEK786496:UEK786499 UOG786496:UOG786499 UYC786496:UYC786499 VHY786496:VHY786499 VRU786496:VRU786499 WBQ786496:WBQ786499 WLM786496:WLM786499 WVI786496:WVI786499 IW852032:IW852035 SS852032:SS852035 ACO852032:ACO852035 AMK852032:AMK852035 AWG852032:AWG852035 BGC852032:BGC852035 BPY852032:BPY852035 BZU852032:BZU852035 CJQ852032:CJQ852035 CTM852032:CTM852035 DDI852032:DDI852035 DNE852032:DNE852035 DXA852032:DXA852035 EGW852032:EGW852035 EQS852032:EQS852035 FAO852032:FAO852035 FKK852032:FKK852035 FUG852032:FUG852035 GEC852032:GEC852035 GNY852032:GNY852035 GXU852032:GXU852035 HHQ852032:HHQ852035 HRM852032:HRM852035 IBI852032:IBI852035 ILE852032:ILE852035 IVA852032:IVA852035 JEW852032:JEW852035 JOS852032:JOS852035 JYO852032:JYO852035 KIK852032:KIK852035 KSG852032:KSG852035 LCC852032:LCC852035 LLY852032:LLY852035 LVU852032:LVU852035 MFQ852032:MFQ852035 MPM852032:MPM852035 MZI852032:MZI852035 NJE852032:NJE852035 NTA852032:NTA852035 OCW852032:OCW852035 OMS852032:OMS852035 OWO852032:OWO852035 PGK852032:PGK852035 PQG852032:PQG852035 QAC852032:QAC852035 QJY852032:QJY852035 QTU852032:QTU852035 RDQ852032:RDQ852035 RNM852032:RNM852035 RXI852032:RXI852035 SHE852032:SHE852035 SRA852032:SRA852035 TAW852032:TAW852035 TKS852032:TKS852035 TUO852032:TUO852035 UEK852032:UEK852035 UOG852032:UOG852035 UYC852032:UYC852035 VHY852032:VHY852035 VRU852032:VRU852035 WBQ852032:WBQ852035 WLM852032:WLM852035 WVI852032:WVI852035 IW917568:IW917571 SS917568:SS917571 ACO917568:ACO917571 AMK917568:AMK917571 AWG917568:AWG917571 BGC917568:BGC917571 BPY917568:BPY917571 BZU917568:BZU917571 CJQ917568:CJQ917571 CTM917568:CTM917571 DDI917568:DDI917571 DNE917568:DNE917571 DXA917568:DXA917571 EGW917568:EGW917571 EQS917568:EQS917571 FAO917568:FAO917571 FKK917568:FKK917571 FUG917568:FUG917571 GEC917568:GEC917571 GNY917568:GNY917571 GXU917568:GXU917571 HHQ917568:HHQ917571 HRM917568:HRM917571 IBI917568:IBI917571 ILE917568:ILE917571 IVA917568:IVA917571 JEW917568:JEW917571 JOS917568:JOS917571 JYO917568:JYO917571 KIK917568:KIK917571 KSG917568:KSG917571 LCC917568:LCC917571 LLY917568:LLY917571 LVU917568:LVU917571 MFQ917568:MFQ917571 MPM917568:MPM917571 MZI917568:MZI917571 NJE917568:NJE917571 NTA917568:NTA917571 OCW917568:OCW917571 OMS917568:OMS917571 OWO917568:OWO917571 PGK917568:PGK917571 PQG917568:PQG917571 QAC917568:QAC917571 QJY917568:QJY917571 QTU917568:QTU917571 RDQ917568:RDQ917571 RNM917568:RNM917571 RXI917568:RXI917571 SHE917568:SHE917571 SRA917568:SRA917571 TAW917568:TAW917571 TKS917568:TKS917571 TUO917568:TUO917571 UEK917568:UEK917571 UOG917568:UOG917571 UYC917568:UYC917571 VHY917568:VHY917571 VRU917568:VRU917571 WBQ917568:WBQ917571 WLM917568:WLM917571 WVI917568:WVI917571 IW983104:IW983107 SS983104:SS983107 ACO983104:ACO983107 AMK983104:AMK983107 AWG983104:AWG983107 BGC983104:BGC983107 BPY983104:BPY983107 BZU983104:BZU983107 CJQ983104:CJQ983107 CTM983104:CTM983107 DDI983104:DDI983107 DNE983104:DNE983107 DXA983104:DXA983107 EGW983104:EGW983107 EQS983104:EQS983107 FAO983104:FAO983107 FKK983104:FKK983107 FUG983104:FUG983107 GEC983104:GEC983107 GNY983104:GNY983107 GXU983104:GXU983107 HHQ983104:HHQ983107 HRM983104:HRM983107 IBI983104:IBI983107 ILE983104:ILE983107 IVA983104:IVA983107 JEW983104:JEW983107 JOS983104:JOS983107 JYO983104:JYO983107 KIK983104:KIK983107 KSG983104:KSG983107 LCC983104:LCC983107 LLY983104:LLY983107 LVU983104:LVU983107 MFQ983104:MFQ983107 MPM983104:MPM983107 MZI983104:MZI983107 NJE983104:NJE983107 NTA983104:NTA983107 OCW983104:OCW983107 OMS983104:OMS983107 OWO983104:OWO983107 PGK983104:PGK983107 PQG983104:PQG983107 QAC983104:QAC983107 QJY983104:QJY983107 QTU983104:QTU983107 RDQ983104:RDQ983107 RNM983104:RNM983107 RXI983104:RXI983107 SHE983104:SHE983107 SRA983104:SRA983107 TAW983104:TAW983107 TKS983104:TKS983107 TUO983104:TUO983107 UEK983104:UEK983107 UOG983104:UOG983107 UYC983104:UYC983107 VHY983104:VHY983107 VRU983104:VRU983107 WBQ983104:WBQ983107 WLM983104:WLM983107 WVI983104:WVI983107 WVI29:WVI35 DNE109:DNE123 IW65618:IW65634 SS65618:SS65634 ACO65618:ACO65634 AMK65618:AMK65634 AWG65618:AWG65634 BGC65618:BGC65634 BPY65618:BPY65634 BZU65618:BZU65634 CJQ65618:CJQ65634 CTM65618:CTM65634 DDI65618:DDI65634 DNE65618:DNE65634 DXA65618:DXA65634 EGW65618:EGW65634 EQS65618:EQS65634 FAO65618:FAO65634 FKK65618:FKK65634 FUG65618:FUG65634 GEC65618:GEC65634 GNY65618:GNY65634 GXU65618:GXU65634 HHQ65618:HHQ65634 HRM65618:HRM65634 IBI65618:IBI65634 ILE65618:ILE65634 IVA65618:IVA65634 JEW65618:JEW65634 JOS65618:JOS65634 JYO65618:JYO65634 KIK65618:KIK65634 KSG65618:KSG65634 LCC65618:LCC65634 LLY65618:LLY65634 LVU65618:LVU65634 MFQ65618:MFQ65634 MPM65618:MPM65634 MZI65618:MZI65634 NJE65618:NJE65634 NTA65618:NTA65634 OCW65618:OCW65634 OMS65618:OMS65634 OWO65618:OWO65634 PGK65618:PGK65634 PQG65618:PQG65634 QAC65618:QAC65634 QJY65618:QJY65634 QTU65618:QTU65634 RDQ65618:RDQ65634 RNM65618:RNM65634 RXI65618:RXI65634 SHE65618:SHE65634 SRA65618:SRA65634 TAW65618:TAW65634 TKS65618:TKS65634 TUO65618:TUO65634 UEK65618:UEK65634 UOG65618:UOG65634 UYC65618:UYC65634 VHY65618:VHY65634 VRU65618:VRU65634 WBQ65618:WBQ65634 WLM65618:WLM65634 WVI65618:WVI65634 IW131154:IW131170 SS131154:SS131170 ACO131154:ACO131170 AMK131154:AMK131170 AWG131154:AWG131170 BGC131154:BGC131170 BPY131154:BPY131170 BZU131154:BZU131170 CJQ131154:CJQ131170 CTM131154:CTM131170 DDI131154:DDI131170 DNE131154:DNE131170 DXA131154:DXA131170 EGW131154:EGW131170 EQS131154:EQS131170 FAO131154:FAO131170 FKK131154:FKK131170 FUG131154:FUG131170 GEC131154:GEC131170 GNY131154:GNY131170 GXU131154:GXU131170 HHQ131154:HHQ131170 HRM131154:HRM131170 IBI131154:IBI131170 ILE131154:ILE131170 IVA131154:IVA131170 JEW131154:JEW131170 JOS131154:JOS131170 JYO131154:JYO131170 KIK131154:KIK131170 KSG131154:KSG131170 LCC131154:LCC131170 LLY131154:LLY131170 LVU131154:LVU131170 MFQ131154:MFQ131170 MPM131154:MPM131170 MZI131154:MZI131170 NJE131154:NJE131170 NTA131154:NTA131170 OCW131154:OCW131170 OMS131154:OMS131170 OWO131154:OWO131170 PGK131154:PGK131170 PQG131154:PQG131170 QAC131154:QAC131170 QJY131154:QJY131170 QTU131154:QTU131170 RDQ131154:RDQ131170 RNM131154:RNM131170 RXI131154:RXI131170 SHE131154:SHE131170 SRA131154:SRA131170 TAW131154:TAW131170 TKS131154:TKS131170 TUO131154:TUO131170 UEK131154:UEK131170 UOG131154:UOG131170 UYC131154:UYC131170 VHY131154:VHY131170 VRU131154:VRU131170 WBQ131154:WBQ131170 WLM131154:WLM131170 WVI131154:WVI131170 IW196690:IW196706 SS196690:SS196706 ACO196690:ACO196706 AMK196690:AMK196706 AWG196690:AWG196706 BGC196690:BGC196706 BPY196690:BPY196706 BZU196690:BZU196706 CJQ196690:CJQ196706 CTM196690:CTM196706 DDI196690:DDI196706 DNE196690:DNE196706 DXA196690:DXA196706 EGW196690:EGW196706 EQS196690:EQS196706 FAO196690:FAO196706 FKK196690:FKK196706 FUG196690:FUG196706 GEC196690:GEC196706 GNY196690:GNY196706 GXU196690:GXU196706 HHQ196690:HHQ196706 HRM196690:HRM196706 IBI196690:IBI196706 ILE196690:ILE196706 IVA196690:IVA196706 JEW196690:JEW196706 JOS196690:JOS196706 JYO196690:JYO196706 KIK196690:KIK196706 KSG196690:KSG196706 LCC196690:LCC196706 LLY196690:LLY196706 LVU196690:LVU196706 MFQ196690:MFQ196706 MPM196690:MPM196706 MZI196690:MZI196706 NJE196690:NJE196706 NTA196690:NTA196706 OCW196690:OCW196706 OMS196690:OMS196706 OWO196690:OWO196706 PGK196690:PGK196706 PQG196690:PQG196706 QAC196690:QAC196706 QJY196690:QJY196706 QTU196690:QTU196706 RDQ196690:RDQ196706 RNM196690:RNM196706 RXI196690:RXI196706 SHE196690:SHE196706 SRA196690:SRA196706 TAW196690:TAW196706 TKS196690:TKS196706 TUO196690:TUO196706 UEK196690:UEK196706 UOG196690:UOG196706 UYC196690:UYC196706 VHY196690:VHY196706 VRU196690:VRU196706 WBQ196690:WBQ196706 WLM196690:WLM196706 WVI196690:WVI196706 IW262226:IW262242 SS262226:SS262242 ACO262226:ACO262242 AMK262226:AMK262242 AWG262226:AWG262242 BGC262226:BGC262242 BPY262226:BPY262242 BZU262226:BZU262242 CJQ262226:CJQ262242 CTM262226:CTM262242 DDI262226:DDI262242 DNE262226:DNE262242 DXA262226:DXA262242 EGW262226:EGW262242 EQS262226:EQS262242 FAO262226:FAO262242 FKK262226:FKK262242 FUG262226:FUG262242 GEC262226:GEC262242 GNY262226:GNY262242 GXU262226:GXU262242 HHQ262226:HHQ262242 HRM262226:HRM262242 IBI262226:IBI262242 ILE262226:ILE262242 IVA262226:IVA262242 JEW262226:JEW262242 JOS262226:JOS262242 JYO262226:JYO262242 KIK262226:KIK262242 KSG262226:KSG262242 LCC262226:LCC262242 LLY262226:LLY262242 LVU262226:LVU262242 MFQ262226:MFQ262242 MPM262226:MPM262242 MZI262226:MZI262242 NJE262226:NJE262242 NTA262226:NTA262242 OCW262226:OCW262242 OMS262226:OMS262242 OWO262226:OWO262242 PGK262226:PGK262242 PQG262226:PQG262242 QAC262226:QAC262242 QJY262226:QJY262242 QTU262226:QTU262242 RDQ262226:RDQ262242 RNM262226:RNM262242 RXI262226:RXI262242 SHE262226:SHE262242 SRA262226:SRA262242 TAW262226:TAW262242 TKS262226:TKS262242 TUO262226:TUO262242 UEK262226:UEK262242 UOG262226:UOG262242 UYC262226:UYC262242 VHY262226:VHY262242 VRU262226:VRU262242 WBQ262226:WBQ262242 WLM262226:WLM262242 WVI262226:WVI262242 IW327762:IW327778 SS327762:SS327778 ACO327762:ACO327778 AMK327762:AMK327778 AWG327762:AWG327778 BGC327762:BGC327778 BPY327762:BPY327778 BZU327762:BZU327778 CJQ327762:CJQ327778 CTM327762:CTM327778 DDI327762:DDI327778 DNE327762:DNE327778 DXA327762:DXA327778 EGW327762:EGW327778 EQS327762:EQS327778 FAO327762:FAO327778 FKK327762:FKK327778 FUG327762:FUG327778 GEC327762:GEC327778 GNY327762:GNY327778 GXU327762:GXU327778 HHQ327762:HHQ327778 HRM327762:HRM327778 IBI327762:IBI327778 ILE327762:ILE327778 IVA327762:IVA327778 JEW327762:JEW327778 JOS327762:JOS327778 JYO327762:JYO327778 KIK327762:KIK327778 KSG327762:KSG327778 LCC327762:LCC327778 LLY327762:LLY327778 LVU327762:LVU327778 MFQ327762:MFQ327778 MPM327762:MPM327778 MZI327762:MZI327778 NJE327762:NJE327778 NTA327762:NTA327778 OCW327762:OCW327778 OMS327762:OMS327778 OWO327762:OWO327778 PGK327762:PGK327778 PQG327762:PQG327778 QAC327762:QAC327778 QJY327762:QJY327778 QTU327762:QTU327778 RDQ327762:RDQ327778 RNM327762:RNM327778 RXI327762:RXI327778 SHE327762:SHE327778 SRA327762:SRA327778 TAW327762:TAW327778 TKS327762:TKS327778 TUO327762:TUO327778 UEK327762:UEK327778 UOG327762:UOG327778 UYC327762:UYC327778 VHY327762:VHY327778 VRU327762:VRU327778 WBQ327762:WBQ327778 WLM327762:WLM327778 WVI327762:WVI327778 IW393298:IW393314 SS393298:SS393314 ACO393298:ACO393314 AMK393298:AMK393314 AWG393298:AWG393314 BGC393298:BGC393314 BPY393298:BPY393314 BZU393298:BZU393314 CJQ393298:CJQ393314 CTM393298:CTM393314 DDI393298:DDI393314 DNE393298:DNE393314 DXA393298:DXA393314 EGW393298:EGW393314 EQS393298:EQS393314 FAO393298:FAO393314 FKK393298:FKK393314 FUG393298:FUG393314 GEC393298:GEC393314 GNY393298:GNY393314 GXU393298:GXU393314 HHQ393298:HHQ393314 HRM393298:HRM393314 IBI393298:IBI393314 ILE393298:ILE393314 IVA393298:IVA393314 JEW393298:JEW393314 JOS393298:JOS393314 JYO393298:JYO393314 KIK393298:KIK393314 KSG393298:KSG393314 LCC393298:LCC393314 LLY393298:LLY393314 LVU393298:LVU393314 MFQ393298:MFQ393314 MPM393298:MPM393314 MZI393298:MZI393314 NJE393298:NJE393314 NTA393298:NTA393314 OCW393298:OCW393314 OMS393298:OMS393314 OWO393298:OWO393314 PGK393298:PGK393314 PQG393298:PQG393314 QAC393298:QAC393314 QJY393298:QJY393314 QTU393298:QTU393314 RDQ393298:RDQ393314 RNM393298:RNM393314 RXI393298:RXI393314 SHE393298:SHE393314 SRA393298:SRA393314 TAW393298:TAW393314 TKS393298:TKS393314 TUO393298:TUO393314 UEK393298:UEK393314 UOG393298:UOG393314 UYC393298:UYC393314 VHY393298:VHY393314 VRU393298:VRU393314 WBQ393298:WBQ393314 WLM393298:WLM393314 WVI393298:WVI393314 IW458834:IW458850 SS458834:SS458850 ACO458834:ACO458850 AMK458834:AMK458850 AWG458834:AWG458850 BGC458834:BGC458850 BPY458834:BPY458850 BZU458834:BZU458850 CJQ458834:CJQ458850 CTM458834:CTM458850 DDI458834:DDI458850 DNE458834:DNE458850 DXA458834:DXA458850 EGW458834:EGW458850 EQS458834:EQS458850 FAO458834:FAO458850 FKK458834:FKK458850 FUG458834:FUG458850 GEC458834:GEC458850 GNY458834:GNY458850 GXU458834:GXU458850 HHQ458834:HHQ458850 HRM458834:HRM458850 IBI458834:IBI458850 ILE458834:ILE458850 IVA458834:IVA458850 JEW458834:JEW458850 JOS458834:JOS458850 JYO458834:JYO458850 KIK458834:KIK458850 KSG458834:KSG458850 LCC458834:LCC458850 LLY458834:LLY458850 LVU458834:LVU458850 MFQ458834:MFQ458850 MPM458834:MPM458850 MZI458834:MZI458850 NJE458834:NJE458850 NTA458834:NTA458850 OCW458834:OCW458850 OMS458834:OMS458850 OWO458834:OWO458850 PGK458834:PGK458850 PQG458834:PQG458850 QAC458834:QAC458850 QJY458834:QJY458850 QTU458834:QTU458850 RDQ458834:RDQ458850 RNM458834:RNM458850 RXI458834:RXI458850 SHE458834:SHE458850 SRA458834:SRA458850 TAW458834:TAW458850 TKS458834:TKS458850 TUO458834:TUO458850 UEK458834:UEK458850 UOG458834:UOG458850 UYC458834:UYC458850 VHY458834:VHY458850 VRU458834:VRU458850 WBQ458834:WBQ458850 WLM458834:WLM458850 WVI458834:WVI458850 IW524370:IW524386 SS524370:SS524386 ACO524370:ACO524386 AMK524370:AMK524386 AWG524370:AWG524386 BGC524370:BGC524386 BPY524370:BPY524386 BZU524370:BZU524386 CJQ524370:CJQ524386 CTM524370:CTM524386 DDI524370:DDI524386 DNE524370:DNE524386 DXA524370:DXA524386 EGW524370:EGW524386 EQS524370:EQS524386 FAO524370:FAO524386 FKK524370:FKK524386 FUG524370:FUG524386 GEC524370:GEC524386 GNY524370:GNY524386 GXU524370:GXU524386 HHQ524370:HHQ524386 HRM524370:HRM524386 IBI524370:IBI524386 ILE524370:ILE524386 IVA524370:IVA524386 JEW524370:JEW524386 JOS524370:JOS524386 JYO524370:JYO524386 KIK524370:KIK524386 KSG524370:KSG524386 LCC524370:LCC524386 LLY524370:LLY524386 LVU524370:LVU524386 MFQ524370:MFQ524386 MPM524370:MPM524386 MZI524370:MZI524386 NJE524370:NJE524386 NTA524370:NTA524386 OCW524370:OCW524386 OMS524370:OMS524386 OWO524370:OWO524386 PGK524370:PGK524386 PQG524370:PQG524386 QAC524370:QAC524386 QJY524370:QJY524386 QTU524370:QTU524386 RDQ524370:RDQ524386 RNM524370:RNM524386 RXI524370:RXI524386 SHE524370:SHE524386 SRA524370:SRA524386 TAW524370:TAW524386 TKS524370:TKS524386 TUO524370:TUO524386 UEK524370:UEK524386 UOG524370:UOG524386 UYC524370:UYC524386 VHY524370:VHY524386 VRU524370:VRU524386 WBQ524370:WBQ524386 WLM524370:WLM524386 WVI524370:WVI524386 IW589906:IW589922 SS589906:SS589922 ACO589906:ACO589922 AMK589906:AMK589922 AWG589906:AWG589922 BGC589906:BGC589922 BPY589906:BPY589922 BZU589906:BZU589922 CJQ589906:CJQ589922 CTM589906:CTM589922 DDI589906:DDI589922 DNE589906:DNE589922 DXA589906:DXA589922 EGW589906:EGW589922 EQS589906:EQS589922 FAO589906:FAO589922 FKK589906:FKK589922 FUG589906:FUG589922 GEC589906:GEC589922 GNY589906:GNY589922 GXU589906:GXU589922 HHQ589906:HHQ589922 HRM589906:HRM589922 IBI589906:IBI589922 ILE589906:ILE589922 IVA589906:IVA589922 JEW589906:JEW589922 JOS589906:JOS589922 JYO589906:JYO589922 KIK589906:KIK589922 KSG589906:KSG589922 LCC589906:LCC589922 LLY589906:LLY589922 LVU589906:LVU589922 MFQ589906:MFQ589922 MPM589906:MPM589922 MZI589906:MZI589922 NJE589906:NJE589922 NTA589906:NTA589922 OCW589906:OCW589922 OMS589906:OMS589922 OWO589906:OWO589922 PGK589906:PGK589922 PQG589906:PQG589922 QAC589906:QAC589922 QJY589906:QJY589922 QTU589906:QTU589922 RDQ589906:RDQ589922 RNM589906:RNM589922 RXI589906:RXI589922 SHE589906:SHE589922 SRA589906:SRA589922 TAW589906:TAW589922 TKS589906:TKS589922 TUO589906:TUO589922 UEK589906:UEK589922 UOG589906:UOG589922 UYC589906:UYC589922 VHY589906:VHY589922 VRU589906:VRU589922 WBQ589906:WBQ589922 WLM589906:WLM589922 WVI589906:WVI589922 IW655442:IW655458 SS655442:SS655458 ACO655442:ACO655458 AMK655442:AMK655458 AWG655442:AWG655458 BGC655442:BGC655458 BPY655442:BPY655458 BZU655442:BZU655458 CJQ655442:CJQ655458 CTM655442:CTM655458 DDI655442:DDI655458 DNE655442:DNE655458 DXA655442:DXA655458 EGW655442:EGW655458 EQS655442:EQS655458 FAO655442:FAO655458 FKK655442:FKK655458 FUG655442:FUG655458 GEC655442:GEC655458 GNY655442:GNY655458 GXU655442:GXU655458 HHQ655442:HHQ655458 HRM655442:HRM655458 IBI655442:IBI655458 ILE655442:ILE655458 IVA655442:IVA655458 JEW655442:JEW655458 JOS655442:JOS655458 JYO655442:JYO655458 KIK655442:KIK655458 KSG655442:KSG655458 LCC655442:LCC655458 LLY655442:LLY655458 LVU655442:LVU655458 MFQ655442:MFQ655458 MPM655442:MPM655458 MZI655442:MZI655458 NJE655442:NJE655458 NTA655442:NTA655458 OCW655442:OCW655458 OMS655442:OMS655458 OWO655442:OWO655458 PGK655442:PGK655458 PQG655442:PQG655458 QAC655442:QAC655458 QJY655442:QJY655458 QTU655442:QTU655458 RDQ655442:RDQ655458 RNM655442:RNM655458 RXI655442:RXI655458 SHE655442:SHE655458 SRA655442:SRA655458 TAW655442:TAW655458 TKS655442:TKS655458 TUO655442:TUO655458 UEK655442:UEK655458 UOG655442:UOG655458 UYC655442:UYC655458 VHY655442:VHY655458 VRU655442:VRU655458 WBQ655442:WBQ655458 WLM655442:WLM655458 WVI655442:WVI655458 IW720978:IW720994 SS720978:SS720994 ACO720978:ACO720994 AMK720978:AMK720994 AWG720978:AWG720994 BGC720978:BGC720994 BPY720978:BPY720994 BZU720978:BZU720994 CJQ720978:CJQ720994 CTM720978:CTM720994 DDI720978:DDI720994 DNE720978:DNE720994 DXA720978:DXA720994 EGW720978:EGW720994 EQS720978:EQS720994 FAO720978:FAO720994 FKK720978:FKK720994 FUG720978:FUG720994 GEC720978:GEC720994 GNY720978:GNY720994 GXU720978:GXU720994 HHQ720978:HHQ720994 HRM720978:HRM720994 IBI720978:IBI720994 ILE720978:ILE720994 IVA720978:IVA720994 JEW720978:JEW720994 JOS720978:JOS720994 JYO720978:JYO720994 KIK720978:KIK720994 KSG720978:KSG720994 LCC720978:LCC720994 LLY720978:LLY720994 LVU720978:LVU720994 MFQ720978:MFQ720994 MPM720978:MPM720994 MZI720978:MZI720994 NJE720978:NJE720994 NTA720978:NTA720994 OCW720978:OCW720994 OMS720978:OMS720994 OWO720978:OWO720994 PGK720978:PGK720994 PQG720978:PQG720994 QAC720978:QAC720994 QJY720978:QJY720994 QTU720978:QTU720994 RDQ720978:RDQ720994 RNM720978:RNM720994 RXI720978:RXI720994 SHE720978:SHE720994 SRA720978:SRA720994 TAW720978:TAW720994 TKS720978:TKS720994 TUO720978:TUO720994 UEK720978:UEK720994 UOG720978:UOG720994 UYC720978:UYC720994 VHY720978:VHY720994 VRU720978:VRU720994 WBQ720978:WBQ720994 WLM720978:WLM720994 WVI720978:WVI720994 IW786514:IW786530 SS786514:SS786530 ACO786514:ACO786530 AMK786514:AMK786530 AWG786514:AWG786530 BGC786514:BGC786530 BPY786514:BPY786530 BZU786514:BZU786530 CJQ786514:CJQ786530 CTM786514:CTM786530 DDI786514:DDI786530 DNE786514:DNE786530 DXA786514:DXA786530 EGW786514:EGW786530 EQS786514:EQS786530 FAO786514:FAO786530 FKK786514:FKK786530 FUG786514:FUG786530 GEC786514:GEC786530 GNY786514:GNY786530 GXU786514:GXU786530 HHQ786514:HHQ786530 HRM786514:HRM786530 IBI786514:IBI786530 ILE786514:ILE786530 IVA786514:IVA786530 JEW786514:JEW786530 JOS786514:JOS786530 JYO786514:JYO786530 KIK786514:KIK786530 KSG786514:KSG786530 LCC786514:LCC786530 LLY786514:LLY786530 LVU786514:LVU786530 MFQ786514:MFQ786530 MPM786514:MPM786530 MZI786514:MZI786530 NJE786514:NJE786530 NTA786514:NTA786530 OCW786514:OCW786530 OMS786514:OMS786530 OWO786514:OWO786530 PGK786514:PGK786530 PQG786514:PQG786530 QAC786514:QAC786530 QJY786514:QJY786530 QTU786514:QTU786530 RDQ786514:RDQ786530 RNM786514:RNM786530 RXI786514:RXI786530 SHE786514:SHE786530 SRA786514:SRA786530 TAW786514:TAW786530 TKS786514:TKS786530 TUO786514:TUO786530 UEK786514:UEK786530 UOG786514:UOG786530 UYC786514:UYC786530 VHY786514:VHY786530 VRU786514:VRU786530 WBQ786514:WBQ786530 WLM786514:WLM786530 WVI786514:WVI786530 IW852050:IW852066 SS852050:SS852066 ACO852050:ACO852066 AMK852050:AMK852066 AWG852050:AWG852066 BGC852050:BGC852066 BPY852050:BPY852066 BZU852050:BZU852066 CJQ852050:CJQ852066 CTM852050:CTM852066 DDI852050:DDI852066 DNE852050:DNE852066 DXA852050:DXA852066 EGW852050:EGW852066 EQS852050:EQS852066 FAO852050:FAO852066 FKK852050:FKK852066 FUG852050:FUG852066 GEC852050:GEC852066 GNY852050:GNY852066 GXU852050:GXU852066 HHQ852050:HHQ852066 HRM852050:HRM852066 IBI852050:IBI852066 ILE852050:ILE852066 IVA852050:IVA852066 JEW852050:JEW852066 JOS852050:JOS852066 JYO852050:JYO852066 KIK852050:KIK852066 KSG852050:KSG852066 LCC852050:LCC852066 LLY852050:LLY852066 LVU852050:LVU852066 MFQ852050:MFQ852066 MPM852050:MPM852066 MZI852050:MZI852066 NJE852050:NJE852066 NTA852050:NTA852066 OCW852050:OCW852066 OMS852050:OMS852066 OWO852050:OWO852066 PGK852050:PGK852066 PQG852050:PQG852066 QAC852050:QAC852066 QJY852050:QJY852066 QTU852050:QTU852066 RDQ852050:RDQ852066 RNM852050:RNM852066 RXI852050:RXI852066 SHE852050:SHE852066 SRA852050:SRA852066 TAW852050:TAW852066 TKS852050:TKS852066 TUO852050:TUO852066 UEK852050:UEK852066 UOG852050:UOG852066 UYC852050:UYC852066 VHY852050:VHY852066 VRU852050:VRU852066 WBQ852050:WBQ852066 WLM852050:WLM852066 WVI852050:WVI852066 IW917586:IW917602 SS917586:SS917602 ACO917586:ACO917602 AMK917586:AMK917602 AWG917586:AWG917602 BGC917586:BGC917602 BPY917586:BPY917602 BZU917586:BZU917602 CJQ917586:CJQ917602 CTM917586:CTM917602 DDI917586:DDI917602 DNE917586:DNE917602 DXA917586:DXA917602 EGW917586:EGW917602 EQS917586:EQS917602 FAO917586:FAO917602 FKK917586:FKK917602 FUG917586:FUG917602 GEC917586:GEC917602 GNY917586:GNY917602 GXU917586:GXU917602 HHQ917586:HHQ917602 HRM917586:HRM917602 IBI917586:IBI917602 ILE917586:ILE917602 IVA917586:IVA917602 JEW917586:JEW917602 JOS917586:JOS917602 JYO917586:JYO917602 KIK917586:KIK917602 KSG917586:KSG917602 LCC917586:LCC917602 LLY917586:LLY917602 LVU917586:LVU917602 MFQ917586:MFQ917602 MPM917586:MPM917602 MZI917586:MZI917602 NJE917586:NJE917602 NTA917586:NTA917602 OCW917586:OCW917602 OMS917586:OMS917602 OWO917586:OWO917602 PGK917586:PGK917602 PQG917586:PQG917602 QAC917586:QAC917602 QJY917586:QJY917602 QTU917586:QTU917602 RDQ917586:RDQ917602 RNM917586:RNM917602 RXI917586:RXI917602 SHE917586:SHE917602 SRA917586:SRA917602 TAW917586:TAW917602 TKS917586:TKS917602 TUO917586:TUO917602 UEK917586:UEK917602 UOG917586:UOG917602 UYC917586:UYC917602 VHY917586:VHY917602 VRU917586:VRU917602 WBQ917586:WBQ917602 WLM917586:WLM917602 WVI917586:WVI917602 IW983122:IW983138 SS983122:SS983138 ACO983122:ACO983138 AMK983122:AMK983138 AWG983122:AWG983138 BGC983122:BGC983138 BPY983122:BPY983138 BZU983122:BZU983138 CJQ983122:CJQ983138 CTM983122:CTM983138 DDI983122:DDI983138 DNE983122:DNE983138 DXA983122:DXA983138 EGW983122:EGW983138 EQS983122:EQS983138 FAO983122:FAO983138 FKK983122:FKK983138 FUG983122:FUG983138 GEC983122:GEC983138 GNY983122:GNY983138 GXU983122:GXU983138 HHQ983122:HHQ983138 HRM983122:HRM983138 IBI983122:IBI983138 ILE983122:ILE983138 IVA983122:IVA983138 JEW983122:JEW983138 JOS983122:JOS983138 JYO983122:JYO983138 KIK983122:KIK983138 KSG983122:KSG983138 LCC983122:LCC983138 LLY983122:LLY983138 LVU983122:LVU983138 MFQ983122:MFQ983138 MPM983122:MPM983138 MZI983122:MZI983138 NJE983122:NJE983138 NTA983122:NTA983138 OCW983122:OCW983138 OMS983122:OMS983138 OWO983122:OWO983138 PGK983122:PGK983138 PQG983122:PQG983138 QAC983122:QAC983138 QJY983122:QJY983138 QTU983122:QTU983138 RDQ983122:RDQ983138 RNM983122:RNM983138 RXI983122:RXI983138 SHE983122:SHE983138 SRA983122:SRA983138 TAW983122:TAW983138 TKS983122:TKS983138 TUO983122:TUO983138 UEK983122:UEK983138 UOG983122:UOG983138 UYC983122:UYC983138 VHY983122:VHY983138 VRU983122:VRU983138 WBQ983122:WBQ983138 WLM983122:WLM983138 WVI983122:WVI983138 CJQ109:CJQ123 IW45:IW50 SS45:SS50 ACO45:ACO50 AMK45:AMK50 AWG45:AWG50 BGC45:BGC50 BPY45:BPY50 BZU45:BZU50 CJQ45:CJQ50 CTM45:CTM50 DDI45:DDI50 DNE45:DNE50 DXA45:DXA50 EGW45:EGW50 EQS45:EQS50 FAO45:FAO50 FKK45:FKK50 FUG45:FUG50 GEC45:GEC50 GNY45:GNY50 GXU45:GXU50 HHQ45:HHQ50 HRM45:HRM50 IBI45:IBI50 ILE45:ILE50 IVA45:IVA50 JEW45:JEW50 JOS45:JOS50 JYO45:JYO50 KIK45:KIK50 KSG45:KSG50 LCC45:LCC50 LLY45:LLY50 LVU45:LVU50 MFQ45:MFQ50 MPM45:MPM50 MZI45:MZI50 NJE45:NJE50 NTA45:NTA50 OCW45:OCW50 OMS45:OMS50 OWO45:OWO50 PGK45:PGK50 PQG45:PQG50 QAC45:QAC50 QJY45:QJY50 QTU45:QTU50 RDQ45:RDQ50 RNM45:RNM50 RXI45:RXI50 SHE45:SHE50 SRA45:SRA50 TAW45:TAW50 TKS45:TKS50 TUO45:TUO50 UEK45:UEK50 UOG45:UOG50 UYC45:UYC50 VHY45:VHY50 VRU45:VRU50 WBQ45:WBQ50 WLM45:WLM50 WVI45:WVI50 IW65610:IW65611 SS65610:SS65611 ACO65610:ACO65611 AMK65610:AMK65611 AWG65610:AWG65611 BGC65610:BGC65611 BPY65610:BPY65611 BZU65610:BZU65611 CJQ65610:CJQ65611 CTM65610:CTM65611 DDI65610:DDI65611 DNE65610:DNE65611 DXA65610:DXA65611 EGW65610:EGW65611 EQS65610:EQS65611 FAO65610:FAO65611 FKK65610:FKK65611 FUG65610:FUG65611 GEC65610:GEC65611 GNY65610:GNY65611 GXU65610:GXU65611 HHQ65610:HHQ65611 HRM65610:HRM65611 IBI65610:IBI65611 ILE65610:ILE65611 IVA65610:IVA65611 JEW65610:JEW65611 JOS65610:JOS65611 JYO65610:JYO65611 KIK65610:KIK65611 KSG65610:KSG65611 LCC65610:LCC65611 LLY65610:LLY65611 LVU65610:LVU65611 MFQ65610:MFQ65611 MPM65610:MPM65611 MZI65610:MZI65611 NJE65610:NJE65611 NTA65610:NTA65611 OCW65610:OCW65611 OMS65610:OMS65611 OWO65610:OWO65611 PGK65610:PGK65611 PQG65610:PQG65611 QAC65610:QAC65611 QJY65610:QJY65611 QTU65610:QTU65611 RDQ65610:RDQ65611 RNM65610:RNM65611 RXI65610:RXI65611 SHE65610:SHE65611 SRA65610:SRA65611 TAW65610:TAW65611 TKS65610:TKS65611 TUO65610:TUO65611 UEK65610:UEK65611 UOG65610:UOG65611 UYC65610:UYC65611 VHY65610:VHY65611 VRU65610:VRU65611 WBQ65610:WBQ65611 WLM65610:WLM65611 WVI65610:WVI65611 IW131146:IW131147 SS131146:SS131147 ACO131146:ACO131147 AMK131146:AMK131147 AWG131146:AWG131147 BGC131146:BGC131147 BPY131146:BPY131147 BZU131146:BZU131147 CJQ131146:CJQ131147 CTM131146:CTM131147 DDI131146:DDI131147 DNE131146:DNE131147 DXA131146:DXA131147 EGW131146:EGW131147 EQS131146:EQS131147 FAO131146:FAO131147 FKK131146:FKK131147 FUG131146:FUG131147 GEC131146:GEC131147 GNY131146:GNY131147 GXU131146:GXU131147 HHQ131146:HHQ131147 HRM131146:HRM131147 IBI131146:IBI131147 ILE131146:ILE131147 IVA131146:IVA131147 JEW131146:JEW131147 JOS131146:JOS131147 JYO131146:JYO131147 KIK131146:KIK131147 KSG131146:KSG131147 LCC131146:LCC131147 LLY131146:LLY131147 LVU131146:LVU131147 MFQ131146:MFQ131147 MPM131146:MPM131147 MZI131146:MZI131147 NJE131146:NJE131147 NTA131146:NTA131147 OCW131146:OCW131147 OMS131146:OMS131147 OWO131146:OWO131147 PGK131146:PGK131147 PQG131146:PQG131147 QAC131146:QAC131147 QJY131146:QJY131147 QTU131146:QTU131147 RDQ131146:RDQ131147 RNM131146:RNM131147 RXI131146:RXI131147 SHE131146:SHE131147 SRA131146:SRA131147 TAW131146:TAW131147 TKS131146:TKS131147 TUO131146:TUO131147 UEK131146:UEK131147 UOG131146:UOG131147 UYC131146:UYC131147 VHY131146:VHY131147 VRU131146:VRU131147 WBQ131146:WBQ131147 WLM131146:WLM131147 WVI131146:WVI131147 IW196682:IW196683 SS196682:SS196683 ACO196682:ACO196683 AMK196682:AMK196683 AWG196682:AWG196683 BGC196682:BGC196683 BPY196682:BPY196683 BZU196682:BZU196683 CJQ196682:CJQ196683 CTM196682:CTM196683 DDI196682:DDI196683 DNE196682:DNE196683 DXA196682:DXA196683 EGW196682:EGW196683 EQS196682:EQS196683 FAO196682:FAO196683 FKK196682:FKK196683 FUG196682:FUG196683 GEC196682:GEC196683 GNY196682:GNY196683 GXU196682:GXU196683 HHQ196682:HHQ196683 HRM196682:HRM196683 IBI196682:IBI196683 ILE196682:ILE196683 IVA196682:IVA196683 JEW196682:JEW196683 JOS196682:JOS196683 JYO196682:JYO196683 KIK196682:KIK196683 KSG196682:KSG196683 LCC196682:LCC196683 LLY196682:LLY196683 LVU196682:LVU196683 MFQ196682:MFQ196683 MPM196682:MPM196683 MZI196682:MZI196683 NJE196682:NJE196683 NTA196682:NTA196683 OCW196682:OCW196683 OMS196682:OMS196683 OWO196682:OWO196683 PGK196682:PGK196683 PQG196682:PQG196683 QAC196682:QAC196683 QJY196682:QJY196683 QTU196682:QTU196683 RDQ196682:RDQ196683 RNM196682:RNM196683 RXI196682:RXI196683 SHE196682:SHE196683 SRA196682:SRA196683 TAW196682:TAW196683 TKS196682:TKS196683 TUO196682:TUO196683 UEK196682:UEK196683 UOG196682:UOG196683 UYC196682:UYC196683 VHY196682:VHY196683 VRU196682:VRU196683 WBQ196682:WBQ196683 WLM196682:WLM196683 WVI196682:WVI196683 IW262218:IW262219 SS262218:SS262219 ACO262218:ACO262219 AMK262218:AMK262219 AWG262218:AWG262219 BGC262218:BGC262219 BPY262218:BPY262219 BZU262218:BZU262219 CJQ262218:CJQ262219 CTM262218:CTM262219 DDI262218:DDI262219 DNE262218:DNE262219 DXA262218:DXA262219 EGW262218:EGW262219 EQS262218:EQS262219 FAO262218:FAO262219 FKK262218:FKK262219 FUG262218:FUG262219 GEC262218:GEC262219 GNY262218:GNY262219 GXU262218:GXU262219 HHQ262218:HHQ262219 HRM262218:HRM262219 IBI262218:IBI262219 ILE262218:ILE262219 IVA262218:IVA262219 JEW262218:JEW262219 JOS262218:JOS262219 JYO262218:JYO262219 KIK262218:KIK262219 KSG262218:KSG262219 LCC262218:LCC262219 LLY262218:LLY262219 LVU262218:LVU262219 MFQ262218:MFQ262219 MPM262218:MPM262219 MZI262218:MZI262219 NJE262218:NJE262219 NTA262218:NTA262219 OCW262218:OCW262219 OMS262218:OMS262219 OWO262218:OWO262219 PGK262218:PGK262219 PQG262218:PQG262219 QAC262218:QAC262219 QJY262218:QJY262219 QTU262218:QTU262219 RDQ262218:RDQ262219 RNM262218:RNM262219 RXI262218:RXI262219 SHE262218:SHE262219 SRA262218:SRA262219 TAW262218:TAW262219 TKS262218:TKS262219 TUO262218:TUO262219 UEK262218:UEK262219 UOG262218:UOG262219 UYC262218:UYC262219 VHY262218:VHY262219 VRU262218:VRU262219 WBQ262218:WBQ262219 WLM262218:WLM262219 WVI262218:WVI262219 IW327754:IW327755 SS327754:SS327755 ACO327754:ACO327755 AMK327754:AMK327755 AWG327754:AWG327755 BGC327754:BGC327755 BPY327754:BPY327755 BZU327754:BZU327755 CJQ327754:CJQ327755 CTM327754:CTM327755 DDI327754:DDI327755 DNE327754:DNE327755 DXA327754:DXA327755 EGW327754:EGW327755 EQS327754:EQS327755 FAO327754:FAO327755 FKK327754:FKK327755 FUG327754:FUG327755 GEC327754:GEC327755 GNY327754:GNY327755 GXU327754:GXU327755 HHQ327754:HHQ327755 HRM327754:HRM327755 IBI327754:IBI327755 ILE327754:ILE327755 IVA327754:IVA327755 JEW327754:JEW327755 JOS327754:JOS327755 JYO327754:JYO327755 KIK327754:KIK327755 KSG327754:KSG327755 LCC327754:LCC327755 LLY327754:LLY327755 LVU327754:LVU327755 MFQ327754:MFQ327755 MPM327754:MPM327755 MZI327754:MZI327755 NJE327754:NJE327755 NTA327754:NTA327755 OCW327754:OCW327755 OMS327754:OMS327755 OWO327754:OWO327755 PGK327754:PGK327755 PQG327754:PQG327755 QAC327754:QAC327755 QJY327754:QJY327755 QTU327754:QTU327755 RDQ327754:RDQ327755 RNM327754:RNM327755 RXI327754:RXI327755 SHE327754:SHE327755 SRA327754:SRA327755 TAW327754:TAW327755 TKS327754:TKS327755 TUO327754:TUO327755 UEK327754:UEK327755 UOG327754:UOG327755 UYC327754:UYC327755 VHY327754:VHY327755 VRU327754:VRU327755 WBQ327754:WBQ327755 WLM327754:WLM327755 WVI327754:WVI327755 IW393290:IW393291 SS393290:SS393291 ACO393290:ACO393291 AMK393290:AMK393291 AWG393290:AWG393291 BGC393290:BGC393291 BPY393290:BPY393291 BZU393290:BZU393291 CJQ393290:CJQ393291 CTM393290:CTM393291 DDI393290:DDI393291 DNE393290:DNE393291 DXA393290:DXA393291 EGW393290:EGW393291 EQS393290:EQS393291 FAO393290:FAO393291 FKK393290:FKK393291 FUG393290:FUG393291 GEC393290:GEC393291 GNY393290:GNY393291 GXU393290:GXU393291 HHQ393290:HHQ393291 HRM393290:HRM393291 IBI393290:IBI393291 ILE393290:ILE393291 IVA393290:IVA393291 JEW393290:JEW393291 JOS393290:JOS393291 JYO393290:JYO393291 KIK393290:KIK393291 KSG393290:KSG393291 LCC393290:LCC393291 LLY393290:LLY393291 LVU393290:LVU393291 MFQ393290:MFQ393291 MPM393290:MPM393291 MZI393290:MZI393291 NJE393290:NJE393291 NTA393290:NTA393291 OCW393290:OCW393291 OMS393290:OMS393291 OWO393290:OWO393291 PGK393290:PGK393291 PQG393290:PQG393291 QAC393290:QAC393291 QJY393290:QJY393291 QTU393290:QTU393291 RDQ393290:RDQ393291 RNM393290:RNM393291 RXI393290:RXI393291 SHE393290:SHE393291 SRA393290:SRA393291 TAW393290:TAW393291 TKS393290:TKS393291 TUO393290:TUO393291 UEK393290:UEK393291 UOG393290:UOG393291 UYC393290:UYC393291 VHY393290:VHY393291 VRU393290:VRU393291 WBQ393290:WBQ393291 WLM393290:WLM393291 WVI393290:WVI393291 IW458826:IW458827 SS458826:SS458827 ACO458826:ACO458827 AMK458826:AMK458827 AWG458826:AWG458827 BGC458826:BGC458827 BPY458826:BPY458827 BZU458826:BZU458827 CJQ458826:CJQ458827 CTM458826:CTM458827 DDI458826:DDI458827 DNE458826:DNE458827 DXA458826:DXA458827 EGW458826:EGW458827 EQS458826:EQS458827 FAO458826:FAO458827 FKK458826:FKK458827 FUG458826:FUG458827 GEC458826:GEC458827 GNY458826:GNY458827 GXU458826:GXU458827 HHQ458826:HHQ458827 HRM458826:HRM458827 IBI458826:IBI458827 ILE458826:ILE458827 IVA458826:IVA458827 JEW458826:JEW458827 JOS458826:JOS458827 JYO458826:JYO458827 KIK458826:KIK458827 KSG458826:KSG458827 LCC458826:LCC458827 LLY458826:LLY458827 LVU458826:LVU458827 MFQ458826:MFQ458827 MPM458826:MPM458827 MZI458826:MZI458827 NJE458826:NJE458827 NTA458826:NTA458827 OCW458826:OCW458827 OMS458826:OMS458827 OWO458826:OWO458827 PGK458826:PGK458827 PQG458826:PQG458827 QAC458826:QAC458827 QJY458826:QJY458827 QTU458826:QTU458827 RDQ458826:RDQ458827 RNM458826:RNM458827 RXI458826:RXI458827 SHE458826:SHE458827 SRA458826:SRA458827 TAW458826:TAW458827 TKS458826:TKS458827 TUO458826:TUO458827 UEK458826:UEK458827 UOG458826:UOG458827 UYC458826:UYC458827 VHY458826:VHY458827 VRU458826:VRU458827 WBQ458826:WBQ458827 WLM458826:WLM458827 WVI458826:WVI458827 IW524362:IW524363 SS524362:SS524363 ACO524362:ACO524363 AMK524362:AMK524363 AWG524362:AWG524363 BGC524362:BGC524363 BPY524362:BPY524363 BZU524362:BZU524363 CJQ524362:CJQ524363 CTM524362:CTM524363 DDI524362:DDI524363 DNE524362:DNE524363 DXA524362:DXA524363 EGW524362:EGW524363 EQS524362:EQS524363 FAO524362:FAO524363 FKK524362:FKK524363 FUG524362:FUG524363 GEC524362:GEC524363 GNY524362:GNY524363 GXU524362:GXU524363 HHQ524362:HHQ524363 HRM524362:HRM524363 IBI524362:IBI524363 ILE524362:ILE524363 IVA524362:IVA524363 JEW524362:JEW524363 JOS524362:JOS524363 JYO524362:JYO524363 KIK524362:KIK524363 KSG524362:KSG524363 LCC524362:LCC524363 LLY524362:LLY524363 LVU524362:LVU524363 MFQ524362:MFQ524363 MPM524362:MPM524363 MZI524362:MZI524363 NJE524362:NJE524363 NTA524362:NTA524363 OCW524362:OCW524363 OMS524362:OMS524363 OWO524362:OWO524363 PGK524362:PGK524363 PQG524362:PQG524363 QAC524362:QAC524363 QJY524362:QJY524363 QTU524362:QTU524363 RDQ524362:RDQ524363 RNM524362:RNM524363 RXI524362:RXI524363 SHE524362:SHE524363 SRA524362:SRA524363 TAW524362:TAW524363 TKS524362:TKS524363 TUO524362:TUO524363 UEK524362:UEK524363 UOG524362:UOG524363 UYC524362:UYC524363 VHY524362:VHY524363 VRU524362:VRU524363 WBQ524362:WBQ524363 WLM524362:WLM524363 WVI524362:WVI524363 IW589898:IW589899 SS589898:SS589899 ACO589898:ACO589899 AMK589898:AMK589899 AWG589898:AWG589899 BGC589898:BGC589899 BPY589898:BPY589899 BZU589898:BZU589899 CJQ589898:CJQ589899 CTM589898:CTM589899 DDI589898:DDI589899 DNE589898:DNE589899 DXA589898:DXA589899 EGW589898:EGW589899 EQS589898:EQS589899 FAO589898:FAO589899 FKK589898:FKK589899 FUG589898:FUG589899 GEC589898:GEC589899 GNY589898:GNY589899 GXU589898:GXU589899 HHQ589898:HHQ589899 HRM589898:HRM589899 IBI589898:IBI589899 ILE589898:ILE589899 IVA589898:IVA589899 JEW589898:JEW589899 JOS589898:JOS589899 JYO589898:JYO589899 KIK589898:KIK589899 KSG589898:KSG589899 LCC589898:LCC589899 LLY589898:LLY589899 LVU589898:LVU589899 MFQ589898:MFQ589899 MPM589898:MPM589899 MZI589898:MZI589899 NJE589898:NJE589899 NTA589898:NTA589899 OCW589898:OCW589899 OMS589898:OMS589899 OWO589898:OWO589899 PGK589898:PGK589899 PQG589898:PQG589899 QAC589898:QAC589899 QJY589898:QJY589899 QTU589898:QTU589899 RDQ589898:RDQ589899 RNM589898:RNM589899 RXI589898:RXI589899 SHE589898:SHE589899 SRA589898:SRA589899 TAW589898:TAW589899 TKS589898:TKS589899 TUO589898:TUO589899 UEK589898:UEK589899 UOG589898:UOG589899 UYC589898:UYC589899 VHY589898:VHY589899 VRU589898:VRU589899 WBQ589898:WBQ589899 WLM589898:WLM589899 WVI589898:WVI589899 IW655434:IW655435 SS655434:SS655435 ACO655434:ACO655435 AMK655434:AMK655435 AWG655434:AWG655435 BGC655434:BGC655435 BPY655434:BPY655435 BZU655434:BZU655435 CJQ655434:CJQ655435 CTM655434:CTM655435 DDI655434:DDI655435 DNE655434:DNE655435 DXA655434:DXA655435 EGW655434:EGW655435 EQS655434:EQS655435 FAO655434:FAO655435 FKK655434:FKK655435 FUG655434:FUG655435 GEC655434:GEC655435 GNY655434:GNY655435 GXU655434:GXU655435 HHQ655434:HHQ655435 HRM655434:HRM655435 IBI655434:IBI655435 ILE655434:ILE655435 IVA655434:IVA655435 JEW655434:JEW655435 JOS655434:JOS655435 JYO655434:JYO655435 KIK655434:KIK655435 KSG655434:KSG655435 LCC655434:LCC655435 LLY655434:LLY655435 LVU655434:LVU655435 MFQ655434:MFQ655435 MPM655434:MPM655435 MZI655434:MZI655435 NJE655434:NJE655435 NTA655434:NTA655435 OCW655434:OCW655435 OMS655434:OMS655435 OWO655434:OWO655435 PGK655434:PGK655435 PQG655434:PQG655435 QAC655434:QAC655435 QJY655434:QJY655435 QTU655434:QTU655435 RDQ655434:RDQ655435 RNM655434:RNM655435 RXI655434:RXI655435 SHE655434:SHE655435 SRA655434:SRA655435 TAW655434:TAW655435 TKS655434:TKS655435 TUO655434:TUO655435 UEK655434:UEK655435 UOG655434:UOG655435 UYC655434:UYC655435 VHY655434:VHY655435 VRU655434:VRU655435 WBQ655434:WBQ655435 WLM655434:WLM655435 WVI655434:WVI655435 IW720970:IW720971 SS720970:SS720971 ACO720970:ACO720971 AMK720970:AMK720971 AWG720970:AWG720971 BGC720970:BGC720971 BPY720970:BPY720971 BZU720970:BZU720971 CJQ720970:CJQ720971 CTM720970:CTM720971 DDI720970:DDI720971 DNE720970:DNE720971 DXA720970:DXA720971 EGW720970:EGW720971 EQS720970:EQS720971 FAO720970:FAO720971 FKK720970:FKK720971 FUG720970:FUG720971 GEC720970:GEC720971 GNY720970:GNY720971 GXU720970:GXU720971 HHQ720970:HHQ720971 HRM720970:HRM720971 IBI720970:IBI720971 ILE720970:ILE720971 IVA720970:IVA720971 JEW720970:JEW720971 JOS720970:JOS720971 JYO720970:JYO720971 KIK720970:KIK720971 KSG720970:KSG720971 LCC720970:LCC720971 LLY720970:LLY720971 LVU720970:LVU720971 MFQ720970:MFQ720971 MPM720970:MPM720971 MZI720970:MZI720971 NJE720970:NJE720971 NTA720970:NTA720971 OCW720970:OCW720971 OMS720970:OMS720971 OWO720970:OWO720971 PGK720970:PGK720971 PQG720970:PQG720971 QAC720970:QAC720971 QJY720970:QJY720971 QTU720970:QTU720971 RDQ720970:RDQ720971 RNM720970:RNM720971 RXI720970:RXI720971 SHE720970:SHE720971 SRA720970:SRA720971 TAW720970:TAW720971 TKS720970:TKS720971 TUO720970:TUO720971 UEK720970:UEK720971 UOG720970:UOG720971 UYC720970:UYC720971 VHY720970:VHY720971 VRU720970:VRU720971 WBQ720970:WBQ720971 WLM720970:WLM720971 WVI720970:WVI720971 IW786506:IW786507 SS786506:SS786507 ACO786506:ACO786507 AMK786506:AMK786507 AWG786506:AWG786507 BGC786506:BGC786507 BPY786506:BPY786507 BZU786506:BZU786507 CJQ786506:CJQ786507 CTM786506:CTM786507 DDI786506:DDI786507 DNE786506:DNE786507 DXA786506:DXA786507 EGW786506:EGW786507 EQS786506:EQS786507 FAO786506:FAO786507 FKK786506:FKK786507 FUG786506:FUG786507 GEC786506:GEC786507 GNY786506:GNY786507 GXU786506:GXU786507 HHQ786506:HHQ786507 HRM786506:HRM786507 IBI786506:IBI786507 ILE786506:ILE786507 IVA786506:IVA786507 JEW786506:JEW786507 JOS786506:JOS786507 JYO786506:JYO786507 KIK786506:KIK786507 KSG786506:KSG786507 LCC786506:LCC786507 LLY786506:LLY786507 LVU786506:LVU786507 MFQ786506:MFQ786507 MPM786506:MPM786507 MZI786506:MZI786507 NJE786506:NJE786507 NTA786506:NTA786507 OCW786506:OCW786507 OMS786506:OMS786507 OWO786506:OWO786507 PGK786506:PGK786507 PQG786506:PQG786507 QAC786506:QAC786507 QJY786506:QJY786507 QTU786506:QTU786507 RDQ786506:RDQ786507 RNM786506:RNM786507 RXI786506:RXI786507 SHE786506:SHE786507 SRA786506:SRA786507 TAW786506:TAW786507 TKS786506:TKS786507 TUO786506:TUO786507 UEK786506:UEK786507 UOG786506:UOG786507 UYC786506:UYC786507 VHY786506:VHY786507 VRU786506:VRU786507 WBQ786506:WBQ786507 WLM786506:WLM786507 WVI786506:WVI786507 IW852042:IW852043 SS852042:SS852043 ACO852042:ACO852043 AMK852042:AMK852043 AWG852042:AWG852043 BGC852042:BGC852043 BPY852042:BPY852043 BZU852042:BZU852043 CJQ852042:CJQ852043 CTM852042:CTM852043 DDI852042:DDI852043 DNE852042:DNE852043 DXA852042:DXA852043 EGW852042:EGW852043 EQS852042:EQS852043 FAO852042:FAO852043 FKK852042:FKK852043 FUG852042:FUG852043 GEC852042:GEC852043 GNY852042:GNY852043 GXU852042:GXU852043 HHQ852042:HHQ852043 HRM852042:HRM852043 IBI852042:IBI852043 ILE852042:ILE852043 IVA852042:IVA852043 JEW852042:JEW852043 JOS852042:JOS852043 JYO852042:JYO852043 KIK852042:KIK852043 KSG852042:KSG852043 LCC852042:LCC852043 LLY852042:LLY852043 LVU852042:LVU852043 MFQ852042:MFQ852043 MPM852042:MPM852043 MZI852042:MZI852043 NJE852042:NJE852043 NTA852042:NTA852043 OCW852042:OCW852043 OMS852042:OMS852043 OWO852042:OWO852043 PGK852042:PGK852043 PQG852042:PQG852043 QAC852042:QAC852043 QJY852042:QJY852043 QTU852042:QTU852043 RDQ852042:RDQ852043 RNM852042:RNM852043 RXI852042:RXI852043 SHE852042:SHE852043 SRA852042:SRA852043 TAW852042:TAW852043 TKS852042:TKS852043 TUO852042:TUO852043 UEK852042:UEK852043 UOG852042:UOG852043 UYC852042:UYC852043 VHY852042:VHY852043 VRU852042:VRU852043 WBQ852042:WBQ852043 WLM852042:WLM852043 WVI852042:WVI852043 IW917578:IW917579 SS917578:SS917579 ACO917578:ACO917579 AMK917578:AMK917579 AWG917578:AWG917579 BGC917578:BGC917579 BPY917578:BPY917579 BZU917578:BZU917579 CJQ917578:CJQ917579 CTM917578:CTM917579 DDI917578:DDI917579 DNE917578:DNE917579 DXA917578:DXA917579 EGW917578:EGW917579 EQS917578:EQS917579 FAO917578:FAO917579 FKK917578:FKK917579 FUG917578:FUG917579 GEC917578:GEC917579 GNY917578:GNY917579 GXU917578:GXU917579 HHQ917578:HHQ917579 HRM917578:HRM917579 IBI917578:IBI917579 ILE917578:ILE917579 IVA917578:IVA917579 JEW917578:JEW917579 JOS917578:JOS917579 JYO917578:JYO917579 KIK917578:KIK917579 KSG917578:KSG917579 LCC917578:LCC917579 LLY917578:LLY917579 LVU917578:LVU917579 MFQ917578:MFQ917579 MPM917578:MPM917579 MZI917578:MZI917579 NJE917578:NJE917579 NTA917578:NTA917579 OCW917578:OCW917579 OMS917578:OMS917579 OWO917578:OWO917579 PGK917578:PGK917579 PQG917578:PQG917579 QAC917578:QAC917579 QJY917578:QJY917579 QTU917578:QTU917579 RDQ917578:RDQ917579 RNM917578:RNM917579 RXI917578:RXI917579 SHE917578:SHE917579 SRA917578:SRA917579 TAW917578:TAW917579 TKS917578:TKS917579 TUO917578:TUO917579 UEK917578:UEK917579 UOG917578:UOG917579 UYC917578:UYC917579 VHY917578:VHY917579 VRU917578:VRU917579 WBQ917578:WBQ917579 WLM917578:WLM917579 WVI917578:WVI917579 IW983114:IW983115 SS983114:SS983115 ACO983114:ACO983115 AMK983114:AMK983115 AWG983114:AWG983115 BGC983114:BGC983115 BPY983114:BPY983115 BZU983114:BZU983115 CJQ983114:CJQ983115 CTM983114:CTM983115 DDI983114:DDI983115 DNE983114:DNE983115 DXA983114:DXA983115 EGW983114:EGW983115 EQS983114:EQS983115 FAO983114:FAO983115 FKK983114:FKK983115 FUG983114:FUG983115 GEC983114:GEC983115 GNY983114:GNY983115 GXU983114:GXU983115 HHQ983114:HHQ983115 HRM983114:HRM983115 IBI983114:IBI983115 ILE983114:ILE983115 IVA983114:IVA983115 JEW983114:JEW983115 JOS983114:JOS983115 JYO983114:JYO983115 KIK983114:KIK983115 KSG983114:KSG983115 LCC983114:LCC983115 LLY983114:LLY983115 LVU983114:LVU983115 MFQ983114:MFQ983115 MPM983114:MPM983115 MZI983114:MZI983115 NJE983114:NJE983115 NTA983114:NTA983115 OCW983114:OCW983115 OMS983114:OMS983115 OWO983114:OWO983115 PGK983114:PGK983115 PQG983114:PQG983115 QAC983114:QAC983115 QJY983114:QJY983115 QTU983114:QTU983115 RDQ983114:RDQ983115 RNM983114:RNM983115 RXI983114:RXI983115 SHE983114:SHE983115 SRA983114:SRA983115 TAW983114:TAW983115 TKS983114:TKS983115 TUO983114:TUO983115 UEK983114:UEK983115 UOG983114:UOG983115 UYC983114:UYC983115 VHY983114:VHY983115 VRU983114:VRU983115 WBQ983114:WBQ983115 WLM983114:WLM983115 WVI983114:WVI983115 BZU109:BZU123 IW81:IW85 SS81:SS85 ACO81:ACO85 AMK81:AMK85 AWG81:AWG85 BGC81:BGC85 BPY81:BPY85 BZU81:BZU85 CJQ81:CJQ85 CTM81:CTM85 DDI81:DDI85 DNE81:DNE85 DXA81:DXA85 EGW81:EGW85 EQS81:EQS85 FAO81:FAO85 FKK81:FKK85 FUG81:FUG85 GEC81:GEC85 GNY81:GNY85 GXU81:GXU85 HHQ81:HHQ85 HRM81:HRM85 IBI81:IBI85 ILE81:ILE85 IVA81:IVA85 JEW81:JEW85 JOS81:JOS85 JYO81:JYO85 KIK81:KIK85 KSG81:KSG85 LCC81:LCC85 LLY81:LLY85 LVU81:LVU85 MFQ81:MFQ85 MPM81:MPM85 MZI81:MZI85 NJE81:NJE85 NTA81:NTA85 OCW81:OCW85 OMS81:OMS85 OWO81:OWO85 PGK81:PGK85 PQG81:PQG85 QAC81:QAC85 QJY81:QJY85 QTU81:QTU85 RDQ81:RDQ85 RNM81:RNM85 RXI81:RXI85 SHE81:SHE85 SRA81:SRA85 TAW81:TAW85 TKS81:TKS85 TUO81:TUO85 UEK81:UEK85 UOG81:UOG85 UYC81:UYC85 VHY81:VHY85 VRU81:VRU85 WBQ81:WBQ85 WLM81:WLM85 WVI81:WVI85 IW65638:IW65641 SS65638:SS65641 ACO65638:ACO65641 AMK65638:AMK65641 AWG65638:AWG65641 BGC65638:BGC65641 BPY65638:BPY65641 BZU65638:BZU65641 CJQ65638:CJQ65641 CTM65638:CTM65641 DDI65638:DDI65641 DNE65638:DNE65641 DXA65638:DXA65641 EGW65638:EGW65641 EQS65638:EQS65641 FAO65638:FAO65641 FKK65638:FKK65641 FUG65638:FUG65641 GEC65638:GEC65641 GNY65638:GNY65641 GXU65638:GXU65641 HHQ65638:HHQ65641 HRM65638:HRM65641 IBI65638:IBI65641 ILE65638:ILE65641 IVA65638:IVA65641 JEW65638:JEW65641 JOS65638:JOS65641 JYO65638:JYO65641 KIK65638:KIK65641 KSG65638:KSG65641 LCC65638:LCC65641 LLY65638:LLY65641 LVU65638:LVU65641 MFQ65638:MFQ65641 MPM65638:MPM65641 MZI65638:MZI65641 NJE65638:NJE65641 NTA65638:NTA65641 OCW65638:OCW65641 OMS65638:OMS65641 OWO65638:OWO65641 PGK65638:PGK65641 PQG65638:PQG65641 QAC65638:QAC65641 QJY65638:QJY65641 QTU65638:QTU65641 RDQ65638:RDQ65641 RNM65638:RNM65641 RXI65638:RXI65641 SHE65638:SHE65641 SRA65638:SRA65641 TAW65638:TAW65641 TKS65638:TKS65641 TUO65638:TUO65641 UEK65638:UEK65641 UOG65638:UOG65641 UYC65638:UYC65641 VHY65638:VHY65641 VRU65638:VRU65641 WBQ65638:WBQ65641 WLM65638:WLM65641 WVI65638:WVI65641 IW131174:IW131177 SS131174:SS131177 ACO131174:ACO131177 AMK131174:AMK131177 AWG131174:AWG131177 BGC131174:BGC131177 BPY131174:BPY131177 BZU131174:BZU131177 CJQ131174:CJQ131177 CTM131174:CTM131177 DDI131174:DDI131177 DNE131174:DNE131177 DXA131174:DXA131177 EGW131174:EGW131177 EQS131174:EQS131177 FAO131174:FAO131177 FKK131174:FKK131177 FUG131174:FUG131177 GEC131174:GEC131177 GNY131174:GNY131177 GXU131174:GXU131177 HHQ131174:HHQ131177 HRM131174:HRM131177 IBI131174:IBI131177 ILE131174:ILE131177 IVA131174:IVA131177 JEW131174:JEW131177 JOS131174:JOS131177 JYO131174:JYO131177 KIK131174:KIK131177 KSG131174:KSG131177 LCC131174:LCC131177 LLY131174:LLY131177 LVU131174:LVU131177 MFQ131174:MFQ131177 MPM131174:MPM131177 MZI131174:MZI131177 NJE131174:NJE131177 NTA131174:NTA131177 OCW131174:OCW131177 OMS131174:OMS131177 OWO131174:OWO131177 PGK131174:PGK131177 PQG131174:PQG131177 QAC131174:QAC131177 QJY131174:QJY131177 QTU131174:QTU131177 RDQ131174:RDQ131177 RNM131174:RNM131177 RXI131174:RXI131177 SHE131174:SHE131177 SRA131174:SRA131177 TAW131174:TAW131177 TKS131174:TKS131177 TUO131174:TUO131177 UEK131174:UEK131177 UOG131174:UOG131177 UYC131174:UYC131177 VHY131174:VHY131177 VRU131174:VRU131177 WBQ131174:WBQ131177 WLM131174:WLM131177 WVI131174:WVI131177 IW196710:IW196713 SS196710:SS196713 ACO196710:ACO196713 AMK196710:AMK196713 AWG196710:AWG196713 BGC196710:BGC196713 BPY196710:BPY196713 BZU196710:BZU196713 CJQ196710:CJQ196713 CTM196710:CTM196713 DDI196710:DDI196713 DNE196710:DNE196713 DXA196710:DXA196713 EGW196710:EGW196713 EQS196710:EQS196713 FAO196710:FAO196713 FKK196710:FKK196713 FUG196710:FUG196713 GEC196710:GEC196713 GNY196710:GNY196713 GXU196710:GXU196713 HHQ196710:HHQ196713 HRM196710:HRM196713 IBI196710:IBI196713 ILE196710:ILE196713 IVA196710:IVA196713 JEW196710:JEW196713 JOS196710:JOS196713 JYO196710:JYO196713 KIK196710:KIK196713 KSG196710:KSG196713 LCC196710:LCC196713 LLY196710:LLY196713 LVU196710:LVU196713 MFQ196710:MFQ196713 MPM196710:MPM196713 MZI196710:MZI196713 NJE196710:NJE196713 NTA196710:NTA196713 OCW196710:OCW196713 OMS196710:OMS196713 OWO196710:OWO196713 PGK196710:PGK196713 PQG196710:PQG196713 QAC196710:QAC196713 QJY196710:QJY196713 QTU196710:QTU196713 RDQ196710:RDQ196713 RNM196710:RNM196713 RXI196710:RXI196713 SHE196710:SHE196713 SRA196710:SRA196713 TAW196710:TAW196713 TKS196710:TKS196713 TUO196710:TUO196713 UEK196710:UEK196713 UOG196710:UOG196713 UYC196710:UYC196713 VHY196710:VHY196713 VRU196710:VRU196713 WBQ196710:WBQ196713 WLM196710:WLM196713 WVI196710:WVI196713 IW262246:IW262249 SS262246:SS262249 ACO262246:ACO262249 AMK262246:AMK262249 AWG262246:AWG262249 BGC262246:BGC262249 BPY262246:BPY262249 BZU262246:BZU262249 CJQ262246:CJQ262249 CTM262246:CTM262249 DDI262246:DDI262249 DNE262246:DNE262249 DXA262246:DXA262249 EGW262246:EGW262249 EQS262246:EQS262249 FAO262246:FAO262249 FKK262246:FKK262249 FUG262246:FUG262249 GEC262246:GEC262249 GNY262246:GNY262249 GXU262246:GXU262249 HHQ262246:HHQ262249 HRM262246:HRM262249 IBI262246:IBI262249 ILE262246:ILE262249 IVA262246:IVA262249 JEW262246:JEW262249 JOS262246:JOS262249 JYO262246:JYO262249 KIK262246:KIK262249 KSG262246:KSG262249 LCC262246:LCC262249 LLY262246:LLY262249 LVU262246:LVU262249 MFQ262246:MFQ262249 MPM262246:MPM262249 MZI262246:MZI262249 NJE262246:NJE262249 NTA262246:NTA262249 OCW262246:OCW262249 OMS262246:OMS262249 OWO262246:OWO262249 PGK262246:PGK262249 PQG262246:PQG262249 QAC262246:QAC262249 QJY262246:QJY262249 QTU262246:QTU262249 RDQ262246:RDQ262249 RNM262246:RNM262249 RXI262246:RXI262249 SHE262246:SHE262249 SRA262246:SRA262249 TAW262246:TAW262249 TKS262246:TKS262249 TUO262246:TUO262249 UEK262246:UEK262249 UOG262246:UOG262249 UYC262246:UYC262249 VHY262246:VHY262249 VRU262246:VRU262249 WBQ262246:WBQ262249 WLM262246:WLM262249 WVI262246:WVI262249 IW327782:IW327785 SS327782:SS327785 ACO327782:ACO327785 AMK327782:AMK327785 AWG327782:AWG327785 BGC327782:BGC327785 BPY327782:BPY327785 BZU327782:BZU327785 CJQ327782:CJQ327785 CTM327782:CTM327785 DDI327782:DDI327785 DNE327782:DNE327785 DXA327782:DXA327785 EGW327782:EGW327785 EQS327782:EQS327785 FAO327782:FAO327785 FKK327782:FKK327785 FUG327782:FUG327785 GEC327782:GEC327785 GNY327782:GNY327785 GXU327782:GXU327785 HHQ327782:HHQ327785 HRM327782:HRM327785 IBI327782:IBI327785 ILE327782:ILE327785 IVA327782:IVA327785 JEW327782:JEW327785 JOS327782:JOS327785 JYO327782:JYO327785 KIK327782:KIK327785 KSG327782:KSG327785 LCC327782:LCC327785 LLY327782:LLY327785 LVU327782:LVU327785 MFQ327782:MFQ327785 MPM327782:MPM327785 MZI327782:MZI327785 NJE327782:NJE327785 NTA327782:NTA327785 OCW327782:OCW327785 OMS327782:OMS327785 OWO327782:OWO327785 PGK327782:PGK327785 PQG327782:PQG327785 QAC327782:QAC327785 QJY327782:QJY327785 QTU327782:QTU327785 RDQ327782:RDQ327785 RNM327782:RNM327785 RXI327782:RXI327785 SHE327782:SHE327785 SRA327782:SRA327785 TAW327782:TAW327785 TKS327782:TKS327785 TUO327782:TUO327785 UEK327782:UEK327785 UOG327782:UOG327785 UYC327782:UYC327785 VHY327782:VHY327785 VRU327782:VRU327785 WBQ327782:WBQ327785 WLM327782:WLM327785 WVI327782:WVI327785 IW393318:IW393321 SS393318:SS393321 ACO393318:ACO393321 AMK393318:AMK393321 AWG393318:AWG393321 BGC393318:BGC393321 BPY393318:BPY393321 BZU393318:BZU393321 CJQ393318:CJQ393321 CTM393318:CTM393321 DDI393318:DDI393321 DNE393318:DNE393321 DXA393318:DXA393321 EGW393318:EGW393321 EQS393318:EQS393321 FAO393318:FAO393321 FKK393318:FKK393321 FUG393318:FUG393321 GEC393318:GEC393321 GNY393318:GNY393321 GXU393318:GXU393321 HHQ393318:HHQ393321 HRM393318:HRM393321 IBI393318:IBI393321 ILE393318:ILE393321 IVA393318:IVA393321 JEW393318:JEW393321 JOS393318:JOS393321 JYO393318:JYO393321 KIK393318:KIK393321 KSG393318:KSG393321 LCC393318:LCC393321 LLY393318:LLY393321 LVU393318:LVU393321 MFQ393318:MFQ393321 MPM393318:MPM393321 MZI393318:MZI393321 NJE393318:NJE393321 NTA393318:NTA393321 OCW393318:OCW393321 OMS393318:OMS393321 OWO393318:OWO393321 PGK393318:PGK393321 PQG393318:PQG393321 QAC393318:QAC393321 QJY393318:QJY393321 QTU393318:QTU393321 RDQ393318:RDQ393321 RNM393318:RNM393321 RXI393318:RXI393321 SHE393318:SHE393321 SRA393318:SRA393321 TAW393318:TAW393321 TKS393318:TKS393321 TUO393318:TUO393321 UEK393318:UEK393321 UOG393318:UOG393321 UYC393318:UYC393321 VHY393318:VHY393321 VRU393318:VRU393321 WBQ393318:WBQ393321 WLM393318:WLM393321 WVI393318:WVI393321 IW458854:IW458857 SS458854:SS458857 ACO458854:ACO458857 AMK458854:AMK458857 AWG458854:AWG458857 BGC458854:BGC458857 BPY458854:BPY458857 BZU458854:BZU458857 CJQ458854:CJQ458857 CTM458854:CTM458857 DDI458854:DDI458857 DNE458854:DNE458857 DXA458854:DXA458857 EGW458854:EGW458857 EQS458854:EQS458857 FAO458854:FAO458857 FKK458854:FKK458857 FUG458854:FUG458857 GEC458854:GEC458857 GNY458854:GNY458857 GXU458854:GXU458857 HHQ458854:HHQ458857 HRM458854:HRM458857 IBI458854:IBI458857 ILE458854:ILE458857 IVA458854:IVA458857 JEW458854:JEW458857 JOS458854:JOS458857 JYO458854:JYO458857 KIK458854:KIK458857 KSG458854:KSG458857 LCC458854:LCC458857 LLY458854:LLY458857 LVU458854:LVU458857 MFQ458854:MFQ458857 MPM458854:MPM458857 MZI458854:MZI458857 NJE458854:NJE458857 NTA458854:NTA458857 OCW458854:OCW458857 OMS458854:OMS458857 OWO458854:OWO458857 PGK458854:PGK458857 PQG458854:PQG458857 QAC458854:QAC458857 QJY458854:QJY458857 QTU458854:QTU458857 RDQ458854:RDQ458857 RNM458854:RNM458857 RXI458854:RXI458857 SHE458854:SHE458857 SRA458854:SRA458857 TAW458854:TAW458857 TKS458854:TKS458857 TUO458854:TUO458857 UEK458854:UEK458857 UOG458854:UOG458857 UYC458854:UYC458857 VHY458854:VHY458857 VRU458854:VRU458857 WBQ458854:WBQ458857 WLM458854:WLM458857 WVI458854:WVI458857 IW524390:IW524393 SS524390:SS524393 ACO524390:ACO524393 AMK524390:AMK524393 AWG524390:AWG524393 BGC524390:BGC524393 BPY524390:BPY524393 BZU524390:BZU524393 CJQ524390:CJQ524393 CTM524390:CTM524393 DDI524390:DDI524393 DNE524390:DNE524393 DXA524390:DXA524393 EGW524390:EGW524393 EQS524390:EQS524393 FAO524390:FAO524393 FKK524390:FKK524393 FUG524390:FUG524393 GEC524390:GEC524393 GNY524390:GNY524393 GXU524390:GXU524393 HHQ524390:HHQ524393 HRM524390:HRM524393 IBI524390:IBI524393 ILE524390:ILE524393 IVA524390:IVA524393 JEW524390:JEW524393 JOS524390:JOS524393 JYO524390:JYO524393 KIK524390:KIK524393 KSG524390:KSG524393 LCC524390:LCC524393 LLY524390:LLY524393 LVU524390:LVU524393 MFQ524390:MFQ524393 MPM524390:MPM524393 MZI524390:MZI524393 NJE524390:NJE524393 NTA524390:NTA524393 OCW524390:OCW524393 OMS524390:OMS524393 OWO524390:OWO524393 PGK524390:PGK524393 PQG524390:PQG524393 QAC524390:QAC524393 QJY524390:QJY524393 QTU524390:QTU524393 RDQ524390:RDQ524393 RNM524390:RNM524393 RXI524390:RXI524393 SHE524390:SHE524393 SRA524390:SRA524393 TAW524390:TAW524393 TKS524390:TKS524393 TUO524390:TUO524393 UEK524390:UEK524393 UOG524390:UOG524393 UYC524390:UYC524393 VHY524390:VHY524393 VRU524390:VRU524393 WBQ524390:WBQ524393 WLM524390:WLM524393 WVI524390:WVI524393 IW589926:IW589929 SS589926:SS589929 ACO589926:ACO589929 AMK589926:AMK589929 AWG589926:AWG589929 BGC589926:BGC589929 BPY589926:BPY589929 BZU589926:BZU589929 CJQ589926:CJQ589929 CTM589926:CTM589929 DDI589926:DDI589929 DNE589926:DNE589929 DXA589926:DXA589929 EGW589926:EGW589929 EQS589926:EQS589929 FAO589926:FAO589929 FKK589926:FKK589929 FUG589926:FUG589929 GEC589926:GEC589929 GNY589926:GNY589929 GXU589926:GXU589929 HHQ589926:HHQ589929 HRM589926:HRM589929 IBI589926:IBI589929 ILE589926:ILE589929 IVA589926:IVA589929 JEW589926:JEW589929 JOS589926:JOS589929 JYO589926:JYO589929 KIK589926:KIK589929 KSG589926:KSG589929 LCC589926:LCC589929 LLY589926:LLY589929 LVU589926:LVU589929 MFQ589926:MFQ589929 MPM589926:MPM589929 MZI589926:MZI589929 NJE589926:NJE589929 NTA589926:NTA589929 OCW589926:OCW589929 OMS589926:OMS589929 OWO589926:OWO589929 PGK589926:PGK589929 PQG589926:PQG589929 QAC589926:QAC589929 QJY589926:QJY589929 QTU589926:QTU589929 RDQ589926:RDQ589929 RNM589926:RNM589929 RXI589926:RXI589929 SHE589926:SHE589929 SRA589926:SRA589929 TAW589926:TAW589929 TKS589926:TKS589929 TUO589926:TUO589929 UEK589926:UEK589929 UOG589926:UOG589929 UYC589926:UYC589929 VHY589926:VHY589929 VRU589926:VRU589929 WBQ589926:WBQ589929 WLM589926:WLM589929 WVI589926:WVI589929 IW655462:IW655465 SS655462:SS655465 ACO655462:ACO655465 AMK655462:AMK655465 AWG655462:AWG655465 BGC655462:BGC655465 BPY655462:BPY655465 BZU655462:BZU655465 CJQ655462:CJQ655465 CTM655462:CTM655465 DDI655462:DDI655465 DNE655462:DNE655465 DXA655462:DXA655465 EGW655462:EGW655465 EQS655462:EQS655465 FAO655462:FAO655465 FKK655462:FKK655465 FUG655462:FUG655465 GEC655462:GEC655465 GNY655462:GNY655465 GXU655462:GXU655465 HHQ655462:HHQ655465 HRM655462:HRM655465 IBI655462:IBI655465 ILE655462:ILE655465 IVA655462:IVA655465 JEW655462:JEW655465 JOS655462:JOS655465 JYO655462:JYO655465 KIK655462:KIK655465 KSG655462:KSG655465 LCC655462:LCC655465 LLY655462:LLY655465 LVU655462:LVU655465 MFQ655462:MFQ655465 MPM655462:MPM655465 MZI655462:MZI655465 NJE655462:NJE655465 NTA655462:NTA655465 OCW655462:OCW655465 OMS655462:OMS655465 OWO655462:OWO655465 PGK655462:PGK655465 PQG655462:PQG655465 QAC655462:QAC655465 QJY655462:QJY655465 QTU655462:QTU655465 RDQ655462:RDQ655465 RNM655462:RNM655465 RXI655462:RXI655465 SHE655462:SHE655465 SRA655462:SRA655465 TAW655462:TAW655465 TKS655462:TKS655465 TUO655462:TUO655465 UEK655462:UEK655465 UOG655462:UOG655465 UYC655462:UYC655465 VHY655462:VHY655465 VRU655462:VRU655465 WBQ655462:WBQ655465 WLM655462:WLM655465 WVI655462:WVI655465 IW720998:IW721001 SS720998:SS721001 ACO720998:ACO721001 AMK720998:AMK721001 AWG720998:AWG721001 BGC720998:BGC721001 BPY720998:BPY721001 BZU720998:BZU721001 CJQ720998:CJQ721001 CTM720998:CTM721001 DDI720998:DDI721001 DNE720998:DNE721001 DXA720998:DXA721001 EGW720998:EGW721001 EQS720998:EQS721001 FAO720998:FAO721001 FKK720998:FKK721001 FUG720998:FUG721001 GEC720998:GEC721001 GNY720998:GNY721001 GXU720998:GXU721001 HHQ720998:HHQ721001 HRM720998:HRM721001 IBI720998:IBI721001 ILE720998:ILE721001 IVA720998:IVA721001 JEW720998:JEW721001 JOS720998:JOS721001 JYO720998:JYO721001 KIK720998:KIK721001 KSG720998:KSG721001 LCC720998:LCC721001 LLY720998:LLY721001 LVU720998:LVU721001 MFQ720998:MFQ721001 MPM720998:MPM721001 MZI720998:MZI721001 NJE720998:NJE721001 NTA720998:NTA721001 OCW720998:OCW721001 OMS720998:OMS721001 OWO720998:OWO721001 PGK720998:PGK721001 PQG720998:PQG721001 QAC720998:QAC721001 QJY720998:QJY721001 QTU720998:QTU721001 RDQ720998:RDQ721001 RNM720998:RNM721001 RXI720998:RXI721001 SHE720998:SHE721001 SRA720998:SRA721001 TAW720998:TAW721001 TKS720998:TKS721001 TUO720998:TUO721001 UEK720998:UEK721001 UOG720998:UOG721001 UYC720998:UYC721001 VHY720998:VHY721001 VRU720998:VRU721001 WBQ720998:WBQ721001 WLM720998:WLM721001 WVI720998:WVI721001 IW786534:IW786537 SS786534:SS786537 ACO786534:ACO786537 AMK786534:AMK786537 AWG786534:AWG786537 BGC786534:BGC786537 BPY786534:BPY786537 BZU786534:BZU786537 CJQ786534:CJQ786537 CTM786534:CTM786537 DDI786534:DDI786537 DNE786534:DNE786537 DXA786534:DXA786537 EGW786534:EGW786537 EQS786534:EQS786537 FAO786534:FAO786537 FKK786534:FKK786537 FUG786534:FUG786537 GEC786534:GEC786537 GNY786534:GNY786537 GXU786534:GXU786537 HHQ786534:HHQ786537 HRM786534:HRM786537 IBI786534:IBI786537 ILE786534:ILE786537 IVA786534:IVA786537 JEW786534:JEW786537 JOS786534:JOS786537 JYO786534:JYO786537 KIK786534:KIK786537 KSG786534:KSG786537 LCC786534:LCC786537 LLY786534:LLY786537 LVU786534:LVU786537 MFQ786534:MFQ786537 MPM786534:MPM786537 MZI786534:MZI786537 NJE786534:NJE786537 NTA786534:NTA786537 OCW786534:OCW786537 OMS786534:OMS786537 OWO786534:OWO786537 PGK786534:PGK786537 PQG786534:PQG786537 QAC786534:QAC786537 QJY786534:QJY786537 QTU786534:QTU786537 RDQ786534:RDQ786537 RNM786534:RNM786537 RXI786534:RXI786537 SHE786534:SHE786537 SRA786534:SRA786537 TAW786534:TAW786537 TKS786534:TKS786537 TUO786534:TUO786537 UEK786534:UEK786537 UOG786534:UOG786537 UYC786534:UYC786537 VHY786534:VHY786537 VRU786534:VRU786537 WBQ786534:WBQ786537 WLM786534:WLM786537 WVI786534:WVI786537 IW852070:IW852073 SS852070:SS852073 ACO852070:ACO852073 AMK852070:AMK852073 AWG852070:AWG852073 BGC852070:BGC852073 BPY852070:BPY852073 BZU852070:BZU852073 CJQ852070:CJQ852073 CTM852070:CTM852073 DDI852070:DDI852073 DNE852070:DNE852073 DXA852070:DXA852073 EGW852070:EGW852073 EQS852070:EQS852073 FAO852070:FAO852073 FKK852070:FKK852073 FUG852070:FUG852073 GEC852070:GEC852073 GNY852070:GNY852073 GXU852070:GXU852073 HHQ852070:HHQ852073 HRM852070:HRM852073 IBI852070:IBI852073 ILE852070:ILE852073 IVA852070:IVA852073 JEW852070:JEW852073 JOS852070:JOS852073 JYO852070:JYO852073 KIK852070:KIK852073 KSG852070:KSG852073 LCC852070:LCC852073 LLY852070:LLY852073 LVU852070:LVU852073 MFQ852070:MFQ852073 MPM852070:MPM852073 MZI852070:MZI852073 NJE852070:NJE852073 NTA852070:NTA852073 OCW852070:OCW852073 OMS852070:OMS852073 OWO852070:OWO852073 PGK852070:PGK852073 PQG852070:PQG852073 QAC852070:QAC852073 QJY852070:QJY852073 QTU852070:QTU852073 RDQ852070:RDQ852073 RNM852070:RNM852073 RXI852070:RXI852073 SHE852070:SHE852073 SRA852070:SRA852073 TAW852070:TAW852073 TKS852070:TKS852073 TUO852070:TUO852073 UEK852070:UEK852073 UOG852070:UOG852073 UYC852070:UYC852073 VHY852070:VHY852073 VRU852070:VRU852073 WBQ852070:WBQ852073 WLM852070:WLM852073 WVI852070:WVI852073 IW917606:IW917609 SS917606:SS917609 ACO917606:ACO917609 AMK917606:AMK917609 AWG917606:AWG917609 BGC917606:BGC917609 BPY917606:BPY917609 BZU917606:BZU917609 CJQ917606:CJQ917609 CTM917606:CTM917609 DDI917606:DDI917609 DNE917606:DNE917609 DXA917606:DXA917609 EGW917606:EGW917609 EQS917606:EQS917609 FAO917606:FAO917609 FKK917606:FKK917609 FUG917606:FUG917609 GEC917606:GEC917609 GNY917606:GNY917609 GXU917606:GXU917609 HHQ917606:HHQ917609 HRM917606:HRM917609 IBI917606:IBI917609 ILE917606:ILE917609 IVA917606:IVA917609 JEW917606:JEW917609 JOS917606:JOS917609 JYO917606:JYO917609 KIK917606:KIK917609 KSG917606:KSG917609 LCC917606:LCC917609 LLY917606:LLY917609 LVU917606:LVU917609 MFQ917606:MFQ917609 MPM917606:MPM917609 MZI917606:MZI917609 NJE917606:NJE917609 NTA917606:NTA917609 OCW917606:OCW917609 OMS917606:OMS917609 OWO917606:OWO917609 PGK917606:PGK917609 PQG917606:PQG917609 QAC917606:QAC917609 QJY917606:QJY917609 QTU917606:QTU917609 RDQ917606:RDQ917609 RNM917606:RNM917609 RXI917606:RXI917609 SHE917606:SHE917609 SRA917606:SRA917609 TAW917606:TAW917609 TKS917606:TKS917609 TUO917606:TUO917609 UEK917606:UEK917609 UOG917606:UOG917609 UYC917606:UYC917609 VHY917606:VHY917609 VRU917606:VRU917609 WBQ917606:WBQ917609 WLM917606:WLM917609 WVI917606:WVI917609 IW983142:IW983145 SS983142:SS983145 ACO983142:ACO983145 AMK983142:AMK983145 AWG983142:AWG983145 BGC983142:BGC983145 BPY983142:BPY983145 BZU983142:BZU983145 CJQ983142:CJQ983145 CTM983142:CTM983145 DDI983142:DDI983145 DNE983142:DNE983145 DXA983142:DXA983145 EGW983142:EGW983145 EQS983142:EQS983145 FAO983142:FAO983145 FKK983142:FKK983145 FUG983142:FUG983145 GEC983142:GEC983145 GNY983142:GNY983145 GXU983142:GXU983145 HHQ983142:HHQ983145 HRM983142:HRM983145 IBI983142:IBI983145 ILE983142:ILE983145 IVA983142:IVA983145 JEW983142:JEW983145 JOS983142:JOS983145 JYO983142:JYO983145 KIK983142:KIK983145 KSG983142:KSG983145 LCC983142:LCC983145 LLY983142:LLY983145 LVU983142:LVU983145 MFQ983142:MFQ983145 MPM983142:MPM983145 MZI983142:MZI983145 NJE983142:NJE983145 NTA983142:NTA983145 OCW983142:OCW983145 OMS983142:OMS983145 OWO983142:OWO983145 PGK983142:PGK983145 PQG983142:PQG983145 QAC983142:QAC983145 QJY983142:QJY983145 QTU983142:QTU983145 RDQ983142:RDQ983145 RNM983142:RNM983145 RXI983142:RXI983145 SHE983142:SHE983145 SRA983142:SRA983145 TAW983142:TAW983145 TKS983142:TKS983145 TUO983142:TUO983145 UEK983142:UEK983145 UOG983142:UOG983145 UYC983142:UYC983145 VHY983142:VHY983145 VRU983142:VRU983145 WBQ983142:WBQ983145 WLM983142:WLM983145 WVI983142:WVI983145 BPY109:BPY123 IW88:IW92 SS88:SS92 ACO88:ACO92 AMK88:AMK92 AWG88:AWG92 BGC88:BGC92 BPY88:BPY92 BZU88:BZU92 CJQ88:CJQ92 CTM88:CTM92 DDI88:DDI92 DNE88:DNE92 DXA88:DXA92 EGW88:EGW92 EQS88:EQS92 FAO88:FAO92 FKK88:FKK92 FUG88:FUG92 GEC88:GEC92 GNY88:GNY92 GXU88:GXU92 HHQ88:HHQ92 HRM88:HRM92 IBI88:IBI92 ILE88:ILE92 IVA88:IVA92 JEW88:JEW92 JOS88:JOS92 JYO88:JYO92 KIK88:KIK92 KSG88:KSG92 LCC88:LCC92 LLY88:LLY92 LVU88:LVU92 MFQ88:MFQ92 MPM88:MPM92 MZI88:MZI92 NJE88:NJE92 NTA88:NTA92 OCW88:OCW92 OMS88:OMS92 OWO88:OWO92 PGK88:PGK92 PQG88:PQG92 QAC88:QAC92 QJY88:QJY92 QTU88:QTU92 RDQ88:RDQ92 RNM88:RNM92 RXI88:RXI92 SHE88:SHE92 SRA88:SRA92 TAW88:TAW92 TKS88:TKS92 TUO88:TUO92 UEK88:UEK92 UOG88:UOG92 UYC88:UYC92 VHY88:VHY92 VRU88:VRU92 WBQ88:WBQ92 WLM88:WLM92 WVI88:WVI92 IW65645:IW65648 SS65645:SS65648 ACO65645:ACO65648 AMK65645:AMK65648 AWG65645:AWG65648 BGC65645:BGC65648 BPY65645:BPY65648 BZU65645:BZU65648 CJQ65645:CJQ65648 CTM65645:CTM65648 DDI65645:DDI65648 DNE65645:DNE65648 DXA65645:DXA65648 EGW65645:EGW65648 EQS65645:EQS65648 FAO65645:FAO65648 FKK65645:FKK65648 FUG65645:FUG65648 GEC65645:GEC65648 GNY65645:GNY65648 GXU65645:GXU65648 HHQ65645:HHQ65648 HRM65645:HRM65648 IBI65645:IBI65648 ILE65645:ILE65648 IVA65645:IVA65648 JEW65645:JEW65648 JOS65645:JOS65648 JYO65645:JYO65648 KIK65645:KIK65648 KSG65645:KSG65648 LCC65645:LCC65648 LLY65645:LLY65648 LVU65645:LVU65648 MFQ65645:MFQ65648 MPM65645:MPM65648 MZI65645:MZI65648 NJE65645:NJE65648 NTA65645:NTA65648 OCW65645:OCW65648 OMS65645:OMS65648 OWO65645:OWO65648 PGK65645:PGK65648 PQG65645:PQG65648 QAC65645:QAC65648 QJY65645:QJY65648 QTU65645:QTU65648 RDQ65645:RDQ65648 RNM65645:RNM65648 RXI65645:RXI65648 SHE65645:SHE65648 SRA65645:SRA65648 TAW65645:TAW65648 TKS65645:TKS65648 TUO65645:TUO65648 UEK65645:UEK65648 UOG65645:UOG65648 UYC65645:UYC65648 VHY65645:VHY65648 VRU65645:VRU65648 WBQ65645:WBQ65648 WLM65645:WLM65648 WVI65645:WVI65648 IW131181:IW131184 SS131181:SS131184 ACO131181:ACO131184 AMK131181:AMK131184 AWG131181:AWG131184 BGC131181:BGC131184 BPY131181:BPY131184 BZU131181:BZU131184 CJQ131181:CJQ131184 CTM131181:CTM131184 DDI131181:DDI131184 DNE131181:DNE131184 DXA131181:DXA131184 EGW131181:EGW131184 EQS131181:EQS131184 FAO131181:FAO131184 FKK131181:FKK131184 FUG131181:FUG131184 GEC131181:GEC131184 GNY131181:GNY131184 GXU131181:GXU131184 HHQ131181:HHQ131184 HRM131181:HRM131184 IBI131181:IBI131184 ILE131181:ILE131184 IVA131181:IVA131184 JEW131181:JEW131184 JOS131181:JOS131184 JYO131181:JYO131184 KIK131181:KIK131184 KSG131181:KSG131184 LCC131181:LCC131184 LLY131181:LLY131184 LVU131181:LVU131184 MFQ131181:MFQ131184 MPM131181:MPM131184 MZI131181:MZI131184 NJE131181:NJE131184 NTA131181:NTA131184 OCW131181:OCW131184 OMS131181:OMS131184 OWO131181:OWO131184 PGK131181:PGK131184 PQG131181:PQG131184 QAC131181:QAC131184 QJY131181:QJY131184 QTU131181:QTU131184 RDQ131181:RDQ131184 RNM131181:RNM131184 RXI131181:RXI131184 SHE131181:SHE131184 SRA131181:SRA131184 TAW131181:TAW131184 TKS131181:TKS131184 TUO131181:TUO131184 UEK131181:UEK131184 UOG131181:UOG131184 UYC131181:UYC131184 VHY131181:VHY131184 VRU131181:VRU131184 WBQ131181:WBQ131184 WLM131181:WLM131184 WVI131181:WVI131184 IW196717:IW196720 SS196717:SS196720 ACO196717:ACO196720 AMK196717:AMK196720 AWG196717:AWG196720 BGC196717:BGC196720 BPY196717:BPY196720 BZU196717:BZU196720 CJQ196717:CJQ196720 CTM196717:CTM196720 DDI196717:DDI196720 DNE196717:DNE196720 DXA196717:DXA196720 EGW196717:EGW196720 EQS196717:EQS196720 FAO196717:FAO196720 FKK196717:FKK196720 FUG196717:FUG196720 GEC196717:GEC196720 GNY196717:GNY196720 GXU196717:GXU196720 HHQ196717:HHQ196720 HRM196717:HRM196720 IBI196717:IBI196720 ILE196717:ILE196720 IVA196717:IVA196720 JEW196717:JEW196720 JOS196717:JOS196720 JYO196717:JYO196720 KIK196717:KIK196720 KSG196717:KSG196720 LCC196717:LCC196720 LLY196717:LLY196720 LVU196717:LVU196720 MFQ196717:MFQ196720 MPM196717:MPM196720 MZI196717:MZI196720 NJE196717:NJE196720 NTA196717:NTA196720 OCW196717:OCW196720 OMS196717:OMS196720 OWO196717:OWO196720 PGK196717:PGK196720 PQG196717:PQG196720 QAC196717:QAC196720 QJY196717:QJY196720 QTU196717:QTU196720 RDQ196717:RDQ196720 RNM196717:RNM196720 RXI196717:RXI196720 SHE196717:SHE196720 SRA196717:SRA196720 TAW196717:TAW196720 TKS196717:TKS196720 TUO196717:TUO196720 UEK196717:UEK196720 UOG196717:UOG196720 UYC196717:UYC196720 VHY196717:VHY196720 VRU196717:VRU196720 WBQ196717:WBQ196720 WLM196717:WLM196720 WVI196717:WVI196720 IW262253:IW262256 SS262253:SS262256 ACO262253:ACO262256 AMK262253:AMK262256 AWG262253:AWG262256 BGC262253:BGC262256 BPY262253:BPY262256 BZU262253:BZU262256 CJQ262253:CJQ262256 CTM262253:CTM262256 DDI262253:DDI262256 DNE262253:DNE262256 DXA262253:DXA262256 EGW262253:EGW262256 EQS262253:EQS262256 FAO262253:FAO262256 FKK262253:FKK262256 FUG262253:FUG262256 GEC262253:GEC262256 GNY262253:GNY262256 GXU262253:GXU262256 HHQ262253:HHQ262256 HRM262253:HRM262256 IBI262253:IBI262256 ILE262253:ILE262256 IVA262253:IVA262256 JEW262253:JEW262256 JOS262253:JOS262256 JYO262253:JYO262256 KIK262253:KIK262256 KSG262253:KSG262256 LCC262253:LCC262256 LLY262253:LLY262256 LVU262253:LVU262256 MFQ262253:MFQ262256 MPM262253:MPM262256 MZI262253:MZI262256 NJE262253:NJE262256 NTA262253:NTA262256 OCW262253:OCW262256 OMS262253:OMS262256 OWO262253:OWO262256 PGK262253:PGK262256 PQG262253:PQG262256 QAC262253:QAC262256 QJY262253:QJY262256 QTU262253:QTU262256 RDQ262253:RDQ262256 RNM262253:RNM262256 RXI262253:RXI262256 SHE262253:SHE262256 SRA262253:SRA262256 TAW262253:TAW262256 TKS262253:TKS262256 TUO262253:TUO262256 UEK262253:UEK262256 UOG262253:UOG262256 UYC262253:UYC262256 VHY262253:VHY262256 VRU262253:VRU262256 WBQ262253:WBQ262256 WLM262253:WLM262256 WVI262253:WVI262256 IW327789:IW327792 SS327789:SS327792 ACO327789:ACO327792 AMK327789:AMK327792 AWG327789:AWG327792 BGC327789:BGC327792 BPY327789:BPY327792 BZU327789:BZU327792 CJQ327789:CJQ327792 CTM327789:CTM327792 DDI327789:DDI327792 DNE327789:DNE327792 DXA327789:DXA327792 EGW327789:EGW327792 EQS327789:EQS327792 FAO327789:FAO327792 FKK327789:FKK327792 FUG327789:FUG327792 GEC327789:GEC327792 GNY327789:GNY327792 GXU327789:GXU327792 HHQ327789:HHQ327792 HRM327789:HRM327792 IBI327789:IBI327792 ILE327789:ILE327792 IVA327789:IVA327792 JEW327789:JEW327792 JOS327789:JOS327792 JYO327789:JYO327792 KIK327789:KIK327792 KSG327789:KSG327792 LCC327789:LCC327792 LLY327789:LLY327792 LVU327789:LVU327792 MFQ327789:MFQ327792 MPM327789:MPM327792 MZI327789:MZI327792 NJE327789:NJE327792 NTA327789:NTA327792 OCW327789:OCW327792 OMS327789:OMS327792 OWO327789:OWO327792 PGK327789:PGK327792 PQG327789:PQG327792 QAC327789:QAC327792 QJY327789:QJY327792 QTU327789:QTU327792 RDQ327789:RDQ327792 RNM327789:RNM327792 RXI327789:RXI327792 SHE327789:SHE327792 SRA327789:SRA327792 TAW327789:TAW327792 TKS327789:TKS327792 TUO327789:TUO327792 UEK327789:UEK327792 UOG327789:UOG327792 UYC327789:UYC327792 VHY327789:VHY327792 VRU327789:VRU327792 WBQ327789:WBQ327792 WLM327789:WLM327792 WVI327789:WVI327792 IW393325:IW393328 SS393325:SS393328 ACO393325:ACO393328 AMK393325:AMK393328 AWG393325:AWG393328 BGC393325:BGC393328 BPY393325:BPY393328 BZU393325:BZU393328 CJQ393325:CJQ393328 CTM393325:CTM393328 DDI393325:DDI393328 DNE393325:DNE393328 DXA393325:DXA393328 EGW393325:EGW393328 EQS393325:EQS393328 FAO393325:FAO393328 FKK393325:FKK393328 FUG393325:FUG393328 GEC393325:GEC393328 GNY393325:GNY393328 GXU393325:GXU393328 HHQ393325:HHQ393328 HRM393325:HRM393328 IBI393325:IBI393328 ILE393325:ILE393328 IVA393325:IVA393328 JEW393325:JEW393328 JOS393325:JOS393328 JYO393325:JYO393328 KIK393325:KIK393328 KSG393325:KSG393328 LCC393325:LCC393328 LLY393325:LLY393328 LVU393325:LVU393328 MFQ393325:MFQ393328 MPM393325:MPM393328 MZI393325:MZI393328 NJE393325:NJE393328 NTA393325:NTA393328 OCW393325:OCW393328 OMS393325:OMS393328 OWO393325:OWO393328 PGK393325:PGK393328 PQG393325:PQG393328 QAC393325:QAC393328 QJY393325:QJY393328 QTU393325:QTU393328 RDQ393325:RDQ393328 RNM393325:RNM393328 RXI393325:RXI393328 SHE393325:SHE393328 SRA393325:SRA393328 TAW393325:TAW393328 TKS393325:TKS393328 TUO393325:TUO393328 UEK393325:UEK393328 UOG393325:UOG393328 UYC393325:UYC393328 VHY393325:VHY393328 VRU393325:VRU393328 WBQ393325:WBQ393328 WLM393325:WLM393328 WVI393325:WVI393328 IW458861:IW458864 SS458861:SS458864 ACO458861:ACO458864 AMK458861:AMK458864 AWG458861:AWG458864 BGC458861:BGC458864 BPY458861:BPY458864 BZU458861:BZU458864 CJQ458861:CJQ458864 CTM458861:CTM458864 DDI458861:DDI458864 DNE458861:DNE458864 DXA458861:DXA458864 EGW458861:EGW458864 EQS458861:EQS458864 FAO458861:FAO458864 FKK458861:FKK458864 FUG458861:FUG458864 GEC458861:GEC458864 GNY458861:GNY458864 GXU458861:GXU458864 HHQ458861:HHQ458864 HRM458861:HRM458864 IBI458861:IBI458864 ILE458861:ILE458864 IVA458861:IVA458864 JEW458861:JEW458864 JOS458861:JOS458864 JYO458861:JYO458864 KIK458861:KIK458864 KSG458861:KSG458864 LCC458861:LCC458864 LLY458861:LLY458864 LVU458861:LVU458864 MFQ458861:MFQ458864 MPM458861:MPM458864 MZI458861:MZI458864 NJE458861:NJE458864 NTA458861:NTA458864 OCW458861:OCW458864 OMS458861:OMS458864 OWO458861:OWO458864 PGK458861:PGK458864 PQG458861:PQG458864 QAC458861:QAC458864 QJY458861:QJY458864 QTU458861:QTU458864 RDQ458861:RDQ458864 RNM458861:RNM458864 RXI458861:RXI458864 SHE458861:SHE458864 SRA458861:SRA458864 TAW458861:TAW458864 TKS458861:TKS458864 TUO458861:TUO458864 UEK458861:UEK458864 UOG458861:UOG458864 UYC458861:UYC458864 VHY458861:VHY458864 VRU458861:VRU458864 WBQ458861:WBQ458864 WLM458861:WLM458864 WVI458861:WVI458864 IW524397:IW524400 SS524397:SS524400 ACO524397:ACO524400 AMK524397:AMK524400 AWG524397:AWG524400 BGC524397:BGC524400 BPY524397:BPY524400 BZU524397:BZU524400 CJQ524397:CJQ524400 CTM524397:CTM524400 DDI524397:DDI524400 DNE524397:DNE524400 DXA524397:DXA524400 EGW524397:EGW524400 EQS524397:EQS524400 FAO524397:FAO524400 FKK524397:FKK524400 FUG524397:FUG524400 GEC524397:GEC524400 GNY524397:GNY524400 GXU524397:GXU524400 HHQ524397:HHQ524400 HRM524397:HRM524400 IBI524397:IBI524400 ILE524397:ILE524400 IVA524397:IVA524400 JEW524397:JEW524400 JOS524397:JOS524400 JYO524397:JYO524400 KIK524397:KIK524400 KSG524397:KSG524400 LCC524397:LCC524400 LLY524397:LLY524400 LVU524397:LVU524400 MFQ524397:MFQ524400 MPM524397:MPM524400 MZI524397:MZI524400 NJE524397:NJE524400 NTA524397:NTA524400 OCW524397:OCW524400 OMS524397:OMS524400 OWO524397:OWO524400 PGK524397:PGK524400 PQG524397:PQG524400 QAC524397:QAC524400 QJY524397:QJY524400 QTU524397:QTU524400 RDQ524397:RDQ524400 RNM524397:RNM524400 RXI524397:RXI524400 SHE524397:SHE524400 SRA524397:SRA524400 TAW524397:TAW524400 TKS524397:TKS524400 TUO524397:TUO524400 UEK524397:UEK524400 UOG524397:UOG524400 UYC524397:UYC524400 VHY524397:VHY524400 VRU524397:VRU524400 WBQ524397:WBQ524400 WLM524397:WLM524400 WVI524397:WVI524400 IW589933:IW589936 SS589933:SS589936 ACO589933:ACO589936 AMK589933:AMK589936 AWG589933:AWG589936 BGC589933:BGC589936 BPY589933:BPY589936 BZU589933:BZU589936 CJQ589933:CJQ589936 CTM589933:CTM589936 DDI589933:DDI589936 DNE589933:DNE589936 DXA589933:DXA589936 EGW589933:EGW589936 EQS589933:EQS589936 FAO589933:FAO589936 FKK589933:FKK589936 FUG589933:FUG589936 GEC589933:GEC589936 GNY589933:GNY589936 GXU589933:GXU589936 HHQ589933:HHQ589936 HRM589933:HRM589936 IBI589933:IBI589936 ILE589933:ILE589936 IVA589933:IVA589936 JEW589933:JEW589936 JOS589933:JOS589936 JYO589933:JYO589936 KIK589933:KIK589936 KSG589933:KSG589936 LCC589933:LCC589936 LLY589933:LLY589936 LVU589933:LVU589936 MFQ589933:MFQ589936 MPM589933:MPM589936 MZI589933:MZI589936 NJE589933:NJE589936 NTA589933:NTA589936 OCW589933:OCW589936 OMS589933:OMS589936 OWO589933:OWO589936 PGK589933:PGK589936 PQG589933:PQG589936 QAC589933:QAC589936 QJY589933:QJY589936 QTU589933:QTU589936 RDQ589933:RDQ589936 RNM589933:RNM589936 RXI589933:RXI589936 SHE589933:SHE589936 SRA589933:SRA589936 TAW589933:TAW589936 TKS589933:TKS589936 TUO589933:TUO589936 UEK589933:UEK589936 UOG589933:UOG589936 UYC589933:UYC589936 VHY589933:VHY589936 VRU589933:VRU589936 WBQ589933:WBQ589936 WLM589933:WLM589936 WVI589933:WVI589936 IW655469:IW655472 SS655469:SS655472 ACO655469:ACO655472 AMK655469:AMK655472 AWG655469:AWG655472 BGC655469:BGC655472 BPY655469:BPY655472 BZU655469:BZU655472 CJQ655469:CJQ655472 CTM655469:CTM655472 DDI655469:DDI655472 DNE655469:DNE655472 DXA655469:DXA655472 EGW655469:EGW655472 EQS655469:EQS655472 FAO655469:FAO655472 FKK655469:FKK655472 FUG655469:FUG655472 GEC655469:GEC655472 GNY655469:GNY655472 GXU655469:GXU655472 HHQ655469:HHQ655472 HRM655469:HRM655472 IBI655469:IBI655472 ILE655469:ILE655472 IVA655469:IVA655472 JEW655469:JEW655472 JOS655469:JOS655472 JYO655469:JYO655472 KIK655469:KIK655472 KSG655469:KSG655472 LCC655469:LCC655472 LLY655469:LLY655472 LVU655469:LVU655472 MFQ655469:MFQ655472 MPM655469:MPM655472 MZI655469:MZI655472 NJE655469:NJE655472 NTA655469:NTA655472 OCW655469:OCW655472 OMS655469:OMS655472 OWO655469:OWO655472 PGK655469:PGK655472 PQG655469:PQG655472 QAC655469:QAC655472 QJY655469:QJY655472 QTU655469:QTU655472 RDQ655469:RDQ655472 RNM655469:RNM655472 RXI655469:RXI655472 SHE655469:SHE655472 SRA655469:SRA655472 TAW655469:TAW655472 TKS655469:TKS655472 TUO655469:TUO655472 UEK655469:UEK655472 UOG655469:UOG655472 UYC655469:UYC655472 VHY655469:VHY655472 VRU655469:VRU655472 WBQ655469:WBQ655472 WLM655469:WLM655472 WVI655469:WVI655472 IW721005:IW721008 SS721005:SS721008 ACO721005:ACO721008 AMK721005:AMK721008 AWG721005:AWG721008 BGC721005:BGC721008 BPY721005:BPY721008 BZU721005:BZU721008 CJQ721005:CJQ721008 CTM721005:CTM721008 DDI721005:DDI721008 DNE721005:DNE721008 DXA721005:DXA721008 EGW721005:EGW721008 EQS721005:EQS721008 FAO721005:FAO721008 FKK721005:FKK721008 FUG721005:FUG721008 GEC721005:GEC721008 GNY721005:GNY721008 GXU721005:GXU721008 HHQ721005:HHQ721008 HRM721005:HRM721008 IBI721005:IBI721008 ILE721005:ILE721008 IVA721005:IVA721008 JEW721005:JEW721008 JOS721005:JOS721008 JYO721005:JYO721008 KIK721005:KIK721008 KSG721005:KSG721008 LCC721005:LCC721008 LLY721005:LLY721008 LVU721005:LVU721008 MFQ721005:MFQ721008 MPM721005:MPM721008 MZI721005:MZI721008 NJE721005:NJE721008 NTA721005:NTA721008 OCW721005:OCW721008 OMS721005:OMS721008 OWO721005:OWO721008 PGK721005:PGK721008 PQG721005:PQG721008 QAC721005:QAC721008 QJY721005:QJY721008 QTU721005:QTU721008 RDQ721005:RDQ721008 RNM721005:RNM721008 RXI721005:RXI721008 SHE721005:SHE721008 SRA721005:SRA721008 TAW721005:TAW721008 TKS721005:TKS721008 TUO721005:TUO721008 UEK721005:UEK721008 UOG721005:UOG721008 UYC721005:UYC721008 VHY721005:VHY721008 VRU721005:VRU721008 WBQ721005:WBQ721008 WLM721005:WLM721008 WVI721005:WVI721008 IW786541:IW786544 SS786541:SS786544 ACO786541:ACO786544 AMK786541:AMK786544 AWG786541:AWG786544 BGC786541:BGC786544 BPY786541:BPY786544 BZU786541:BZU786544 CJQ786541:CJQ786544 CTM786541:CTM786544 DDI786541:DDI786544 DNE786541:DNE786544 DXA786541:DXA786544 EGW786541:EGW786544 EQS786541:EQS786544 FAO786541:FAO786544 FKK786541:FKK786544 FUG786541:FUG786544 GEC786541:GEC786544 GNY786541:GNY786544 GXU786541:GXU786544 HHQ786541:HHQ786544 HRM786541:HRM786544 IBI786541:IBI786544 ILE786541:ILE786544 IVA786541:IVA786544 JEW786541:JEW786544 JOS786541:JOS786544 JYO786541:JYO786544 KIK786541:KIK786544 KSG786541:KSG786544 LCC786541:LCC786544 LLY786541:LLY786544 LVU786541:LVU786544 MFQ786541:MFQ786544 MPM786541:MPM786544 MZI786541:MZI786544 NJE786541:NJE786544 NTA786541:NTA786544 OCW786541:OCW786544 OMS786541:OMS786544 OWO786541:OWO786544 PGK786541:PGK786544 PQG786541:PQG786544 QAC786541:QAC786544 QJY786541:QJY786544 QTU786541:QTU786544 RDQ786541:RDQ786544 RNM786541:RNM786544 RXI786541:RXI786544 SHE786541:SHE786544 SRA786541:SRA786544 TAW786541:TAW786544 TKS786541:TKS786544 TUO786541:TUO786544 UEK786541:UEK786544 UOG786541:UOG786544 UYC786541:UYC786544 VHY786541:VHY786544 VRU786541:VRU786544 WBQ786541:WBQ786544 WLM786541:WLM786544 WVI786541:WVI786544 IW852077:IW852080 SS852077:SS852080 ACO852077:ACO852080 AMK852077:AMK852080 AWG852077:AWG852080 BGC852077:BGC852080 BPY852077:BPY852080 BZU852077:BZU852080 CJQ852077:CJQ852080 CTM852077:CTM852080 DDI852077:DDI852080 DNE852077:DNE852080 DXA852077:DXA852080 EGW852077:EGW852080 EQS852077:EQS852080 FAO852077:FAO852080 FKK852077:FKK852080 FUG852077:FUG852080 GEC852077:GEC852080 GNY852077:GNY852080 GXU852077:GXU852080 HHQ852077:HHQ852080 HRM852077:HRM852080 IBI852077:IBI852080 ILE852077:ILE852080 IVA852077:IVA852080 JEW852077:JEW852080 JOS852077:JOS852080 JYO852077:JYO852080 KIK852077:KIK852080 KSG852077:KSG852080 LCC852077:LCC852080 LLY852077:LLY852080 LVU852077:LVU852080 MFQ852077:MFQ852080 MPM852077:MPM852080 MZI852077:MZI852080 NJE852077:NJE852080 NTA852077:NTA852080 OCW852077:OCW852080 OMS852077:OMS852080 OWO852077:OWO852080 PGK852077:PGK852080 PQG852077:PQG852080 QAC852077:QAC852080 QJY852077:QJY852080 QTU852077:QTU852080 RDQ852077:RDQ852080 RNM852077:RNM852080 RXI852077:RXI852080 SHE852077:SHE852080 SRA852077:SRA852080 TAW852077:TAW852080 TKS852077:TKS852080 TUO852077:TUO852080 UEK852077:UEK852080 UOG852077:UOG852080 UYC852077:UYC852080 VHY852077:VHY852080 VRU852077:VRU852080 WBQ852077:WBQ852080 WLM852077:WLM852080 WVI852077:WVI852080 IW917613:IW917616 SS917613:SS917616 ACO917613:ACO917616 AMK917613:AMK917616 AWG917613:AWG917616 BGC917613:BGC917616 BPY917613:BPY917616 BZU917613:BZU917616 CJQ917613:CJQ917616 CTM917613:CTM917616 DDI917613:DDI917616 DNE917613:DNE917616 DXA917613:DXA917616 EGW917613:EGW917616 EQS917613:EQS917616 FAO917613:FAO917616 FKK917613:FKK917616 FUG917613:FUG917616 GEC917613:GEC917616 GNY917613:GNY917616 GXU917613:GXU917616 HHQ917613:HHQ917616 HRM917613:HRM917616 IBI917613:IBI917616 ILE917613:ILE917616 IVA917613:IVA917616 JEW917613:JEW917616 JOS917613:JOS917616 JYO917613:JYO917616 KIK917613:KIK917616 KSG917613:KSG917616 LCC917613:LCC917616 LLY917613:LLY917616 LVU917613:LVU917616 MFQ917613:MFQ917616 MPM917613:MPM917616 MZI917613:MZI917616 NJE917613:NJE917616 NTA917613:NTA917616 OCW917613:OCW917616 OMS917613:OMS917616 OWO917613:OWO917616 PGK917613:PGK917616 PQG917613:PQG917616 QAC917613:QAC917616 QJY917613:QJY917616 QTU917613:QTU917616 RDQ917613:RDQ917616 RNM917613:RNM917616 RXI917613:RXI917616 SHE917613:SHE917616 SRA917613:SRA917616 TAW917613:TAW917616 TKS917613:TKS917616 TUO917613:TUO917616 UEK917613:UEK917616 UOG917613:UOG917616 UYC917613:UYC917616 VHY917613:VHY917616 VRU917613:VRU917616 WBQ917613:WBQ917616 WLM917613:WLM917616 WVI917613:WVI917616 IW983149:IW983152 SS983149:SS983152 ACO983149:ACO983152 AMK983149:AMK983152 AWG983149:AWG983152 BGC983149:BGC983152 BPY983149:BPY983152 BZU983149:BZU983152 CJQ983149:CJQ983152 CTM983149:CTM983152 DDI983149:DDI983152 DNE983149:DNE983152 DXA983149:DXA983152 EGW983149:EGW983152 EQS983149:EQS983152 FAO983149:FAO983152 FKK983149:FKK983152 FUG983149:FUG983152 GEC983149:GEC983152 GNY983149:GNY983152 GXU983149:GXU983152 HHQ983149:HHQ983152 HRM983149:HRM983152 IBI983149:IBI983152 ILE983149:ILE983152 IVA983149:IVA983152 JEW983149:JEW983152 JOS983149:JOS983152 JYO983149:JYO983152 KIK983149:KIK983152 KSG983149:KSG983152 LCC983149:LCC983152 LLY983149:LLY983152 LVU983149:LVU983152 MFQ983149:MFQ983152 MPM983149:MPM983152 MZI983149:MZI983152 NJE983149:NJE983152 NTA983149:NTA983152 OCW983149:OCW983152 OMS983149:OMS983152 OWO983149:OWO983152 PGK983149:PGK983152 PQG983149:PQG983152 QAC983149:QAC983152 QJY983149:QJY983152 QTU983149:QTU983152 RDQ983149:RDQ983152 RNM983149:RNM983152 RXI983149:RXI983152 SHE983149:SHE983152 SRA983149:SRA983152 TAW983149:TAW983152 TKS983149:TKS983152 TUO983149:TUO983152 UEK983149:UEK983152 UOG983149:UOG983152 UYC983149:UYC983152 VHY983149:VHY983152 VRU983149:VRU983152 WBQ983149:WBQ983152 WLM983149:WLM983152 WVI983149:WVI983152 BGC109:BGC123 IW96:IW101 SS96:SS101 ACO96:ACO101 AMK96:AMK101 AWG96:AWG101 BGC96:BGC101 BPY96:BPY101 BZU96:BZU101 CJQ96:CJQ101 CTM96:CTM101 DDI96:DDI101 DNE96:DNE101 DXA96:DXA101 EGW96:EGW101 EQS96:EQS101 FAO96:FAO101 FKK96:FKK101 FUG96:FUG101 GEC96:GEC101 GNY96:GNY101 GXU96:GXU101 HHQ96:HHQ101 HRM96:HRM101 IBI96:IBI101 ILE96:ILE101 IVA96:IVA101 JEW96:JEW101 JOS96:JOS101 JYO96:JYO101 KIK96:KIK101 KSG96:KSG101 LCC96:LCC101 LLY96:LLY101 LVU96:LVU101 MFQ96:MFQ101 MPM96:MPM101 MZI96:MZI101 NJE96:NJE101 NTA96:NTA101 OCW96:OCW101 OMS96:OMS101 OWO96:OWO101 PGK96:PGK101 PQG96:PQG101 QAC96:QAC101 QJY96:QJY101 QTU96:QTU101 RDQ96:RDQ101 RNM96:RNM101 RXI96:RXI101 SHE96:SHE101 SRA96:SRA101 TAW96:TAW101 TKS96:TKS101 TUO96:TUO101 UEK96:UEK101 UOG96:UOG101 UYC96:UYC101 VHY96:VHY101 VRU96:VRU101 WBQ96:WBQ101 WLM96:WLM101 WVI96:WVI101 IW65652:IW65654 SS65652:SS65654 ACO65652:ACO65654 AMK65652:AMK65654 AWG65652:AWG65654 BGC65652:BGC65654 BPY65652:BPY65654 BZU65652:BZU65654 CJQ65652:CJQ65654 CTM65652:CTM65654 DDI65652:DDI65654 DNE65652:DNE65654 DXA65652:DXA65654 EGW65652:EGW65654 EQS65652:EQS65654 FAO65652:FAO65654 FKK65652:FKK65654 FUG65652:FUG65654 GEC65652:GEC65654 GNY65652:GNY65654 GXU65652:GXU65654 HHQ65652:HHQ65654 HRM65652:HRM65654 IBI65652:IBI65654 ILE65652:ILE65654 IVA65652:IVA65654 JEW65652:JEW65654 JOS65652:JOS65654 JYO65652:JYO65654 KIK65652:KIK65654 KSG65652:KSG65654 LCC65652:LCC65654 LLY65652:LLY65654 LVU65652:LVU65654 MFQ65652:MFQ65654 MPM65652:MPM65654 MZI65652:MZI65654 NJE65652:NJE65654 NTA65652:NTA65654 OCW65652:OCW65654 OMS65652:OMS65654 OWO65652:OWO65654 PGK65652:PGK65654 PQG65652:PQG65654 QAC65652:QAC65654 QJY65652:QJY65654 QTU65652:QTU65654 RDQ65652:RDQ65654 RNM65652:RNM65654 RXI65652:RXI65654 SHE65652:SHE65654 SRA65652:SRA65654 TAW65652:TAW65654 TKS65652:TKS65654 TUO65652:TUO65654 UEK65652:UEK65654 UOG65652:UOG65654 UYC65652:UYC65654 VHY65652:VHY65654 VRU65652:VRU65654 WBQ65652:WBQ65654 WLM65652:WLM65654 WVI65652:WVI65654 IW131188:IW131190 SS131188:SS131190 ACO131188:ACO131190 AMK131188:AMK131190 AWG131188:AWG131190 BGC131188:BGC131190 BPY131188:BPY131190 BZU131188:BZU131190 CJQ131188:CJQ131190 CTM131188:CTM131190 DDI131188:DDI131190 DNE131188:DNE131190 DXA131188:DXA131190 EGW131188:EGW131190 EQS131188:EQS131190 FAO131188:FAO131190 FKK131188:FKK131190 FUG131188:FUG131190 GEC131188:GEC131190 GNY131188:GNY131190 GXU131188:GXU131190 HHQ131188:HHQ131190 HRM131188:HRM131190 IBI131188:IBI131190 ILE131188:ILE131190 IVA131188:IVA131190 JEW131188:JEW131190 JOS131188:JOS131190 JYO131188:JYO131190 KIK131188:KIK131190 KSG131188:KSG131190 LCC131188:LCC131190 LLY131188:LLY131190 LVU131188:LVU131190 MFQ131188:MFQ131190 MPM131188:MPM131190 MZI131188:MZI131190 NJE131188:NJE131190 NTA131188:NTA131190 OCW131188:OCW131190 OMS131188:OMS131190 OWO131188:OWO131190 PGK131188:PGK131190 PQG131188:PQG131190 QAC131188:QAC131190 QJY131188:QJY131190 QTU131188:QTU131190 RDQ131188:RDQ131190 RNM131188:RNM131190 RXI131188:RXI131190 SHE131188:SHE131190 SRA131188:SRA131190 TAW131188:TAW131190 TKS131188:TKS131190 TUO131188:TUO131190 UEK131188:UEK131190 UOG131188:UOG131190 UYC131188:UYC131190 VHY131188:VHY131190 VRU131188:VRU131190 WBQ131188:WBQ131190 WLM131188:WLM131190 WVI131188:WVI131190 IW196724:IW196726 SS196724:SS196726 ACO196724:ACO196726 AMK196724:AMK196726 AWG196724:AWG196726 BGC196724:BGC196726 BPY196724:BPY196726 BZU196724:BZU196726 CJQ196724:CJQ196726 CTM196724:CTM196726 DDI196724:DDI196726 DNE196724:DNE196726 DXA196724:DXA196726 EGW196724:EGW196726 EQS196724:EQS196726 FAO196724:FAO196726 FKK196724:FKK196726 FUG196724:FUG196726 GEC196724:GEC196726 GNY196724:GNY196726 GXU196724:GXU196726 HHQ196724:HHQ196726 HRM196724:HRM196726 IBI196724:IBI196726 ILE196724:ILE196726 IVA196724:IVA196726 JEW196724:JEW196726 JOS196724:JOS196726 JYO196724:JYO196726 KIK196724:KIK196726 KSG196724:KSG196726 LCC196724:LCC196726 LLY196724:LLY196726 LVU196724:LVU196726 MFQ196724:MFQ196726 MPM196724:MPM196726 MZI196724:MZI196726 NJE196724:NJE196726 NTA196724:NTA196726 OCW196724:OCW196726 OMS196724:OMS196726 OWO196724:OWO196726 PGK196724:PGK196726 PQG196724:PQG196726 QAC196724:QAC196726 QJY196724:QJY196726 QTU196724:QTU196726 RDQ196724:RDQ196726 RNM196724:RNM196726 RXI196724:RXI196726 SHE196724:SHE196726 SRA196724:SRA196726 TAW196724:TAW196726 TKS196724:TKS196726 TUO196724:TUO196726 UEK196724:UEK196726 UOG196724:UOG196726 UYC196724:UYC196726 VHY196724:VHY196726 VRU196724:VRU196726 WBQ196724:WBQ196726 WLM196724:WLM196726 WVI196724:WVI196726 IW262260:IW262262 SS262260:SS262262 ACO262260:ACO262262 AMK262260:AMK262262 AWG262260:AWG262262 BGC262260:BGC262262 BPY262260:BPY262262 BZU262260:BZU262262 CJQ262260:CJQ262262 CTM262260:CTM262262 DDI262260:DDI262262 DNE262260:DNE262262 DXA262260:DXA262262 EGW262260:EGW262262 EQS262260:EQS262262 FAO262260:FAO262262 FKK262260:FKK262262 FUG262260:FUG262262 GEC262260:GEC262262 GNY262260:GNY262262 GXU262260:GXU262262 HHQ262260:HHQ262262 HRM262260:HRM262262 IBI262260:IBI262262 ILE262260:ILE262262 IVA262260:IVA262262 JEW262260:JEW262262 JOS262260:JOS262262 JYO262260:JYO262262 KIK262260:KIK262262 KSG262260:KSG262262 LCC262260:LCC262262 LLY262260:LLY262262 LVU262260:LVU262262 MFQ262260:MFQ262262 MPM262260:MPM262262 MZI262260:MZI262262 NJE262260:NJE262262 NTA262260:NTA262262 OCW262260:OCW262262 OMS262260:OMS262262 OWO262260:OWO262262 PGK262260:PGK262262 PQG262260:PQG262262 QAC262260:QAC262262 QJY262260:QJY262262 QTU262260:QTU262262 RDQ262260:RDQ262262 RNM262260:RNM262262 RXI262260:RXI262262 SHE262260:SHE262262 SRA262260:SRA262262 TAW262260:TAW262262 TKS262260:TKS262262 TUO262260:TUO262262 UEK262260:UEK262262 UOG262260:UOG262262 UYC262260:UYC262262 VHY262260:VHY262262 VRU262260:VRU262262 WBQ262260:WBQ262262 WLM262260:WLM262262 WVI262260:WVI262262 IW327796:IW327798 SS327796:SS327798 ACO327796:ACO327798 AMK327796:AMK327798 AWG327796:AWG327798 BGC327796:BGC327798 BPY327796:BPY327798 BZU327796:BZU327798 CJQ327796:CJQ327798 CTM327796:CTM327798 DDI327796:DDI327798 DNE327796:DNE327798 DXA327796:DXA327798 EGW327796:EGW327798 EQS327796:EQS327798 FAO327796:FAO327798 FKK327796:FKK327798 FUG327796:FUG327798 GEC327796:GEC327798 GNY327796:GNY327798 GXU327796:GXU327798 HHQ327796:HHQ327798 HRM327796:HRM327798 IBI327796:IBI327798 ILE327796:ILE327798 IVA327796:IVA327798 JEW327796:JEW327798 JOS327796:JOS327798 JYO327796:JYO327798 KIK327796:KIK327798 KSG327796:KSG327798 LCC327796:LCC327798 LLY327796:LLY327798 LVU327796:LVU327798 MFQ327796:MFQ327798 MPM327796:MPM327798 MZI327796:MZI327798 NJE327796:NJE327798 NTA327796:NTA327798 OCW327796:OCW327798 OMS327796:OMS327798 OWO327796:OWO327798 PGK327796:PGK327798 PQG327796:PQG327798 QAC327796:QAC327798 QJY327796:QJY327798 QTU327796:QTU327798 RDQ327796:RDQ327798 RNM327796:RNM327798 RXI327796:RXI327798 SHE327796:SHE327798 SRA327796:SRA327798 TAW327796:TAW327798 TKS327796:TKS327798 TUO327796:TUO327798 UEK327796:UEK327798 UOG327796:UOG327798 UYC327796:UYC327798 VHY327796:VHY327798 VRU327796:VRU327798 WBQ327796:WBQ327798 WLM327796:WLM327798 WVI327796:WVI327798 IW393332:IW393334 SS393332:SS393334 ACO393332:ACO393334 AMK393332:AMK393334 AWG393332:AWG393334 BGC393332:BGC393334 BPY393332:BPY393334 BZU393332:BZU393334 CJQ393332:CJQ393334 CTM393332:CTM393334 DDI393332:DDI393334 DNE393332:DNE393334 DXA393332:DXA393334 EGW393332:EGW393334 EQS393332:EQS393334 FAO393332:FAO393334 FKK393332:FKK393334 FUG393332:FUG393334 GEC393332:GEC393334 GNY393332:GNY393334 GXU393332:GXU393334 HHQ393332:HHQ393334 HRM393332:HRM393334 IBI393332:IBI393334 ILE393332:ILE393334 IVA393332:IVA393334 JEW393332:JEW393334 JOS393332:JOS393334 JYO393332:JYO393334 KIK393332:KIK393334 KSG393332:KSG393334 LCC393332:LCC393334 LLY393332:LLY393334 LVU393332:LVU393334 MFQ393332:MFQ393334 MPM393332:MPM393334 MZI393332:MZI393334 NJE393332:NJE393334 NTA393332:NTA393334 OCW393332:OCW393334 OMS393332:OMS393334 OWO393332:OWO393334 PGK393332:PGK393334 PQG393332:PQG393334 QAC393332:QAC393334 QJY393332:QJY393334 QTU393332:QTU393334 RDQ393332:RDQ393334 RNM393332:RNM393334 RXI393332:RXI393334 SHE393332:SHE393334 SRA393332:SRA393334 TAW393332:TAW393334 TKS393332:TKS393334 TUO393332:TUO393334 UEK393332:UEK393334 UOG393332:UOG393334 UYC393332:UYC393334 VHY393332:VHY393334 VRU393332:VRU393334 WBQ393332:WBQ393334 WLM393332:WLM393334 WVI393332:WVI393334 IW458868:IW458870 SS458868:SS458870 ACO458868:ACO458870 AMK458868:AMK458870 AWG458868:AWG458870 BGC458868:BGC458870 BPY458868:BPY458870 BZU458868:BZU458870 CJQ458868:CJQ458870 CTM458868:CTM458870 DDI458868:DDI458870 DNE458868:DNE458870 DXA458868:DXA458870 EGW458868:EGW458870 EQS458868:EQS458870 FAO458868:FAO458870 FKK458868:FKK458870 FUG458868:FUG458870 GEC458868:GEC458870 GNY458868:GNY458870 GXU458868:GXU458870 HHQ458868:HHQ458870 HRM458868:HRM458870 IBI458868:IBI458870 ILE458868:ILE458870 IVA458868:IVA458870 JEW458868:JEW458870 JOS458868:JOS458870 JYO458868:JYO458870 KIK458868:KIK458870 KSG458868:KSG458870 LCC458868:LCC458870 LLY458868:LLY458870 LVU458868:LVU458870 MFQ458868:MFQ458870 MPM458868:MPM458870 MZI458868:MZI458870 NJE458868:NJE458870 NTA458868:NTA458870 OCW458868:OCW458870 OMS458868:OMS458870 OWO458868:OWO458870 PGK458868:PGK458870 PQG458868:PQG458870 QAC458868:QAC458870 QJY458868:QJY458870 QTU458868:QTU458870 RDQ458868:RDQ458870 RNM458868:RNM458870 RXI458868:RXI458870 SHE458868:SHE458870 SRA458868:SRA458870 TAW458868:TAW458870 TKS458868:TKS458870 TUO458868:TUO458870 UEK458868:UEK458870 UOG458868:UOG458870 UYC458868:UYC458870 VHY458868:VHY458870 VRU458868:VRU458870 WBQ458868:WBQ458870 WLM458868:WLM458870 WVI458868:WVI458870 IW524404:IW524406 SS524404:SS524406 ACO524404:ACO524406 AMK524404:AMK524406 AWG524404:AWG524406 BGC524404:BGC524406 BPY524404:BPY524406 BZU524404:BZU524406 CJQ524404:CJQ524406 CTM524404:CTM524406 DDI524404:DDI524406 DNE524404:DNE524406 DXA524404:DXA524406 EGW524404:EGW524406 EQS524404:EQS524406 FAO524404:FAO524406 FKK524404:FKK524406 FUG524404:FUG524406 GEC524404:GEC524406 GNY524404:GNY524406 GXU524404:GXU524406 HHQ524404:HHQ524406 HRM524404:HRM524406 IBI524404:IBI524406 ILE524404:ILE524406 IVA524404:IVA524406 JEW524404:JEW524406 JOS524404:JOS524406 JYO524404:JYO524406 KIK524404:KIK524406 KSG524404:KSG524406 LCC524404:LCC524406 LLY524404:LLY524406 LVU524404:LVU524406 MFQ524404:MFQ524406 MPM524404:MPM524406 MZI524404:MZI524406 NJE524404:NJE524406 NTA524404:NTA524406 OCW524404:OCW524406 OMS524404:OMS524406 OWO524404:OWO524406 PGK524404:PGK524406 PQG524404:PQG524406 QAC524404:QAC524406 QJY524404:QJY524406 QTU524404:QTU524406 RDQ524404:RDQ524406 RNM524404:RNM524406 RXI524404:RXI524406 SHE524404:SHE524406 SRA524404:SRA524406 TAW524404:TAW524406 TKS524404:TKS524406 TUO524404:TUO524406 UEK524404:UEK524406 UOG524404:UOG524406 UYC524404:UYC524406 VHY524404:VHY524406 VRU524404:VRU524406 WBQ524404:WBQ524406 WLM524404:WLM524406 WVI524404:WVI524406 IW589940:IW589942 SS589940:SS589942 ACO589940:ACO589942 AMK589940:AMK589942 AWG589940:AWG589942 BGC589940:BGC589942 BPY589940:BPY589942 BZU589940:BZU589942 CJQ589940:CJQ589942 CTM589940:CTM589942 DDI589940:DDI589942 DNE589940:DNE589942 DXA589940:DXA589942 EGW589940:EGW589942 EQS589940:EQS589942 FAO589940:FAO589942 FKK589940:FKK589942 FUG589940:FUG589942 GEC589940:GEC589942 GNY589940:GNY589942 GXU589940:GXU589942 HHQ589940:HHQ589942 HRM589940:HRM589942 IBI589940:IBI589942 ILE589940:ILE589942 IVA589940:IVA589942 JEW589940:JEW589942 JOS589940:JOS589942 JYO589940:JYO589942 KIK589940:KIK589942 KSG589940:KSG589942 LCC589940:LCC589942 LLY589940:LLY589942 LVU589940:LVU589942 MFQ589940:MFQ589942 MPM589940:MPM589942 MZI589940:MZI589942 NJE589940:NJE589942 NTA589940:NTA589942 OCW589940:OCW589942 OMS589940:OMS589942 OWO589940:OWO589942 PGK589940:PGK589942 PQG589940:PQG589942 QAC589940:QAC589942 QJY589940:QJY589942 QTU589940:QTU589942 RDQ589940:RDQ589942 RNM589940:RNM589942 RXI589940:RXI589942 SHE589940:SHE589942 SRA589940:SRA589942 TAW589940:TAW589942 TKS589940:TKS589942 TUO589940:TUO589942 UEK589940:UEK589942 UOG589940:UOG589942 UYC589940:UYC589942 VHY589940:VHY589942 VRU589940:VRU589942 WBQ589940:WBQ589942 WLM589940:WLM589942 WVI589940:WVI589942 IW655476:IW655478 SS655476:SS655478 ACO655476:ACO655478 AMK655476:AMK655478 AWG655476:AWG655478 BGC655476:BGC655478 BPY655476:BPY655478 BZU655476:BZU655478 CJQ655476:CJQ655478 CTM655476:CTM655478 DDI655476:DDI655478 DNE655476:DNE655478 DXA655476:DXA655478 EGW655476:EGW655478 EQS655476:EQS655478 FAO655476:FAO655478 FKK655476:FKK655478 FUG655476:FUG655478 GEC655476:GEC655478 GNY655476:GNY655478 GXU655476:GXU655478 HHQ655476:HHQ655478 HRM655476:HRM655478 IBI655476:IBI655478 ILE655476:ILE655478 IVA655476:IVA655478 JEW655476:JEW655478 JOS655476:JOS655478 JYO655476:JYO655478 KIK655476:KIK655478 KSG655476:KSG655478 LCC655476:LCC655478 LLY655476:LLY655478 LVU655476:LVU655478 MFQ655476:MFQ655478 MPM655476:MPM655478 MZI655476:MZI655478 NJE655476:NJE655478 NTA655476:NTA655478 OCW655476:OCW655478 OMS655476:OMS655478 OWO655476:OWO655478 PGK655476:PGK655478 PQG655476:PQG655478 QAC655476:QAC655478 QJY655476:QJY655478 QTU655476:QTU655478 RDQ655476:RDQ655478 RNM655476:RNM655478 RXI655476:RXI655478 SHE655476:SHE655478 SRA655476:SRA655478 TAW655476:TAW655478 TKS655476:TKS655478 TUO655476:TUO655478 UEK655476:UEK655478 UOG655476:UOG655478 UYC655476:UYC655478 VHY655476:VHY655478 VRU655476:VRU655478 WBQ655476:WBQ655478 WLM655476:WLM655478 WVI655476:WVI655478 IW721012:IW721014 SS721012:SS721014 ACO721012:ACO721014 AMK721012:AMK721014 AWG721012:AWG721014 BGC721012:BGC721014 BPY721012:BPY721014 BZU721012:BZU721014 CJQ721012:CJQ721014 CTM721012:CTM721014 DDI721012:DDI721014 DNE721012:DNE721014 DXA721012:DXA721014 EGW721012:EGW721014 EQS721012:EQS721014 FAO721012:FAO721014 FKK721012:FKK721014 FUG721012:FUG721014 GEC721012:GEC721014 GNY721012:GNY721014 GXU721012:GXU721014 HHQ721012:HHQ721014 HRM721012:HRM721014 IBI721012:IBI721014 ILE721012:ILE721014 IVA721012:IVA721014 JEW721012:JEW721014 JOS721012:JOS721014 JYO721012:JYO721014 KIK721012:KIK721014 KSG721012:KSG721014 LCC721012:LCC721014 LLY721012:LLY721014 LVU721012:LVU721014 MFQ721012:MFQ721014 MPM721012:MPM721014 MZI721012:MZI721014 NJE721012:NJE721014 NTA721012:NTA721014 OCW721012:OCW721014 OMS721012:OMS721014 OWO721012:OWO721014 PGK721012:PGK721014 PQG721012:PQG721014 QAC721012:QAC721014 QJY721012:QJY721014 QTU721012:QTU721014 RDQ721012:RDQ721014 RNM721012:RNM721014 RXI721012:RXI721014 SHE721012:SHE721014 SRA721012:SRA721014 TAW721012:TAW721014 TKS721012:TKS721014 TUO721012:TUO721014 UEK721012:UEK721014 UOG721012:UOG721014 UYC721012:UYC721014 VHY721012:VHY721014 VRU721012:VRU721014 WBQ721012:WBQ721014 WLM721012:WLM721014 WVI721012:WVI721014 IW786548:IW786550 SS786548:SS786550 ACO786548:ACO786550 AMK786548:AMK786550 AWG786548:AWG786550 BGC786548:BGC786550 BPY786548:BPY786550 BZU786548:BZU786550 CJQ786548:CJQ786550 CTM786548:CTM786550 DDI786548:DDI786550 DNE786548:DNE786550 DXA786548:DXA786550 EGW786548:EGW786550 EQS786548:EQS786550 FAO786548:FAO786550 FKK786548:FKK786550 FUG786548:FUG786550 GEC786548:GEC786550 GNY786548:GNY786550 GXU786548:GXU786550 HHQ786548:HHQ786550 HRM786548:HRM786550 IBI786548:IBI786550 ILE786548:ILE786550 IVA786548:IVA786550 JEW786548:JEW786550 JOS786548:JOS786550 JYO786548:JYO786550 KIK786548:KIK786550 KSG786548:KSG786550 LCC786548:LCC786550 LLY786548:LLY786550 LVU786548:LVU786550 MFQ786548:MFQ786550 MPM786548:MPM786550 MZI786548:MZI786550 NJE786548:NJE786550 NTA786548:NTA786550 OCW786548:OCW786550 OMS786548:OMS786550 OWO786548:OWO786550 PGK786548:PGK786550 PQG786548:PQG786550 QAC786548:QAC786550 QJY786548:QJY786550 QTU786548:QTU786550 RDQ786548:RDQ786550 RNM786548:RNM786550 RXI786548:RXI786550 SHE786548:SHE786550 SRA786548:SRA786550 TAW786548:TAW786550 TKS786548:TKS786550 TUO786548:TUO786550 UEK786548:UEK786550 UOG786548:UOG786550 UYC786548:UYC786550 VHY786548:VHY786550 VRU786548:VRU786550 WBQ786548:WBQ786550 WLM786548:WLM786550 WVI786548:WVI786550 IW852084:IW852086 SS852084:SS852086 ACO852084:ACO852086 AMK852084:AMK852086 AWG852084:AWG852086 BGC852084:BGC852086 BPY852084:BPY852086 BZU852084:BZU852086 CJQ852084:CJQ852086 CTM852084:CTM852086 DDI852084:DDI852086 DNE852084:DNE852086 DXA852084:DXA852086 EGW852084:EGW852086 EQS852084:EQS852086 FAO852084:FAO852086 FKK852084:FKK852086 FUG852084:FUG852086 GEC852084:GEC852086 GNY852084:GNY852086 GXU852084:GXU852086 HHQ852084:HHQ852086 HRM852084:HRM852086 IBI852084:IBI852086 ILE852084:ILE852086 IVA852084:IVA852086 JEW852084:JEW852086 JOS852084:JOS852086 JYO852084:JYO852086 KIK852084:KIK852086 KSG852084:KSG852086 LCC852084:LCC852086 LLY852084:LLY852086 LVU852084:LVU852086 MFQ852084:MFQ852086 MPM852084:MPM852086 MZI852084:MZI852086 NJE852084:NJE852086 NTA852084:NTA852086 OCW852084:OCW852086 OMS852084:OMS852086 OWO852084:OWO852086 PGK852084:PGK852086 PQG852084:PQG852086 QAC852084:QAC852086 QJY852084:QJY852086 QTU852084:QTU852086 RDQ852084:RDQ852086 RNM852084:RNM852086 RXI852084:RXI852086 SHE852084:SHE852086 SRA852084:SRA852086 TAW852084:TAW852086 TKS852084:TKS852086 TUO852084:TUO852086 UEK852084:UEK852086 UOG852084:UOG852086 UYC852084:UYC852086 VHY852084:VHY852086 VRU852084:VRU852086 WBQ852084:WBQ852086 WLM852084:WLM852086 WVI852084:WVI852086 IW917620:IW917622 SS917620:SS917622 ACO917620:ACO917622 AMK917620:AMK917622 AWG917620:AWG917622 BGC917620:BGC917622 BPY917620:BPY917622 BZU917620:BZU917622 CJQ917620:CJQ917622 CTM917620:CTM917622 DDI917620:DDI917622 DNE917620:DNE917622 DXA917620:DXA917622 EGW917620:EGW917622 EQS917620:EQS917622 FAO917620:FAO917622 FKK917620:FKK917622 FUG917620:FUG917622 GEC917620:GEC917622 GNY917620:GNY917622 GXU917620:GXU917622 HHQ917620:HHQ917622 HRM917620:HRM917622 IBI917620:IBI917622 ILE917620:ILE917622 IVA917620:IVA917622 JEW917620:JEW917622 JOS917620:JOS917622 JYO917620:JYO917622 KIK917620:KIK917622 KSG917620:KSG917622 LCC917620:LCC917622 LLY917620:LLY917622 LVU917620:LVU917622 MFQ917620:MFQ917622 MPM917620:MPM917622 MZI917620:MZI917622 NJE917620:NJE917622 NTA917620:NTA917622 OCW917620:OCW917622 OMS917620:OMS917622 OWO917620:OWO917622 PGK917620:PGK917622 PQG917620:PQG917622 QAC917620:QAC917622 QJY917620:QJY917622 QTU917620:QTU917622 RDQ917620:RDQ917622 RNM917620:RNM917622 RXI917620:RXI917622 SHE917620:SHE917622 SRA917620:SRA917622 TAW917620:TAW917622 TKS917620:TKS917622 TUO917620:TUO917622 UEK917620:UEK917622 UOG917620:UOG917622 UYC917620:UYC917622 VHY917620:VHY917622 VRU917620:VRU917622 WBQ917620:WBQ917622 WLM917620:WLM917622 WVI917620:WVI917622 IW983156:IW983158 SS983156:SS983158 ACO983156:ACO983158 AMK983156:AMK983158 AWG983156:AWG983158 BGC983156:BGC983158 BPY983156:BPY983158 BZU983156:BZU983158 CJQ983156:CJQ983158 CTM983156:CTM983158 DDI983156:DDI983158 DNE983156:DNE983158 DXA983156:DXA983158 EGW983156:EGW983158 EQS983156:EQS983158 FAO983156:FAO983158 FKK983156:FKK983158 FUG983156:FUG983158 GEC983156:GEC983158 GNY983156:GNY983158 GXU983156:GXU983158 HHQ983156:HHQ983158 HRM983156:HRM983158 IBI983156:IBI983158 ILE983156:ILE983158 IVA983156:IVA983158 JEW983156:JEW983158 JOS983156:JOS983158 JYO983156:JYO983158 KIK983156:KIK983158 KSG983156:KSG983158 LCC983156:LCC983158 LLY983156:LLY983158 LVU983156:LVU983158 MFQ983156:MFQ983158 MPM983156:MPM983158 MZI983156:MZI983158 NJE983156:NJE983158 NTA983156:NTA983158 OCW983156:OCW983158 OMS983156:OMS983158 OWO983156:OWO983158 PGK983156:PGK983158 PQG983156:PQG983158 QAC983156:QAC983158 QJY983156:QJY983158 QTU983156:QTU983158 RDQ983156:RDQ983158 RNM983156:RNM983158 RXI983156:RXI983158 SHE983156:SHE983158 SRA983156:SRA983158 TAW983156:TAW983158 TKS983156:TKS983158 TUO983156:TUO983158 UEK983156:UEK983158 UOG983156:UOG983158 UYC983156:UYC983158 VHY983156:VHY983158 VRU983156:VRU983158 WBQ983156:WBQ983158 WLM983156:WLM983158 WVI983156:WVI983158 IW65658:IW65661 SS65658:SS65661 ACO65658:ACO65661 AMK65658:AMK65661 AWG65658:AWG65661 BGC65658:BGC65661 BPY65658:BPY65661 BZU65658:BZU65661 CJQ65658:CJQ65661 CTM65658:CTM65661 DDI65658:DDI65661 DNE65658:DNE65661 DXA65658:DXA65661 EGW65658:EGW65661 EQS65658:EQS65661 FAO65658:FAO65661 FKK65658:FKK65661 FUG65658:FUG65661 GEC65658:GEC65661 GNY65658:GNY65661 GXU65658:GXU65661 HHQ65658:HHQ65661 HRM65658:HRM65661 IBI65658:IBI65661 ILE65658:ILE65661 IVA65658:IVA65661 JEW65658:JEW65661 JOS65658:JOS65661 JYO65658:JYO65661 KIK65658:KIK65661 KSG65658:KSG65661 LCC65658:LCC65661 LLY65658:LLY65661 LVU65658:LVU65661 MFQ65658:MFQ65661 MPM65658:MPM65661 MZI65658:MZI65661 NJE65658:NJE65661 NTA65658:NTA65661 OCW65658:OCW65661 OMS65658:OMS65661 OWO65658:OWO65661 PGK65658:PGK65661 PQG65658:PQG65661 QAC65658:QAC65661 QJY65658:QJY65661 QTU65658:QTU65661 RDQ65658:RDQ65661 RNM65658:RNM65661 RXI65658:RXI65661 SHE65658:SHE65661 SRA65658:SRA65661 TAW65658:TAW65661 TKS65658:TKS65661 TUO65658:TUO65661 UEK65658:UEK65661 UOG65658:UOG65661 UYC65658:UYC65661 VHY65658:VHY65661 VRU65658:VRU65661 WBQ65658:WBQ65661 WLM65658:WLM65661 WVI65658:WVI65661 IW131194:IW131197 SS131194:SS131197 ACO131194:ACO131197 AMK131194:AMK131197 AWG131194:AWG131197 BGC131194:BGC131197 BPY131194:BPY131197 BZU131194:BZU131197 CJQ131194:CJQ131197 CTM131194:CTM131197 DDI131194:DDI131197 DNE131194:DNE131197 DXA131194:DXA131197 EGW131194:EGW131197 EQS131194:EQS131197 FAO131194:FAO131197 FKK131194:FKK131197 FUG131194:FUG131197 GEC131194:GEC131197 GNY131194:GNY131197 GXU131194:GXU131197 HHQ131194:HHQ131197 HRM131194:HRM131197 IBI131194:IBI131197 ILE131194:ILE131197 IVA131194:IVA131197 JEW131194:JEW131197 JOS131194:JOS131197 JYO131194:JYO131197 KIK131194:KIK131197 KSG131194:KSG131197 LCC131194:LCC131197 LLY131194:LLY131197 LVU131194:LVU131197 MFQ131194:MFQ131197 MPM131194:MPM131197 MZI131194:MZI131197 NJE131194:NJE131197 NTA131194:NTA131197 OCW131194:OCW131197 OMS131194:OMS131197 OWO131194:OWO131197 PGK131194:PGK131197 PQG131194:PQG131197 QAC131194:QAC131197 QJY131194:QJY131197 QTU131194:QTU131197 RDQ131194:RDQ131197 RNM131194:RNM131197 RXI131194:RXI131197 SHE131194:SHE131197 SRA131194:SRA131197 TAW131194:TAW131197 TKS131194:TKS131197 TUO131194:TUO131197 UEK131194:UEK131197 UOG131194:UOG131197 UYC131194:UYC131197 VHY131194:VHY131197 VRU131194:VRU131197 WBQ131194:WBQ131197 WLM131194:WLM131197 WVI131194:WVI131197 IW196730:IW196733 SS196730:SS196733 ACO196730:ACO196733 AMK196730:AMK196733 AWG196730:AWG196733 BGC196730:BGC196733 BPY196730:BPY196733 BZU196730:BZU196733 CJQ196730:CJQ196733 CTM196730:CTM196733 DDI196730:DDI196733 DNE196730:DNE196733 DXA196730:DXA196733 EGW196730:EGW196733 EQS196730:EQS196733 FAO196730:FAO196733 FKK196730:FKK196733 FUG196730:FUG196733 GEC196730:GEC196733 GNY196730:GNY196733 GXU196730:GXU196733 HHQ196730:HHQ196733 HRM196730:HRM196733 IBI196730:IBI196733 ILE196730:ILE196733 IVA196730:IVA196733 JEW196730:JEW196733 JOS196730:JOS196733 JYO196730:JYO196733 KIK196730:KIK196733 KSG196730:KSG196733 LCC196730:LCC196733 LLY196730:LLY196733 LVU196730:LVU196733 MFQ196730:MFQ196733 MPM196730:MPM196733 MZI196730:MZI196733 NJE196730:NJE196733 NTA196730:NTA196733 OCW196730:OCW196733 OMS196730:OMS196733 OWO196730:OWO196733 PGK196730:PGK196733 PQG196730:PQG196733 QAC196730:QAC196733 QJY196730:QJY196733 QTU196730:QTU196733 RDQ196730:RDQ196733 RNM196730:RNM196733 RXI196730:RXI196733 SHE196730:SHE196733 SRA196730:SRA196733 TAW196730:TAW196733 TKS196730:TKS196733 TUO196730:TUO196733 UEK196730:UEK196733 UOG196730:UOG196733 UYC196730:UYC196733 VHY196730:VHY196733 VRU196730:VRU196733 WBQ196730:WBQ196733 WLM196730:WLM196733 WVI196730:WVI196733 IW262266:IW262269 SS262266:SS262269 ACO262266:ACO262269 AMK262266:AMK262269 AWG262266:AWG262269 BGC262266:BGC262269 BPY262266:BPY262269 BZU262266:BZU262269 CJQ262266:CJQ262269 CTM262266:CTM262269 DDI262266:DDI262269 DNE262266:DNE262269 DXA262266:DXA262269 EGW262266:EGW262269 EQS262266:EQS262269 FAO262266:FAO262269 FKK262266:FKK262269 FUG262266:FUG262269 GEC262266:GEC262269 GNY262266:GNY262269 GXU262266:GXU262269 HHQ262266:HHQ262269 HRM262266:HRM262269 IBI262266:IBI262269 ILE262266:ILE262269 IVA262266:IVA262269 JEW262266:JEW262269 JOS262266:JOS262269 JYO262266:JYO262269 KIK262266:KIK262269 KSG262266:KSG262269 LCC262266:LCC262269 LLY262266:LLY262269 LVU262266:LVU262269 MFQ262266:MFQ262269 MPM262266:MPM262269 MZI262266:MZI262269 NJE262266:NJE262269 NTA262266:NTA262269 OCW262266:OCW262269 OMS262266:OMS262269 OWO262266:OWO262269 PGK262266:PGK262269 PQG262266:PQG262269 QAC262266:QAC262269 QJY262266:QJY262269 QTU262266:QTU262269 RDQ262266:RDQ262269 RNM262266:RNM262269 RXI262266:RXI262269 SHE262266:SHE262269 SRA262266:SRA262269 TAW262266:TAW262269 TKS262266:TKS262269 TUO262266:TUO262269 UEK262266:UEK262269 UOG262266:UOG262269 UYC262266:UYC262269 VHY262266:VHY262269 VRU262266:VRU262269 WBQ262266:WBQ262269 WLM262266:WLM262269 WVI262266:WVI262269 IW327802:IW327805 SS327802:SS327805 ACO327802:ACO327805 AMK327802:AMK327805 AWG327802:AWG327805 BGC327802:BGC327805 BPY327802:BPY327805 BZU327802:BZU327805 CJQ327802:CJQ327805 CTM327802:CTM327805 DDI327802:DDI327805 DNE327802:DNE327805 DXA327802:DXA327805 EGW327802:EGW327805 EQS327802:EQS327805 FAO327802:FAO327805 FKK327802:FKK327805 FUG327802:FUG327805 GEC327802:GEC327805 GNY327802:GNY327805 GXU327802:GXU327805 HHQ327802:HHQ327805 HRM327802:HRM327805 IBI327802:IBI327805 ILE327802:ILE327805 IVA327802:IVA327805 JEW327802:JEW327805 JOS327802:JOS327805 JYO327802:JYO327805 KIK327802:KIK327805 KSG327802:KSG327805 LCC327802:LCC327805 LLY327802:LLY327805 LVU327802:LVU327805 MFQ327802:MFQ327805 MPM327802:MPM327805 MZI327802:MZI327805 NJE327802:NJE327805 NTA327802:NTA327805 OCW327802:OCW327805 OMS327802:OMS327805 OWO327802:OWO327805 PGK327802:PGK327805 PQG327802:PQG327805 QAC327802:QAC327805 QJY327802:QJY327805 QTU327802:QTU327805 RDQ327802:RDQ327805 RNM327802:RNM327805 RXI327802:RXI327805 SHE327802:SHE327805 SRA327802:SRA327805 TAW327802:TAW327805 TKS327802:TKS327805 TUO327802:TUO327805 UEK327802:UEK327805 UOG327802:UOG327805 UYC327802:UYC327805 VHY327802:VHY327805 VRU327802:VRU327805 WBQ327802:WBQ327805 WLM327802:WLM327805 WVI327802:WVI327805 IW393338:IW393341 SS393338:SS393341 ACO393338:ACO393341 AMK393338:AMK393341 AWG393338:AWG393341 BGC393338:BGC393341 BPY393338:BPY393341 BZU393338:BZU393341 CJQ393338:CJQ393341 CTM393338:CTM393341 DDI393338:DDI393341 DNE393338:DNE393341 DXA393338:DXA393341 EGW393338:EGW393341 EQS393338:EQS393341 FAO393338:FAO393341 FKK393338:FKK393341 FUG393338:FUG393341 GEC393338:GEC393341 GNY393338:GNY393341 GXU393338:GXU393341 HHQ393338:HHQ393341 HRM393338:HRM393341 IBI393338:IBI393341 ILE393338:ILE393341 IVA393338:IVA393341 JEW393338:JEW393341 JOS393338:JOS393341 JYO393338:JYO393341 KIK393338:KIK393341 KSG393338:KSG393341 LCC393338:LCC393341 LLY393338:LLY393341 LVU393338:LVU393341 MFQ393338:MFQ393341 MPM393338:MPM393341 MZI393338:MZI393341 NJE393338:NJE393341 NTA393338:NTA393341 OCW393338:OCW393341 OMS393338:OMS393341 OWO393338:OWO393341 PGK393338:PGK393341 PQG393338:PQG393341 QAC393338:QAC393341 QJY393338:QJY393341 QTU393338:QTU393341 RDQ393338:RDQ393341 RNM393338:RNM393341 RXI393338:RXI393341 SHE393338:SHE393341 SRA393338:SRA393341 TAW393338:TAW393341 TKS393338:TKS393341 TUO393338:TUO393341 UEK393338:UEK393341 UOG393338:UOG393341 UYC393338:UYC393341 VHY393338:VHY393341 VRU393338:VRU393341 WBQ393338:WBQ393341 WLM393338:WLM393341 WVI393338:WVI393341 IW458874:IW458877 SS458874:SS458877 ACO458874:ACO458877 AMK458874:AMK458877 AWG458874:AWG458877 BGC458874:BGC458877 BPY458874:BPY458877 BZU458874:BZU458877 CJQ458874:CJQ458877 CTM458874:CTM458877 DDI458874:DDI458877 DNE458874:DNE458877 DXA458874:DXA458877 EGW458874:EGW458877 EQS458874:EQS458877 FAO458874:FAO458877 FKK458874:FKK458877 FUG458874:FUG458877 GEC458874:GEC458877 GNY458874:GNY458877 GXU458874:GXU458877 HHQ458874:HHQ458877 HRM458874:HRM458877 IBI458874:IBI458877 ILE458874:ILE458877 IVA458874:IVA458877 JEW458874:JEW458877 JOS458874:JOS458877 JYO458874:JYO458877 KIK458874:KIK458877 KSG458874:KSG458877 LCC458874:LCC458877 LLY458874:LLY458877 LVU458874:LVU458877 MFQ458874:MFQ458877 MPM458874:MPM458877 MZI458874:MZI458877 NJE458874:NJE458877 NTA458874:NTA458877 OCW458874:OCW458877 OMS458874:OMS458877 OWO458874:OWO458877 PGK458874:PGK458877 PQG458874:PQG458877 QAC458874:QAC458877 QJY458874:QJY458877 QTU458874:QTU458877 RDQ458874:RDQ458877 RNM458874:RNM458877 RXI458874:RXI458877 SHE458874:SHE458877 SRA458874:SRA458877 TAW458874:TAW458877 TKS458874:TKS458877 TUO458874:TUO458877 UEK458874:UEK458877 UOG458874:UOG458877 UYC458874:UYC458877 VHY458874:VHY458877 VRU458874:VRU458877 WBQ458874:WBQ458877 WLM458874:WLM458877 WVI458874:WVI458877 IW524410:IW524413 SS524410:SS524413 ACO524410:ACO524413 AMK524410:AMK524413 AWG524410:AWG524413 BGC524410:BGC524413 BPY524410:BPY524413 BZU524410:BZU524413 CJQ524410:CJQ524413 CTM524410:CTM524413 DDI524410:DDI524413 DNE524410:DNE524413 DXA524410:DXA524413 EGW524410:EGW524413 EQS524410:EQS524413 FAO524410:FAO524413 FKK524410:FKK524413 FUG524410:FUG524413 GEC524410:GEC524413 GNY524410:GNY524413 GXU524410:GXU524413 HHQ524410:HHQ524413 HRM524410:HRM524413 IBI524410:IBI524413 ILE524410:ILE524413 IVA524410:IVA524413 JEW524410:JEW524413 JOS524410:JOS524413 JYO524410:JYO524413 KIK524410:KIK524413 KSG524410:KSG524413 LCC524410:LCC524413 LLY524410:LLY524413 LVU524410:LVU524413 MFQ524410:MFQ524413 MPM524410:MPM524413 MZI524410:MZI524413 NJE524410:NJE524413 NTA524410:NTA524413 OCW524410:OCW524413 OMS524410:OMS524413 OWO524410:OWO524413 PGK524410:PGK524413 PQG524410:PQG524413 QAC524410:QAC524413 QJY524410:QJY524413 QTU524410:QTU524413 RDQ524410:RDQ524413 RNM524410:RNM524413 RXI524410:RXI524413 SHE524410:SHE524413 SRA524410:SRA524413 TAW524410:TAW524413 TKS524410:TKS524413 TUO524410:TUO524413 UEK524410:UEK524413 UOG524410:UOG524413 UYC524410:UYC524413 VHY524410:VHY524413 VRU524410:VRU524413 WBQ524410:WBQ524413 WLM524410:WLM524413 WVI524410:WVI524413 IW589946:IW589949 SS589946:SS589949 ACO589946:ACO589949 AMK589946:AMK589949 AWG589946:AWG589949 BGC589946:BGC589949 BPY589946:BPY589949 BZU589946:BZU589949 CJQ589946:CJQ589949 CTM589946:CTM589949 DDI589946:DDI589949 DNE589946:DNE589949 DXA589946:DXA589949 EGW589946:EGW589949 EQS589946:EQS589949 FAO589946:FAO589949 FKK589946:FKK589949 FUG589946:FUG589949 GEC589946:GEC589949 GNY589946:GNY589949 GXU589946:GXU589949 HHQ589946:HHQ589949 HRM589946:HRM589949 IBI589946:IBI589949 ILE589946:ILE589949 IVA589946:IVA589949 JEW589946:JEW589949 JOS589946:JOS589949 JYO589946:JYO589949 KIK589946:KIK589949 KSG589946:KSG589949 LCC589946:LCC589949 LLY589946:LLY589949 LVU589946:LVU589949 MFQ589946:MFQ589949 MPM589946:MPM589949 MZI589946:MZI589949 NJE589946:NJE589949 NTA589946:NTA589949 OCW589946:OCW589949 OMS589946:OMS589949 OWO589946:OWO589949 PGK589946:PGK589949 PQG589946:PQG589949 QAC589946:QAC589949 QJY589946:QJY589949 QTU589946:QTU589949 RDQ589946:RDQ589949 RNM589946:RNM589949 RXI589946:RXI589949 SHE589946:SHE589949 SRA589946:SRA589949 TAW589946:TAW589949 TKS589946:TKS589949 TUO589946:TUO589949 UEK589946:UEK589949 UOG589946:UOG589949 UYC589946:UYC589949 VHY589946:VHY589949 VRU589946:VRU589949 WBQ589946:WBQ589949 WLM589946:WLM589949 WVI589946:WVI589949 IW655482:IW655485 SS655482:SS655485 ACO655482:ACO655485 AMK655482:AMK655485 AWG655482:AWG655485 BGC655482:BGC655485 BPY655482:BPY655485 BZU655482:BZU655485 CJQ655482:CJQ655485 CTM655482:CTM655485 DDI655482:DDI655485 DNE655482:DNE655485 DXA655482:DXA655485 EGW655482:EGW655485 EQS655482:EQS655485 FAO655482:FAO655485 FKK655482:FKK655485 FUG655482:FUG655485 GEC655482:GEC655485 GNY655482:GNY655485 GXU655482:GXU655485 HHQ655482:HHQ655485 HRM655482:HRM655485 IBI655482:IBI655485 ILE655482:ILE655485 IVA655482:IVA655485 JEW655482:JEW655485 JOS655482:JOS655485 JYO655482:JYO655485 KIK655482:KIK655485 KSG655482:KSG655485 LCC655482:LCC655485 LLY655482:LLY655485 LVU655482:LVU655485 MFQ655482:MFQ655485 MPM655482:MPM655485 MZI655482:MZI655485 NJE655482:NJE655485 NTA655482:NTA655485 OCW655482:OCW655485 OMS655482:OMS655485 OWO655482:OWO655485 PGK655482:PGK655485 PQG655482:PQG655485 QAC655482:QAC655485 QJY655482:QJY655485 QTU655482:QTU655485 RDQ655482:RDQ655485 RNM655482:RNM655485 RXI655482:RXI655485 SHE655482:SHE655485 SRA655482:SRA655485 TAW655482:TAW655485 TKS655482:TKS655485 TUO655482:TUO655485 UEK655482:UEK655485 UOG655482:UOG655485 UYC655482:UYC655485 VHY655482:VHY655485 VRU655482:VRU655485 WBQ655482:WBQ655485 WLM655482:WLM655485 WVI655482:WVI655485 IW721018:IW721021 SS721018:SS721021 ACO721018:ACO721021 AMK721018:AMK721021 AWG721018:AWG721021 BGC721018:BGC721021 BPY721018:BPY721021 BZU721018:BZU721021 CJQ721018:CJQ721021 CTM721018:CTM721021 DDI721018:DDI721021 DNE721018:DNE721021 DXA721018:DXA721021 EGW721018:EGW721021 EQS721018:EQS721021 FAO721018:FAO721021 FKK721018:FKK721021 FUG721018:FUG721021 GEC721018:GEC721021 GNY721018:GNY721021 GXU721018:GXU721021 HHQ721018:HHQ721021 HRM721018:HRM721021 IBI721018:IBI721021 ILE721018:ILE721021 IVA721018:IVA721021 JEW721018:JEW721021 JOS721018:JOS721021 JYO721018:JYO721021 KIK721018:KIK721021 KSG721018:KSG721021 LCC721018:LCC721021 LLY721018:LLY721021 LVU721018:LVU721021 MFQ721018:MFQ721021 MPM721018:MPM721021 MZI721018:MZI721021 NJE721018:NJE721021 NTA721018:NTA721021 OCW721018:OCW721021 OMS721018:OMS721021 OWO721018:OWO721021 PGK721018:PGK721021 PQG721018:PQG721021 QAC721018:QAC721021 QJY721018:QJY721021 QTU721018:QTU721021 RDQ721018:RDQ721021 RNM721018:RNM721021 RXI721018:RXI721021 SHE721018:SHE721021 SRA721018:SRA721021 TAW721018:TAW721021 TKS721018:TKS721021 TUO721018:TUO721021 UEK721018:UEK721021 UOG721018:UOG721021 UYC721018:UYC721021 VHY721018:VHY721021 VRU721018:VRU721021 WBQ721018:WBQ721021 WLM721018:WLM721021 WVI721018:WVI721021 IW786554:IW786557 SS786554:SS786557 ACO786554:ACO786557 AMK786554:AMK786557 AWG786554:AWG786557 BGC786554:BGC786557 BPY786554:BPY786557 BZU786554:BZU786557 CJQ786554:CJQ786557 CTM786554:CTM786557 DDI786554:DDI786557 DNE786554:DNE786557 DXA786554:DXA786557 EGW786554:EGW786557 EQS786554:EQS786557 FAO786554:FAO786557 FKK786554:FKK786557 FUG786554:FUG786557 GEC786554:GEC786557 GNY786554:GNY786557 GXU786554:GXU786557 HHQ786554:HHQ786557 HRM786554:HRM786557 IBI786554:IBI786557 ILE786554:ILE786557 IVA786554:IVA786557 JEW786554:JEW786557 JOS786554:JOS786557 JYO786554:JYO786557 KIK786554:KIK786557 KSG786554:KSG786557 LCC786554:LCC786557 LLY786554:LLY786557 LVU786554:LVU786557 MFQ786554:MFQ786557 MPM786554:MPM786557 MZI786554:MZI786557 NJE786554:NJE786557 NTA786554:NTA786557 OCW786554:OCW786557 OMS786554:OMS786557 OWO786554:OWO786557 PGK786554:PGK786557 PQG786554:PQG786557 QAC786554:QAC786557 QJY786554:QJY786557 QTU786554:QTU786557 RDQ786554:RDQ786557 RNM786554:RNM786557 RXI786554:RXI786557 SHE786554:SHE786557 SRA786554:SRA786557 TAW786554:TAW786557 TKS786554:TKS786557 TUO786554:TUO786557 UEK786554:UEK786557 UOG786554:UOG786557 UYC786554:UYC786557 VHY786554:VHY786557 VRU786554:VRU786557 WBQ786554:WBQ786557 WLM786554:WLM786557 WVI786554:WVI786557 IW852090:IW852093 SS852090:SS852093 ACO852090:ACO852093 AMK852090:AMK852093 AWG852090:AWG852093 BGC852090:BGC852093 BPY852090:BPY852093 BZU852090:BZU852093 CJQ852090:CJQ852093 CTM852090:CTM852093 DDI852090:DDI852093 DNE852090:DNE852093 DXA852090:DXA852093 EGW852090:EGW852093 EQS852090:EQS852093 FAO852090:FAO852093 FKK852090:FKK852093 FUG852090:FUG852093 GEC852090:GEC852093 GNY852090:GNY852093 GXU852090:GXU852093 HHQ852090:HHQ852093 HRM852090:HRM852093 IBI852090:IBI852093 ILE852090:ILE852093 IVA852090:IVA852093 JEW852090:JEW852093 JOS852090:JOS852093 JYO852090:JYO852093 KIK852090:KIK852093 KSG852090:KSG852093 LCC852090:LCC852093 LLY852090:LLY852093 LVU852090:LVU852093 MFQ852090:MFQ852093 MPM852090:MPM852093 MZI852090:MZI852093 NJE852090:NJE852093 NTA852090:NTA852093 OCW852090:OCW852093 OMS852090:OMS852093 OWO852090:OWO852093 PGK852090:PGK852093 PQG852090:PQG852093 QAC852090:QAC852093 QJY852090:QJY852093 QTU852090:QTU852093 RDQ852090:RDQ852093 RNM852090:RNM852093 RXI852090:RXI852093 SHE852090:SHE852093 SRA852090:SRA852093 TAW852090:TAW852093 TKS852090:TKS852093 TUO852090:TUO852093 UEK852090:UEK852093 UOG852090:UOG852093 UYC852090:UYC852093 VHY852090:VHY852093 VRU852090:VRU852093 WBQ852090:WBQ852093 WLM852090:WLM852093 WVI852090:WVI852093 IW917626:IW917629 SS917626:SS917629 ACO917626:ACO917629 AMK917626:AMK917629 AWG917626:AWG917629 BGC917626:BGC917629 BPY917626:BPY917629 BZU917626:BZU917629 CJQ917626:CJQ917629 CTM917626:CTM917629 DDI917626:DDI917629 DNE917626:DNE917629 DXA917626:DXA917629 EGW917626:EGW917629 EQS917626:EQS917629 FAO917626:FAO917629 FKK917626:FKK917629 FUG917626:FUG917629 GEC917626:GEC917629 GNY917626:GNY917629 GXU917626:GXU917629 HHQ917626:HHQ917629 HRM917626:HRM917629 IBI917626:IBI917629 ILE917626:ILE917629 IVA917626:IVA917629 JEW917626:JEW917629 JOS917626:JOS917629 JYO917626:JYO917629 KIK917626:KIK917629 KSG917626:KSG917629 LCC917626:LCC917629 LLY917626:LLY917629 LVU917626:LVU917629 MFQ917626:MFQ917629 MPM917626:MPM917629 MZI917626:MZI917629 NJE917626:NJE917629 NTA917626:NTA917629 OCW917626:OCW917629 OMS917626:OMS917629 OWO917626:OWO917629 PGK917626:PGK917629 PQG917626:PQG917629 QAC917626:QAC917629 QJY917626:QJY917629 QTU917626:QTU917629 RDQ917626:RDQ917629 RNM917626:RNM917629 RXI917626:RXI917629 SHE917626:SHE917629 SRA917626:SRA917629 TAW917626:TAW917629 TKS917626:TKS917629 TUO917626:TUO917629 UEK917626:UEK917629 UOG917626:UOG917629 UYC917626:UYC917629 VHY917626:VHY917629 VRU917626:VRU917629 WBQ917626:WBQ917629 WLM917626:WLM917629 WVI917626:WVI917629 IW983162:IW983165 SS983162:SS983165 ACO983162:ACO983165 AMK983162:AMK983165 AWG983162:AWG983165 BGC983162:BGC983165 BPY983162:BPY983165 BZU983162:BZU983165 CJQ983162:CJQ983165 CTM983162:CTM983165 DDI983162:DDI983165 DNE983162:DNE983165 DXA983162:DXA983165 EGW983162:EGW983165 EQS983162:EQS983165 FAO983162:FAO983165 FKK983162:FKK983165 FUG983162:FUG983165 GEC983162:GEC983165 GNY983162:GNY983165 GXU983162:GXU983165 HHQ983162:HHQ983165 HRM983162:HRM983165 IBI983162:IBI983165 ILE983162:ILE983165 IVA983162:IVA983165 JEW983162:JEW983165 JOS983162:JOS983165 JYO983162:JYO983165 KIK983162:KIK983165 KSG983162:KSG983165 LCC983162:LCC983165 LLY983162:LLY983165 LVU983162:LVU983165 MFQ983162:MFQ983165 MPM983162:MPM983165 MZI983162:MZI983165 NJE983162:NJE983165 NTA983162:NTA983165 OCW983162:OCW983165 OMS983162:OMS983165 OWO983162:OWO983165 PGK983162:PGK983165 PQG983162:PQG983165 QAC983162:QAC983165 QJY983162:QJY983165 QTU983162:QTU983165 RDQ983162:RDQ983165 RNM983162:RNM983165 RXI983162:RXI983165 SHE983162:SHE983165 SRA983162:SRA983165 TAW983162:TAW983165 TKS983162:TKS983165 TUO983162:TUO983165 UEK983162:UEK983165 UOG983162:UOG983165 UYC983162:UYC983165 VHY983162:VHY983165 VRU983162:VRU983165 WBQ983162:WBQ983165 WLM983162:WLM983165 WVI983162:WVI983165 IW65663:IW65665 SS65663:SS65665 ACO65663:ACO65665 AMK65663:AMK65665 AWG65663:AWG65665 BGC65663:BGC65665 BPY65663:BPY65665 BZU65663:BZU65665 CJQ65663:CJQ65665 CTM65663:CTM65665 DDI65663:DDI65665 DNE65663:DNE65665 DXA65663:DXA65665 EGW65663:EGW65665 EQS65663:EQS65665 FAO65663:FAO65665 FKK65663:FKK65665 FUG65663:FUG65665 GEC65663:GEC65665 GNY65663:GNY65665 GXU65663:GXU65665 HHQ65663:HHQ65665 HRM65663:HRM65665 IBI65663:IBI65665 ILE65663:ILE65665 IVA65663:IVA65665 JEW65663:JEW65665 JOS65663:JOS65665 JYO65663:JYO65665 KIK65663:KIK65665 KSG65663:KSG65665 LCC65663:LCC65665 LLY65663:LLY65665 LVU65663:LVU65665 MFQ65663:MFQ65665 MPM65663:MPM65665 MZI65663:MZI65665 NJE65663:NJE65665 NTA65663:NTA65665 OCW65663:OCW65665 OMS65663:OMS65665 OWO65663:OWO65665 PGK65663:PGK65665 PQG65663:PQG65665 QAC65663:QAC65665 QJY65663:QJY65665 QTU65663:QTU65665 RDQ65663:RDQ65665 RNM65663:RNM65665 RXI65663:RXI65665 SHE65663:SHE65665 SRA65663:SRA65665 TAW65663:TAW65665 TKS65663:TKS65665 TUO65663:TUO65665 UEK65663:UEK65665 UOG65663:UOG65665 UYC65663:UYC65665 VHY65663:VHY65665 VRU65663:VRU65665 WBQ65663:WBQ65665 WLM65663:WLM65665 WVI65663:WVI65665 IW131199:IW131201 SS131199:SS131201 ACO131199:ACO131201 AMK131199:AMK131201 AWG131199:AWG131201 BGC131199:BGC131201 BPY131199:BPY131201 BZU131199:BZU131201 CJQ131199:CJQ131201 CTM131199:CTM131201 DDI131199:DDI131201 DNE131199:DNE131201 DXA131199:DXA131201 EGW131199:EGW131201 EQS131199:EQS131201 FAO131199:FAO131201 FKK131199:FKK131201 FUG131199:FUG131201 GEC131199:GEC131201 GNY131199:GNY131201 GXU131199:GXU131201 HHQ131199:HHQ131201 HRM131199:HRM131201 IBI131199:IBI131201 ILE131199:ILE131201 IVA131199:IVA131201 JEW131199:JEW131201 JOS131199:JOS131201 JYO131199:JYO131201 KIK131199:KIK131201 KSG131199:KSG131201 LCC131199:LCC131201 LLY131199:LLY131201 LVU131199:LVU131201 MFQ131199:MFQ131201 MPM131199:MPM131201 MZI131199:MZI131201 NJE131199:NJE131201 NTA131199:NTA131201 OCW131199:OCW131201 OMS131199:OMS131201 OWO131199:OWO131201 PGK131199:PGK131201 PQG131199:PQG131201 QAC131199:QAC131201 QJY131199:QJY131201 QTU131199:QTU131201 RDQ131199:RDQ131201 RNM131199:RNM131201 RXI131199:RXI131201 SHE131199:SHE131201 SRA131199:SRA131201 TAW131199:TAW131201 TKS131199:TKS131201 TUO131199:TUO131201 UEK131199:UEK131201 UOG131199:UOG131201 UYC131199:UYC131201 VHY131199:VHY131201 VRU131199:VRU131201 WBQ131199:WBQ131201 WLM131199:WLM131201 WVI131199:WVI131201 IW196735:IW196737 SS196735:SS196737 ACO196735:ACO196737 AMK196735:AMK196737 AWG196735:AWG196737 BGC196735:BGC196737 BPY196735:BPY196737 BZU196735:BZU196737 CJQ196735:CJQ196737 CTM196735:CTM196737 DDI196735:DDI196737 DNE196735:DNE196737 DXA196735:DXA196737 EGW196735:EGW196737 EQS196735:EQS196737 FAO196735:FAO196737 FKK196735:FKK196737 FUG196735:FUG196737 GEC196735:GEC196737 GNY196735:GNY196737 GXU196735:GXU196737 HHQ196735:HHQ196737 HRM196735:HRM196737 IBI196735:IBI196737 ILE196735:ILE196737 IVA196735:IVA196737 JEW196735:JEW196737 JOS196735:JOS196737 JYO196735:JYO196737 KIK196735:KIK196737 KSG196735:KSG196737 LCC196735:LCC196737 LLY196735:LLY196737 LVU196735:LVU196737 MFQ196735:MFQ196737 MPM196735:MPM196737 MZI196735:MZI196737 NJE196735:NJE196737 NTA196735:NTA196737 OCW196735:OCW196737 OMS196735:OMS196737 OWO196735:OWO196737 PGK196735:PGK196737 PQG196735:PQG196737 QAC196735:QAC196737 QJY196735:QJY196737 QTU196735:QTU196737 RDQ196735:RDQ196737 RNM196735:RNM196737 RXI196735:RXI196737 SHE196735:SHE196737 SRA196735:SRA196737 TAW196735:TAW196737 TKS196735:TKS196737 TUO196735:TUO196737 UEK196735:UEK196737 UOG196735:UOG196737 UYC196735:UYC196737 VHY196735:VHY196737 VRU196735:VRU196737 WBQ196735:WBQ196737 WLM196735:WLM196737 WVI196735:WVI196737 IW262271:IW262273 SS262271:SS262273 ACO262271:ACO262273 AMK262271:AMK262273 AWG262271:AWG262273 BGC262271:BGC262273 BPY262271:BPY262273 BZU262271:BZU262273 CJQ262271:CJQ262273 CTM262271:CTM262273 DDI262271:DDI262273 DNE262271:DNE262273 DXA262271:DXA262273 EGW262271:EGW262273 EQS262271:EQS262273 FAO262271:FAO262273 FKK262271:FKK262273 FUG262271:FUG262273 GEC262271:GEC262273 GNY262271:GNY262273 GXU262271:GXU262273 HHQ262271:HHQ262273 HRM262271:HRM262273 IBI262271:IBI262273 ILE262271:ILE262273 IVA262271:IVA262273 JEW262271:JEW262273 JOS262271:JOS262273 JYO262271:JYO262273 KIK262271:KIK262273 KSG262271:KSG262273 LCC262271:LCC262273 LLY262271:LLY262273 LVU262271:LVU262273 MFQ262271:MFQ262273 MPM262271:MPM262273 MZI262271:MZI262273 NJE262271:NJE262273 NTA262271:NTA262273 OCW262271:OCW262273 OMS262271:OMS262273 OWO262271:OWO262273 PGK262271:PGK262273 PQG262271:PQG262273 QAC262271:QAC262273 QJY262271:QJY262273 QTU262271:QTU262273 RDQ262271:RDQ262273 RNM262271:RNM262273 RXI262271:RXI262273 SHE262271:SHE262273 SRA262271:SRA262273 TAW262271:TAW262273 TKS262271:TKS262273 TUO262271:TUO262273 UEK262271:UEK262273 UOG262271:UOG262273 UYC262271:UYC262273 VHY262271:VHY262273 VRU262271:VRU262273 WBQ262271:WBQ262273 WLM262271:WLM262273 WVI262271:WVI262273 IW327807:IW327809 SS327807:SS327809 ACO327807:ACO327809 AMK327807:AMK327809 AWG327807:AWG327809 BGC327807:BGC327809 BPY327807:BPY327809 BZU327807:BZU327809 CJQ327807:CJQ327809 CTM327807:CTM327809 DDI327807:DDI327809 DNE327807:DNE327809 DXA327807:DXA327809 EGW327807:EGW327809 EQS327807:EQS327809 FAO327807:FAO327809 FKK327807:FKK327809 FUG327807:FUG327809 GEC327807:GEC327809 GNY327807:GNY327809 GXU327807:GXU327809 HHQ327807:HHQ327809 HRM327807:HRM327809 IBI327807:IBI327809 ILE327807:ILE327809 IVA327807:IVA327809 JEW327807:JEW327809 JOS327807:JOS327809 JYO327807:JYO327809 KIK327807:KIK327809 KSG327807:KSG327809 LCC327807:LCC327809 LLY327807:LLY327809 LVU327807:LVU327809 MFQ327807:MFQ327809 MPM327807:MPM327809 MZI327807:MZI327809 NJE327807:NJE327809 NTA327807:NTA327809 OCW327807:OCW327809 OMS327807:OMS327809 OWO327807:OWO327809 PGK327807:PGK327809 PQG327807:PQG327809 QAC327807:QAC327809 QJY327807:QJY327809 QTU327807:QTU327809 RDQ327807:RDQ327809 RNM327807:RNM327809 RXI327807:RXI327809 SHE327807:SHE327809 SRA327807:SRA327809 TAW327807:TAW327809 TKS327807:TKS327809 TUO327807:TUO327809 UEK327807:UEK327809 UOG327807:UOG327809 UYC327807:UYC327809 VHY327807:VHY327809 VRU327807:VRU327809 WBQ327807:WBQ327809 WLM327807:WLM327809 WVI327807:WVI327809 IW393343:IW393345 SS393343:SS393345 ACO393343:ACO393345 AMK393343:AMK393345 AWG393343:AWG393345 BGC393343:BGC393345 BPY393343:BPY393345 BZU393343:BZU393345 CJQ393343:CJQ393345 CTM393343:CTM393345 DDI393343:DDI393345 DNE393343:DNE393345 DXA393343:DXA393345 EGW393343:EGW393345 EQS393343:EQS393345 FAO393343:FAO393345 FKK393343:FKK393345 FUG393343:FUG393345 GEC393343:GEC393345 GNY393343:GNY393345 GXU393343:GXU393345 HHQ393343:HHQ393345 HRM393343:HRM393345 IBI393343:IBI393345 ILE393343:ILE393345 IVA393343:IVA393345 JEW393343:JEW393345 JOS393343:JOS393345 JYO393343:JYO393345 KIK393343:KIK393345 KSG393343:KSG393345 LCC393343:LCC393345 LLY393343:LLY393345 LVU393343:LVU393345 MFQ393343:MFQ393345 MPM393343:MPM393345 MZI393343:MZI393345 NJE393343:NJE393345 NTA393343:NTA393345 OCW393343:OCW393345 OMS393343:OMS393345 OWO393343:OWO393345 PGK393343:PGK393345 PQG393343:PQG393345 QAC393343:QAC393345 QJY393343:QJY393345 QTU393343:QTU393345 RDQ393343:RDQ393345 RNM393343:RNM393345 RXI393343:RXI393345 SHE393343:SHE393345 SRA393343:SRA393345 TAW393343:TAW393345 TKS393343:TKS393345 TUO393343:TUO393345 UEK393343:UEK393345 UOG393343:UOG393345 UYC393343:UYC393345 VHY393343:VHY393345 VRU393343:VRU393345 WBQ393343:WBQ393345 WLM393343:WLM393345 WVI393343:WVI393345 IW458879:IW458881 SS458879:SS458881 ACO458879:ACO458881 AMK458879:AMK458881 AWG458879:AWG458881 BGC458879:BGC458881 BPY458879:BPY458881 BZU458879:BZU458881 CJQ458879:CJQ458881 CTM458879:CTM458881 DDI458879:DDI458881 DNE458879:DNE458881 DXA458879:DXA458881 EGW458879:EGW458881 EQS458879:EQS458881 FAO458879:FAO458881 FKK458879:FKK458881 FUG458879:FUG458881 GEC458879:GEC458881 GNY458879:GNY458881 GXU458879:GXU458881 HHQ458879:HHQ458881 HRM458879:HRM458881 IBI458879:IBI458881 ILE458879:ILE458881 IVA458879:IVA458881 JEW458879:JEW458881 JOS458879:JOS458881 JYO458879:JYO458881 KIK458879:KIK458881 KSG458879:KSG458881 LCC458879:LCC458881 LLY458879:LLY458881 LVU458879:LVU458881 MFQ458879:MFQ458881 MPM458879:MPM458881 MZI458879:MZI458881 NJE458879:NJE458881 NTA458879:NTA458881 OCW458879:OCW458881 OMS458879:OMS458881 OWO458879:OWO458881 PGK458879:PGK458881 PQG458879:PQG458881 QAC458879:QAC458881 QJY458879:QJY458881 QTU458879:QTU458881 RDQ458879:RDQ458881 RNM458879:RNM458881 RXI458879:RXI458881 SHE458879:SHE458881 SRA458879:SRA458881 TAW458879:TAW458881 TKS458879:TKS458881 TUO458879:TUO458881 UEK458879:UEK458881 UOG458879:UOG458881 UYC458879:UYC458881 VHY458879:VHY458881 VRU458879:VRU458881 WBQ458879:WBQ458881 WLM458879:WLM458881 WVI458879:WVI458881 IW524415:IW524417 SS524415:SS524417 ACO524415:ACO524417 AMK524415:AMK524417 AWG524415:AWG524417 BGC524415:BGC524417 BPY524415:BPY524417 BZU524415:BZU524417 CJQ524415:CJQ524417 CTM524415:CTM524417 DDI524415:DDI524417 DNE524415:DNE524417 DXA524415:DXA524417 EGW524415:EGW524417 EQS524415:EQS524417 FAO524415:FAO524417 FKK524415:FKK524417 FUG524415:FUG524417 GEC524415:GEC524417 GNY524415:GNY524417 GXU524415:GXU524417 HHQ524415:HHQ524417 HRM524415:HRM524417 IBI524415:IBI524417 ILE524415:ILE524417 IVA524415:IVA524417 JEW524415:JEW524417 JOS524415:JOS524417 JYO524415:JYO524417 KIK524415:KIK524417 KSG524415:KSG524417 LCC524415:LCC524417 LLY524415:LLY524417 LVU524415:LVU524417 MFQ524415:MFQ524417 MPM524415:MPM524417 MZI524415:MZI524417 NJE524415:NJE524417 NTA524415:NTA524417 OCW524415:OCW524417 OMS524415:OMS524417 OWO524415:OWO524417 PGK524415:PGK524417 PQG524415:PQG524417 QAC524415:QAC524417 QJY524415:QJY524417 QTU524415:QTU524417 RDQ524415:RDQ524417 RNM524415:RNM524417 RXI524415:RXI524417 SHE524415:SHE524417 SRA524415:SRA524417 TAW524415:TAW524417 TKS524415:TKS524417 TUO524415:TUO524417 UEK524415:UEK524417 UOG524415:UOG524417 UYC524415:UYC524417 VHY524415:VHY524417 VRU524415:VRU524417 WBQ524415:WBQ524417 WLM524415:WLM524417 WVI524415:WVI524417 IW589951:IW589953 SS589951:SS589953 ACO589951:ACO589953 AMK589951:AMK589953 AWG589951:AWG589953 BGC589951:BGC589953 BPY589951:BPY589953 BZU589951:BZU589953 CJQ589951:CJQ589953 CTM589951:CTM589953 DDI589951:DDI589953 DNE589951:DNE589953 DXA589951:DXA589953 EGW589951:EGW589953 EQS589951:EQS589953 FAO589951:FAO589953 FKK589951:FKK589953 FUG589951:FUG589953 GEC589951:GEC589953 GNY589951:GNY589953 GXU589951:GXU589953 HHQ589951:HHQ589953 HRM589951:HRM589953 IBI589951:IBI589953 ILE589951:ILE589953 IVA589951:IVA589953 JEW589951:JEW589953 JOS589951:JOS589953 JYO589951:JYO589953 KIK589951:KIK589953 KSG589951:KSG589953 LCC589951:LCC589953 LLY589951:LLY589953 LVU589951:LVU589953 MFQ589951:MFQ589953 MPM589951:MPM589953 MZI589951:MZI589953 NJE589951:NJE589953 NTA589951:NTA589953 OCW589951:OCW589953 OMS589951:OMS589953 OWO589951:OWO589953 PGK589951:PGK589953 PQG589951:PQG589953 QAC589951:QAC589953 QJY589951:QJY589953 QTU589951:QTU589953 RDQ589951:RDQ589953 RNM589951:RNM589953 RXI589951:RXI589953 SHE589951:SHE589953 SRA589951:SRA589953 TAW589951:TAW589953 TKS589951:TKS589953 TUO589951:TUO589953 UEK589951:UEK589953 UOG589951:UOG589953 UYC589951:UYC589953 VHY589951:VHY589953 VRU589951:VRU589953 WBQ589951:WBQ589953 WLM589951:WLM589953 WVI589951:WVI589953 IW655487:IW655489 SS655487:SS655489 ACO655487:ACO655489 AMK655487:AMK655489 AWG655487:AWG655489 BGC655487:BGC655489 BPY655487:BPY655489 BZU655487:BZU655489 CJQ655487:CJQ655489 CTM655487:CTM655489 DDI655487:DDI655489 DNE655487:DNE655489 DXA655487:DXA655489 EGW655487:EGW655489 EQS655487:EQS655489 FAO655487:FAO655489 FKK655487:FKK655489 FUG655487:FUG655489 GEC655487:GEC655489 GNY655487:GNY655489 GXU655487:GXU655489 HHQ655487:HHQ655489 HRM655487:HRM655489 IBI655487:IBI655489 ILE655487:ILE655489 IVA655487:IVA655489 JEW655487:JEW655489 JOS655487:JOS655489 JYO655487:JYO655489 KIK655487:KIK655489 KSG655487:KSG655489 LCC655487:LCC655489 LLY655487:LLY655489 LVU655487:LVU655489 MFQ655487:MFQ655489 MPM655487:MPM655489 MZI655487:MZI655489 NJE655487:NJE655489 NTA655487:NTA655489 OCW655487:OCW655489 OMS655487:OMS655489 OWO655487:OWO655489 PGK655487:PGK655489 PQG655487:PQG655489 QAC655487:QAC655489 QJY655487:QJY655489 QTU655487:QTU655489 RDQ655487:RDQ655489 RNM655487:RNM655489 RXI655487:RXI655489 SHE655487:SHE655489 SRA655487:SRA655489 TAW655487:TAW655489 TKS655487:TKS655489 TUO655487:TUO655489 UEK655487:UEK655489 UOG655487:UOG655489 UYC655487:UYC655489 VHY655487:VHY655489 VRU655487:VRU655489 WBQ655487:WBQ655489 WLM655487:WLM655489 WVI655487:WVI655489 IW721023:IW721025 SS721023:SS721025 ACO721023:ACO721025 AMK721023:AMK721025 AWG721023:AWG721025 BGC721023:BGC721025 BPY721023:BPY721025 BZU721023:BZU721025 CJQ721023:CJQ721025 CTM721023:CTM721025 DDI721023:DDI721025 DNE721023:DNE721025 DXA721023:DXA721025 EGW721023:EGW721025 EQS721023:EQS721025 FAO721023:FAO721025 FKK721023:FKK721025 FUG721023:FUG721025 GEC721023:GEC721025 GNY721023:GNY721025 GXU721023:GXU721025 HHQ721023:HHQ721025 HRM721023:HRM721025 IBI721023:IBI721025 ILE721023:ILE721025 IVA721023:IVA721025 JEW721023:JEW721025 JOS721023:JOS721025 JYO721023:JYO721025 KIK721023:KIK721025 KSG721023:KSG721025 LCC721023:LCC721025 LLY721023:LLY721025 LVU721023:LVU721025 MFQ721023:MFQ721025 MPM721023:MPM721025 MZI721023:MZI721025 NJE721023:NJE721025 NTA721023:NTA721025 OCW721023:OCW721025 OMS721023:OMS721025 OWO721023:OWO721025 PGK721023:PGK721025 PQG721023:PQG721025 QAC721023:QAC721025 QJY721023:QJY721025 QTU721023:QTU721025 RDQ721023:RDQ721025 RNM721023:RNM721025 RXI721023:RXI721025 SHE721023:SHE721025 SRA721023:SRA721025 TAW721023:TAW721025 TKS721023:TKS721025 TUO721023:TUO721025 UEK721023:UEK721025 UOG721023:UOG721025 UYC721023:UYC721025 VHY721023:VHY721025 VRU721023:VRU721025 WBQ721023:WBQ721025 WLM721023:WLM721025 WVI721023:WVI721025 IW786559:IW786561 SS786559:SS786561 ACO786559:ACO786561 AMK786559:AMK786561 AWG786559:AWG786561 BGC786559:BGC786561 BPY786559:BPY786561 BZU786559:BZU786561 CJQ786559:CJQ786561 CTM786559:CTM786561 DDI786559:DDI786561 DNE786559:DNE786561 DXA786559:DXA786561 EGW786559:EGW786561 EQS786559:EQS786561 FAO786559:FAO786561 FKK786559:FKK786561 FUG786559:FUG786561 GEC786559:GEC786561 GNY786559:GNY786561 GXU786559:GXU786561 HHQ786559:HHQ786561 HRM786559:HRM786561 IBI786559:IBI786561 ILE786559:ILE786561 IVA786559:IVA786561 JEW786559:JEW786561 JOS786559:JOS786561 JYO786559:JYO786561 KIK786559:KIK786561 KSG786559:KSG786561 LCC786559:LCC786561 LLY786559:LLY786561 LVU786559:LVU786561 MFQ786559:MFQ786561 MPM786559:MPM786561 MZI786559:MZI786561 NJE786559:NJE786561 NTA786559:NTA786561 OCW786559:OCW786561 OMS786559:OMS786561 OWO786559:OWO786561 PGK786559:PGK786561 PQG786559:PQG786561 QAC786559:QAC786561 QJY786559:QJY786561 QTU786559:QTU786561 RDQ786559:RDQ786561 RNM786559:RNM786561 RXI786559:RXI786561 SHE786559:SHE786561 SRA786559:SRA786561 TAW786559:TAW786561 TKS786559:TKS786561 TUO786559:TUO786561 UEK786559:UEK786561 UOG786559:UOG786561 UYC786559:UYC786561 VHY786559:VHY786561 VRU786559:VRU786561 WBQ786559:WBQ786561 WLM786559:WLM786561 WVI786559:WVI786561 IW852095:IW852097 SS852095:SS852097 ACO852095:ACO852097 AMK852095:AMK852097 AWG852095:AWG852097 BGC852095:BGC852097 BPY852095:BPY852097 BZU852095:BZU852097 CJQ852095:CJQ852097 CTM852095:CTM852097 DDI852095:DDI852097 DNE852095:DNE852097 DXA852095:DXA852097 EGW852095:EGW852097 EQS852095:EQS852097 FAO852095:FAO852097 FKK852095:FKK852097 FUG852095:FUG852097 GEC852095:GEC852097 GNY852095:GNY852097 GXU852095:GXU852097 HHQ852095:HHQ852097 HRM852095:HRM852097 IBI852095:IBI852097 ILE852095:ILE852097 IVA852095:IVA852097 JEW852095:JEW852097 JOS852095:JOS852097 JYO852095:JYO852097 KIK852095:KIK852097 KSG852095:KSG852097 LCC852095:LCC852097 LLY852095:LLY852097 LVU852095:LVU852097 MFQ852095:MFQ852097 MPM852095:MPM852097 MZI852095:MZI852097 NJE852095:NJE852097 NTA852095:NTA852097 OCW852095:OCW852097 OMS852095:OMS852097 OWO852095:OWO852097 PGK852095:PGK852097 PQG852095:PQG852097 QAC852095:QAC852097 QJY852095:QJY852097 QTU852095:QTU852097 RDQ852095:RDQ852097 RNM852095:RNM852097 RXI852095:RXI852097 SHE852095:SHE852097 SRA852095:SRA852097 TAW852095:TAW852097 TKS852095:TKS852097 TUO852095:TUO852097 UEK852095:UEK852097 UOG852095:UOG852097 UYC852095:UYC852097 VHY852095:VHY852097 VRU852095:VRU852097 WBQ852095:WBQ852097 WLM852095:WLM852097 WVI852095:WVI852097 IW917631:IW917633 SS917631:SS917633 ACO917631:ACO917633 AMK917631:AMK917633 AWG917631:AWG917633 BGC917631:BGC917633 BPY917631:BPY917633 BZU917631:BZU917633 CJQ917631:CJQ917633 CTM917631:CTM917633 DDI917631:DDI917633 DNE917631:DNE917633 DXA917631:DXA917633 EGW917631:EGW917633 EQS917631:EQS917633 FAO917631:FAO917633 FKK917631:FKK917633 FUG917631:FUG917633 GEC917631:GEC917633 GNY917631:GNY917633 GXU917631:GXU917633 HHQ917631:HHQ917633 HRM917631:HRM917633 IBI917631:IBI917633 ILE917631:ILE917633 IVA917631:IVA917633 JEW917631:JEW917633 JOS917631:JOS917633 JYO917631:JYO917633 KIK917631:KIK917633 KSG917631:KSG917633 LCC917631:LCC917633 LLY917631:LLY917633 LVU917631:LVU917633 MFQ917631:MFQ917633 MPM917631:MPM917633 MZI917631:MZI917633 NJE917631:NJE917633 NTA917631:NTA917633 OCW917631:OCW917633 OMS917631:OMS917633 OWO917631:OWO917633 PGK917631:PGK917633 PQG917631:PQG917633 QAC917631:QAC917633 QJY917631:QJY917633 QTU917631:QTU917633 RDQ917631:RDQ917633 RNM917631:RNM917633 RXI917631:RXI917633 SHE917631:SHE917633 SRA917631:SRA917633 TAW917631:TAW917633 TKS917631:TKS917633 TUO917631:TUO917633 UEK917631:UEK917633 UOG917631:UOG917633 UYC917631:UYC917633 VHY917631:VHY917633 VRU917631:VRU917633 WBQ917631:WBQ917633 WLM917631:WLM917633 WVI917631:WVI917633 IW983167:IW983169 SS983167:SS983169 ACO983167:ACO983169 AMK983167:AMK983169 AWG983167:AWG983169 BGC983167:BGC983169 BPY983167:BPY983169 BZU983167:BZU983169 CJQ983167:CJQ983169 CTM983167:CTM983169 DDI983167:DDI983169 DNE983167:DNE983169 DXA983167:DXA983169 EGW983167:EGW983169 EQS983167:EQS983169 FAO983167:FAO983169 FKK983167:FKK983169 FUG983167:FUG983169 GEC983167:GEC983169 GNY983167:GNY983169 GXU983167:GXU983169 HHQ983167:HHQ983169 HRM983167:HRM983169 IBI983167:IBI983169 ILE983167:ILE983169 IVA983167:IVA983169 JEW983167:JEW983169 JOS983167:JOS983169 JYO983167:JYO983169 KIK983167:KIK983169 KSG983167:KSG983169 LCC983167:LCC983169 LLY983167:LLY983169 LVU983167:LVU983169 MFQ983167:MFQ983169 MPM983167:MPM983169 MZI983167:MZI983169 NJE983167:NJE983169 NTA983167:NTA983169 OCW983167:OCW983169 OMS983167:OMS983169 OWO983167:OWO983169 PGK983167:PGK983169 PQG983167:PQG983169 QAC983167:QAC983169 QJY983167:QJY983169 QTU983167:QTU983169 RDQ983167:RDQ983169 RNM983167:RNM983169 RXI983167:RXI983169 SHE983167:SHE983169 SRA983167:SRA983169 TAW983167:TAW983169 TKS983167:TKS983169 TUO983167:TUO983169 UEK983167:UEK983169 UOG983167:UOG983169 UYC983167:UYC983169 VHY983167:VHY983169 VRU983167:VRU983169 WBQ983167:WBQ983169 WLM983167:WLM983169 WVI983167:WVI983169 IW109:IW123 IW127:IW131 SS127:SS131 ACO127:ACO131 AMK127:AMK131 AWG127:AWG131 BGC127:BGC131 BPY127:BPY131 BZU127:BZU131 CJQ127:CJQ131 CTM127:CTM131 DDI127:DDI131 DNE127:DNE131 DXA127:DXA131 EGW127:EGW131 EQS127:EQS131 FAO127:FAO131 FKK127:FKK131 FUG127:FUG131 GEC127:GEC131 GNY127:GNY131 GXU127:GXU131 HHQ127:HHQ131 HRM127:HRM131 IBI127:IBI131 ILE127:ILE131 IVA127:IVA131 JEW127:JEW131 JOS127:JOS131 JYO127:JYO131 KIK127:KIK131 KSG127:KSG131 LCC127:LCC131 LLY127:LLY131 LVU127:LVU131 MFQ127:MFQ131 MPM127:MPM131 MZI127:MZI131 NJE127:NJE131 NTA127:NTA131 OCW127:OCW131 OMS127:OMS131 OWO127:OWO131 PGK127:PGK131 PQG127:PQG131 QAC127:QAC131 QJY127:QJY131 QTU127:QTU131 RDQ127:RDQ131 RNM127:RNM131 RXI127:RXI131 SHE127:SHE131 SRA127:SRA131 TAW127:TAW131 TKS127:TKS131 TUO127:TUO131 UEK127:UEK131 UOG127:UOG131 UYC127:UYC131 VHY127:VHY131 VRU127:VRU131 WBQ127:WBQ131 WLM127:WLM131 WVI127:WVI131 IW65671:IW65673 SS65671:SS65673 ACO65671:ACO65673 AMK65671:AMK65673 AWG65671:AWG65673 BGC65671:BGC65673 BPY65671:BPY65673 BZU65671:BZU65673 CJQ65671:CJQ65673 CTM65671:CTM65673 DDI65671:DDI65673 DNE65671:DNE65673 DXA65671:DXA65673 EGW65671:EGW65673 EQS65671:EQS65673 FAO65671:FAO65673 FKK65671:FKK65673 FUG65671:FUG65673 GEC65671:GEC65673 GNY65671:GNY65673 GXU65671:GXU65673 HHQ65671:HHQ65673 HRM65671:HRM65673 IBI65671:IBI65673 ILE65671:ILE65673 IVA65671:IVA65673 JEW65671:JEW65673 JOS65671:JOS65673 JYO65671:JYO65673 KIK65671:KIK65673 KSG65671:KSG65673 LCC65671:LCC65673 LLY65671:LLY65673 LVU65671:LVU65673 MFQ65671:MFQ65673 MPM65671:MPM65673 MZI65671:MZI65673 NJE65671:NJE65673 NTA65671:NTA65673 OCW65671:OCW65673 OMS65671:OMS65673 OWO65671:OWO65673 PGK65671:PGK65673 PQG65671:PQG65673 QAC65671:QAC65673 QJY65671:QJY65673 QTU65671:QTU65673 RDQ65671:RDQ65673 RNM65671:RNM65673 RXI65671:RXI65673 SHE65671:SHE65673 SRA65671:SRA65673 TAW65671:TAW65673 TKS65671:TKS65673 TUO65671:TUO65673 UEK65671:UEK65673 UOG65671:UOG65673 UYC65671:UYC65673 VHY65671:VHY65673 VRU65671:VRU65673 WBQ65671:WBQ65673 WLM65671:WLM65673 WVI65671:WVI65673 IW131207:IW131209 SS131207:SS131209 ACO131207:ACO131209 AMK131207:AMK131209 AWG131207:AWG131209 BGC131207:BGC131209 BPY131207:BPY131209 BZU131207:BZU131209 CJQ131207:CJQ131209 CTM131207:CTM131209 DDI131207:DDI131209 DNE131207:DNE131209 DXA131207:DXA131209 EGW131207:EGW131209 EQS131207:EQS131209 FAO131207:FAO131209 FKK131207:FKK131209 FUG131207:FUG131209 GEC131207:GEC131209 GNY131207:GNY131209 GXU131207:GXU131209 HHQ131207:HHQ131209 HRM131207:HRM131209 IBI131207:IBI131209 ILE131207:ILE131209 IVA131207:IVA131209 JEW131207:JEW131209 JOS131207:JOS131209 JYO131207:JYO131209 KIK131207:KIK131209 KSG131207:KSG131209 LCC131207:LCC131209 LLY131207:LLY131209 LVU131207:LVU131209 MFQ131207:MFQ131209 MPM131207:MPM131209 MZI131207:MZI131209 NJE131207:NJE131209 NTA131207:NTA131209 OCW131207:OCW131209 OMS131207:OMS131209 OWO131207:OWO131209 PGK131207:PGK131209 PQG131207:PQG131209 QAC131207:QAC131209 QJY131207:QJY131209 QTU131207:QTU131209 RDQ131207:RDQ131209 RNM131207:RNM131209 RXI131207:RXI131209 SHE131207:SHE131209 SRA131207:SRA131209 TAW131207:TAW131209 TKS131207:TKS131209 TUO131207:TUO131209 UEK131207:UEK131209 UOG131207:UOG131209 UYC131207:UYC131209 VHY131207:VHY131209 VRU131207:VRU131209 WBQ131207:WBQ131209 WLM131207:WLM131209 WVI131207:WVI131209 IW196743:IW196745 SS196743:SS196745 ACO196743:ACO196745 AMK196743:AMK196745 AWG196743:AWG196745 BGC196743:BGC196745 BPY196743:BPY196745 BZU196743:BZU196745 CJQ196743:CJQ196745 CTM196743:CTM196745 DDI196743:DDI196745 DNE196743:DNE196745 DXA196743:DXA196745 EGW196743:EGW196745 EQS196743:EQS196745 FAO196743:FAO196745 FKK196743:FKK196745 FUG196743:FUG196745 GEC196743:GEC196745 GNY196743:GNY196745 GXU196743:GXU196745 HHQ196743:HHQ196745 HRM196743:HRM196745 IBI196743:IBI196745 ILE196743:ILE196745 IVA196743:IVA196745 JEW196743:JEW196745 JOS196743:JOS196745 JYO196743:JYO196745 KIK196743:KIK196745 KSG196743:KSG196745 LCC196743:LCC196745 LLY196743:LLY196745 LVU196743:LVU196745 MFQ196743:MFQ196745 MPM196743:MPM196745 MZI196743:MZI196745 NJE196743:NJE196745 NTA196743:NTA196745 OCW196743:OCW196745 OMS196743:OMS196745 OWO196743:OWO196745 PGK196743:PGK196745 PQG196743:PQG196745 QAC196743:QAC196745 QJY196743:QJY196745 QTU196743:QTU196745 RDQ196743:RDQ196745 RNM196743:RNM196745 RXI196743:RXI196745 SHE196743:SHE196745 SRA196743:SRA196745 TAW196743:TAW196745 TKS196743:TKS196745 TUO196743:TUO196745 UEK196743:UEK196745 UOG196743:UOG196745 UYC196743:UYC196745 VHY196743:VHY196745 VRU196743:VRU196745 WBQ196743:WBQ196745 WLM196743:WLM196745 WVI196743:WVI196745 IW262279:IW262281 SS262279:SS262281 ACO262279:ACO262281 AMK262279:AMK262281 AWG262279:AWG262281 BGC262279:BGC262281 BPY262279:BPY262281 BZU262279:BZU262281 CJQ262279:CJQ262281 CTM262279:CTM262281 DDI262279:DDI262281 DNE262279:DNE262281 DXA262279:DXA262281 EGW262279:EGW262281 EQS262279:EQS262281 FAO262279:FAO262281 FKK262279:FKK262281 FUG262279:FUG262281 GEC262279:GEC262281 GNY262279:GNY262281 GXU262279:GXU262281 HHQ262279:HHQ262281 HRM262279:HRM262281 IBI262279:IBI262281 ILE262279:ILE262281 IVA262279:IVA262281 JEW262279:JEW262281 JOS262279:JOS262281 JYO262279:JYO262281 KIK262279:KIK262281 KSG262279:KSG262281 LCC262279:LCC262281 LLY262279:LLY262281 LVU262279:LVU262281 MFQ262279:MFQ262281 MPM262279:MPM262281 MZI262279:MZI262281 NJE262279:NJE262281 NTA262279:NTA262281 OCW262279:OCW262281 OMS262279:OMS262281 OWO262279:OWO262281 PGK262279:PGK262281 PQG262279:PQG262281 QAC262279:QAC262281 QJY262279:QJY262281 QTU262279:QTU262281 RDQ262279:RDQ262281 RNM262279:RNM262281 RXI262279:RXI262281 SHE262279:SHE262281 SRA262279:SRA262281 TAW262279:TAW262281 TKS262279:TKS262281 TUO262279:TUO262281 UEK262279:UEK262281 UOG262279:UOG262281 UYC262279:UYC262281 VHY262279:VHY262281 VRU262279:VRU262281 WBQ262279:WBQ262281 WLM262279:WLM262281 WVI262279:WVI262281 IW327815:IW327817 SS327815:SS327817 ACO327815:ACO327817 AMK327815:AMK327817 AWG327815:AWG327817 BGC327815:BGC327817 BPY327815:BPY327817 BZU327815:BZU327817 CJQ327815:CJQ327817 CTM327815:CTM327817 DDI327815:DDI327817 DNE327815:DNE327817 DXA327815:DXA327817 EGW327815:EGW327817 EQS327815:EQS327817 FAO327815:FAO327817 FKK327815:FKK327817 FUG327815:FUG327817 GEC327815:GEC327817 GNY327815:GNY327817 GXU327815:GXU327817 HHQ327815:HHQ327817 HRM327815:HRM327817 IBI327815:IBI327817 ILE327815:ILE327817 IVA327815:IVA327817 JEW327815:JEW327817 JOS327815:JOS327817 JYO327815:JYO327817 KIK327815:KIK327817 KSG327815:KSG327817 LCC327815:LCC327817 LLY327815:LLY327817 LVU327815:LVU327817 MFQ327815:MFQ327817 MPM327815:MPM327817 MZI327815:MZI327817 NJE327815:NJE327817 NTA327815:NTA327817 OCW327815:OCW327817 OMS327815:OMS327817 OWO327815:OWO327817 PGK327815:PGK327817 PQG327815:PQG327817 QAC327815:QAC327817 QJY327815:QJY327817 QTU327815:QTU327817 RDQ327815:RDQ327817 RNM327815:RNM327817 RXI327815:RXI327817 SHE327815:SHE327817 SRA327815:SRA327817 TAW327815:TAW327817 TKS327815:TKS327817 TUO327815:TUO327817 UEK327815:UEK327817 UOG327815:UOG327817 UYC327815:UYC327817 VHY327815:VHY327817 VRU327815:VRU327817 WBQ327815:WBQ327817 WLM327815:WLM327817 WVI327815:WVI327817 IW393351:IW393353 SS393351:SS393353 ACO393351:ACO393353 AMK393351:AMK393353 AWG393351:AWG393353 BGC393351:BGC393353 BPY393351:BPY393353 BZU393351:BZU393353 CJQ393351:CJQ393353 CTM393351:CTM393353 DDI393351:DDI393353 DNE393351:DNE393353 DXA393351:DXA393353 EGW393351:EGW393353 EQS393351:EQS393353 FAO393351:FAO393353 FKK393351:FKK393353 FUG393351:FUG393353 GEC393351:GEC393353 GNY393351:GNY393353 GXU393351:GXU393353 HHQ393351:HHQ393353 HRM393351:HRM393353 IBI393351:IBI393353 ILE393351:ILE393353 IVA393351:IVA393353 JEW393351:JEW393353 JOS393351:JOS393353 JYO393351:JYO393353 KIK393351:KIK393353 KSG393351:KSG393353 LCC393351:LCC393353 LLY393351:LLY393353 LVU393351:LVU393353 MFQ393351:MFQ393353 MPM393351:MPM393353 MZI393351:MZI393353 NJE393351:NJE393353 NTA393351:NTA393353 OCW393351:OCW393353 OMS393351:OMS393353 OWO393351:OWO393353 PGK393351:PGK393353 PQG393351:PQG393353 QAC393351:QAC393353 QJY393351:QJY393353 QTU393351:QTU393353 RDQ393351:RDQ393353 RNM393351:RNM393353 RXI393351:RXI393353 SHE393351:SHE393353 SRA393351:SRA393353 TAW393351:TAW393353 TKS393351:TKS393353 TUO393351:TUO393353 UEK393351:UEK393353 UOG393351:UOG393353 UYC393351:UYC393353 VHY393351:VHY393353 VRU393351:VRU393353 WBQ393351:WBQ393353 WLM393351:WLM393353 WVI393351:WVI393353 IW458887:IW458889 SS458887:SS458889 ACO458887:ACO458889 AMK458887:AMK458889 AWG458887:AWG458889 BGC458887:BGC458889 BPY458887:BPY458889 BZU458887:BZU458889 CJQ458887:CJQ458889 CTM458887:CTM458889 DDI458887:DDI458889 DNE458887:DNE458889 DXA458887:DXA458889 EGW458887:EGW458889 EQS458887:EQS458889 FAO458887:FAO458889 FKK458887:FKK458889 FUG458887:FUG458889 GEC458887:GEC458889 GNY458887:GNY458889 GXU458887:GXU458889 HHQ458887:HHQ458889 HRM458887:HRM458889 IBI458887:IBI458889 ILE458887:ILE458889 IVA458887:IVA458889 JEW458887:JEW458889 JOS458887:JOS458889 JYO458887:JYO458889 KIK458887:KIK458889 KSG458887:KSG458889 LCC458887:LCC458889 LLY458887:LLY458889 LVU458887:LVU458889 MFQ458887:MFQ458889 MPM458887:MPM458889 MZI458887:MZI458889 NJE458887:NJE458889 NTA458887:NTA458889 OCW458887:OCW458889 OMS458887:OMS458889 OWO458887:OWO458889 PGK458887:PGK458889 PQG458887:PQG458889 QAC458887:QAC458889 QJY458887:QJY458889 QTU458887:QTU458889 RDQ458887:RDQ458889 RNM458887:RNM458889 RXI458887:RXI458889 SHE458887:SHE458889 SRA458887:SRA458889 TAW458887:TAW458889 TKS458887:TKS458889 TUO458887:TUO458889 UEK458887:UEK458889 UOG458887:UOG458889 UYC458887:UYC458889 VHY458887:VHY458889 VRU458887:VRU458889 WBQ458887:WBQ458889 WLM458887:WLM458889 WVI458887:WVI458889 IW524423:IW524425 SS524423:SS524425 ACO524423:ACO524425 AMK524423:AMK524425 AWG524423:AWG524425 BGC524423:BGC524425 BPY524423:BPY524425 BZU524423:BZU524425 CJQ524423:CJQ524425 CTM524423:CTM524425 DDI524423:DDI524425 DNE524423:DNE524425 DXA524423:DXA524425 EGW524423:EGW524425 EQS524423:EQS524425 FAO524423:FAO524425 FKK524423:FKK524425 FUG524423:FUG524425 GEC524423:GEC524425 GNY524423:GNY524425 GXU524423:GXU524425 HHQ524423:HHQ524425 HRM524423:HRM524425 IBI524423:IBI524425 ILE524423:ILE524425 IVA524423:IVA524425 JEW524423:JEW524425 JOS524423:JOS524425 JYO524423:JYO524425 KIK524423:KIK524425 KSG524423:KSG524425 LCC524423:LCC524425 LLY524423:LLY524425 LVU524423:LVU524425 MFQ524423:MFQ524425 MPM524423:MPM524425 MZI524423:MZI524425 NJE524423:NJE524425 NTA524423:NTA524425 OCW524423:OCW524425 OMS524423:OMS524425 OWO524423:OWO524425 PGK524423:PGK524425 PQG524423:PQG524425 QAC524423:QAC524425 QJY524423:QJY524425 QTU524423:QTU524425 RDQ524423:RDQ524425 RNM524423:RNM524425 RXI524423:RXI524425 SHE524423:SHE524425 SRA524423:SRA524425 TAW524423:TAW524425 TKS524423:TKS524425 TUO524423:TUO524425 UEK524423:UEK524425 UOG524423:UOG524425 UYC524423:UYC524425 VHY524423:VHY524425 VRU524423:VRU524425 WBQ524423:WBQ524425 WLM524423:WLM524425 WVI524423:WVI524425 IW589959:IW589961 SS589959:SS589961 ACO589959:ACO589961 AMK589959:AMK589961 AWG589959:AWG589961 BGC589959:BGC589961 BPY589959:BPY589961 BZU589959:BZU589961 CJQ589959:CJQ589961 CTM589959:CTM589961 DDI589959:DDI589961 DNE589959:DNE589961 DXA589959:DXA589961 EGW589959:EGW589961 EQS589959:EQS589961 FAO589959:FAO589961 FKK589959:FKK589961 FUG589959:FUG589961 GEC589959:GEC589961 GNY589959:GNY589961 GXU589959:GXU589961 HHQ589959:HHQ589961 HRM589959:HRM589961 IBI589959:IBI589961 ILE589959:ILE589961 IVA589959:IVA589961 JEW589959:JEW589961 JOS589959:JOS589961 JYO589959:JYO589961 KIK589959:KIK589961 KSG589959:KSG589961 LCC589959:LCC589961 LLY589959:LLY589961 LVU589959:LVU589961 MFQ589959:MFQ589961 MPM589959:MPM589961 MZI589959:MZI589961 NJE589959:NJE589961 NTA589959:NTA589961 OCW589959:OCW589961 OMS589959:OMS589961 OWO589959:OWO589961 PGK589959:PGK589961 PQG589959:PQG589961 QAC589959:QAC589961 QJY589959:QJY589961 QTU589959:QTU589961 RDQ589959:RDQ589961 RNM589959:RNM589961 RXI589959:RXI589961 SHE589959:SHE589961 SRA589959:SRA589961 TAW589959:TAW589961 TKS589959:TKS589961 TUO589959:TUO589961 UEK589959:UEK589961 UOG589959:UOG589961 UYC589959:UYC589961 VHY589959:VHY589961 VRU589959:VRU589961 WBQ589959:WBQ589961 WLM589959:WLM589961 WVI589959:WVI589961 IW655495:IW655497 SS655495:SS655497 ACO655495:ACO655497 AMK655495:AMK655497 AWG655495:AWG655497 BGC655495:BGC655497 BPY655495:BPY655497 BZU655495:BZU655497 CJQ655495:CJQ655497 CTM655495:CTM655497 DDI655495:DDI655497 DNE655495:DNE655497 DXA655495:DXA655497 EGW655495:EGW655497 EQS655495:EQS655497 FAO655495:FAO655497 FKK655495:FKK655497 FUG655495:FUG655497 GEC655495:GEC655497 GNY655495:GNY655497 GXU655495:GXU655497 HHQ655495:HHQ655497 HRM655495:HRM655497 IBI655495:IBI655497 ILE655495:ILE655497 IVA655495:IVA655497 JEW655495:JEW655497 JOS655495:JOS655497 JYO655495:JYO655497 KIK655495:KIK655497 KSG655495:KSG655497 LCC655495:LCC655497 LLY655495:LLY655497 LVU655495:LVU655497 MFQ655495:MFQ655497 MPM655495:MPM655497 MZI655495:MZI655497 NJE655495:NJE655497 NTA655495:NTA655497 OCW655495:OCW655497 OMS655495:OMS655497 OWO655495:OWO655497 PGK655495:PGK655497 PQG655495:PQG655497 QAC655495:QAC655497 QJY655495:QJY655497 QTU655495:QTU655497 RDQ655495:RDQ655497 RNM655495:RNM655497 RXI655495:RXI655497 SHE655495:SHE655497 SRA655495:SRA655497 TAW655495:TAW655497 TKS655495:TKS655497 TUO655495:TUO655497 UEK655495:UEK655497 UOG655495:UOG655497 UYC655495:UYC655497 VHY655495:VHY655497 VRU655495:VRU655497 WBQ655495:WBQ655497 WLM655495:WLM655497 WVI655495:WVI655497 IW721031:IW721033 SS721031:SS721033 ACO721031:ACO721033 AMK721031:AMK721033 AWG721031:AWG721033 BGC721031:BGC721033 BPY721031:BPY721033 BZU721031:BZU721033 CJQ721031:CJQ721033 CTM721031:CTM721033 DDI721031:DDI721033 DNE721031:DNE721033 DXA721031:DXA721033 EGW721031:EGW721033 EQS721031:EQS721033 FAO721031:FAO721033 FKK721031:FKK721033 FUG721031:FUG721033 GEC721031:GEC721033 GNY721031:GNY721033 GXU721031:GXU721033 HHQ721031:HHQ721033 HRM721031:HRM721033 IBI721031:IBI721033 ILE721031:ILE721033 IVA721031:IVA721033 JEW721031:JEW721033 JOS721031:JOS721033 JYO721031:JYO721033 KIK721031:KIK721033 KSG721031:KSG721033 LCC721031:LCC721033 LLY721031:LLY721033 LVU721031:LVU721033 MFQ721031:MFQ721033 MPM721031:MPM721033 MZI721031:MZI721033 NJE721031:NJE721033 NTA721031:NTA721033 OCW721031:OCW721033 OMS721031:OMS721033 OWO721031:OWO721033 PGK721031:PGK721033 PQG721031:PQG721033 QAC721031:QAC721033 QJY721031:QJY721033 QTU721031:QTU721033 RDQ721031:RDQ721033 RNM721031:RNM721033 RXI721031:RXI721033 SHE721031:SHE721033 SRA721031:SRA721033 TAW721031:TAW721033 TKS721031:TKS721033 TUO721031:TUO721033 UEK721031:UEK721033 UOG721031:UOG721033 UYC721031:UYC721033 VHY721031:VHY721033 VRU721031:VRU721033 WBQ721031:WBQ721033 WLM721031:WLM721033 WVI721031:WVI721033 IW786567:IW786569 SS786567:SS786569 ACO786567:ACO786569 AMK786567:AMK786569 AWG786567:AWG786569 BGC786567:BGC786569 BPY786567:BPY786569 BZU786567:BZU786569 CJQ786567:CJQ786569 CTM786567:CTM786569 DDI786567:DDI786569 DNE786567:DNE786569 DXA786567:DXA786569 EGW786567:EGW786569 EQS786567:EQS786569 FAO786567:FAO786569 FKK786567:FKK786569 FUG786567:FUG786569 GEC786567:GEC786569 GNY786567:GNY786569 GXU786567:GXU786569 HHQ786567:HHQ786569 HRM786567:HRM786569 IBI786567:IBI786569 ILE786567:ILE786569 IVA786567:IVA786569 JEW786567:JEW786569 JOS786567:JOS786569 JYO786567:JYO786569 KIK786567:KIK786569 KSG786567:KSG786569 LCC786567:LCC786569 LLY786567:LLY786569 LVU786567:LVU786569 MFQ786567:MFQ786569 MPM786567:MPM786569 MZI786567:MZI786569 NJE786567:NJE786569 NTA786567:NTA786569 OCW786567:OCW786569 OMS786567:OMS786569 OWO786567:OWO786569 PGK786567:PGK786569 PQG786567:PQG786569 QAC786567:QAC786569 QJY786567:QJY786569 QTU786567:QTU786569 RDQ786567:RDQ786569 RNM786567:RNM786569 RXI786567:RXI786569 SHE786567:SHE786569 SRA786567:SRA786569 TAW786567:TAW786569 TKS786567:TKS786569 TUO786567:TUO786569 UEK786567:UEK786569 UOG786567:UOG786569 UYC786567:UYC786569 VHY786567:VHY786569 VRU786567:VRU786569 WBQ786567:WBQ786569 WLM786567:WLM786569 WVI786567:WVI786569 IW852103:IW852105 SS852103:SS852105 ACO852103:ACO852105 AMK852103:AMK852105 AWG852103:AWG852105 BGC852103:BGC852105 BPY852103:BPY852105 BZU852103:BZU852105 CJQ852103:CJQ852105 CTM852103:CTM852105 DDI852103:DDI852105 DNE852103:DNE852105 DXA852103:DXA852105 EGW852103:EGW852105 EQS852103:EQS852105 FAO852103:FAO852105 FKK852103:FKK852105 FUG852103:FUG852105 GEC852103:GEC852105 GNY852103:GNY852105 GXU852103:GXU852105 HHQ852103:HHQ852105 HRM852103:HRM852105 IBI852103:IBI852105 ILE852103:ILE852105 IVA852103:IVA852105 JEW852103:JEW852105 JOS852103:JOS852105 JYO852103:JYO852105 KIK852103:KIK852105 KSG852103:KSG852105 LCC852103:LCC852105 LLY852103:LLY852105 LVU852103:LVU852105 MFQ852103:MFQ852105 MPM852103:MPM852105 MZI852103:MZI852105 NJE852103:NJE852105 NTA852103:NTA852105 OCW852103:OCW852105 OMS852103:OMS852105 OWO852103:OWO852105 PGK852103:PGK852105 PQG852103:PQG852105 QAC852103:QAC852105 QJY852103:QJY852105 QTU852103:QTU852105 RDQ852103:RDQ852105 RNM852103:RNM852105 RXI852103:RXI852105 SHE852103:SHE852105 SRA852103:SRA852105 TAW852103:TAW852105 TKS852103:TKS852105 TUO852103:TUO852105 UEK852103:UEK852105 UOG852103:UOG852105 UYC852103:UYC852105 VHY852103:VHY852105 VRU852103:VRU852105 WBQ852103:WBQ852105 WLM852103:WLM852105 WVI852103:WVI852105 IW917639:IW917641 SS917639:SS917641 ACO917639:ACO917641 AMK917639:AMK917641 AWG917639:AWG917641 BGC917639:BGC917641 BPY917639:BPY917641 BZU917639:BZU917641 CJQ917639:CJQ917641 CTM917639:CTM917641 DDI917639:DDI917641 DNE917639:DNE917641 DXA917639:DXA917641 EGW917639:EGW917641 EQS917639:EQS917641 FAO917639:FAO917641 FKK917639:FKK917641 FUG917639:FUG917641 GEC917639:GEC917641 GNY917639:GNY917641 GXU917639:GXU917641 HHQ917639:HHQ917641 HRM917639:HRM917641 IBI917639:IBI917641 ILE917639:ILE917641 IVA917639:IVA917641 JEW917639:JEW917641 JOS917639:JOS917641 JYO917639:JYO917641 KIK917639:KIK917641 KSG917639:KSG917641 LCC917639:LCC917641 LLY917639:LLY917641 LVU917639:LVU917641 MFQ917639:MFQ917641 MPM917639:MPM917641 MZI917639:MZI917641 NJE917639:NJE917641 NTA917639:NTA917641 OCW917639:OCW917641 OMS917639:OMS917641 OWO917639:OWO917641 PGK917639:PGK917641 PQG917639:PQG917641 QAC917639:QAC917641 QJY917639:QJY917641 QTU917639:QTU917641 RDQ917639:RDQ917641 RNM917639:RNM917641 RXI917639:RXI917641 SHE917639:SHE917641 SRA917639:SRA917641 TAW917639:TAW917641 TKS917639:TKS917641 TUO917639:TUO917641 UEK917639:UEK917641 UOG917639:UOG917641 UYC917639:UYC917641 VHY917639:VHY917641 VRU917639:VRU917641 WBQ917639:WBQ917641 WLM917639:WLM917641 WVI917639:WVI917641 IW983175:IW983177 SS983175:SS983177 ACO983175:ACO983177 AMK983175:AMK983177 AWG983175:AWG983177 BGC983175:BGC983177 BPY983175:BPY983177 BZU983175:BZU983177 CJQ983175:CJQ983177 CTM983175:CTM983177 DDI983175:DDI983177 DNE983175:DNE983177 DXA983175:DXA983177 EGW983175:EGW983177 EQS983175:EQS983177 FAO983175:FAO983177 FKK983175:FKK983177 FUG983175:FUG983177 GEC983175:GEC983177 GNY983175:GNY983177 GXU983175:GXU983177 HHQ983175:HHQ983177 HRM983175:HRM983177 IBI983175:IBI983177 ILE983175:ILE983177 IVA983175:IVA983177 JEW983175:JEW983177 JOS983175:JOS983177 JYO983175:JYO983177 KIK983175:KIK983177 KSG983175:KSG983177 LCC983175:LCC983177 LLY983175:LLY983177 LVU983175:LVU983177 MFQ983175:MFQ983177 MPM983175:MPM983177 MZI983175:MZI983177 NJE983175:NJE983177 NTA983175:NTA983177 OCW983175:OCW983177 OMS983175:OMS983177 OWO983175:OWO983177 PGK983175:PGK983177 PQG983175:PQG983177 QAC983175:QAC983177 QJY983175:QJY983177 QTU983175:QTU983177 RDQ983175:RDQ983177 RNM983175:RNM983177 RXI983175:RXI983177 SHE983175:SHE983177 SRA983175:SRA983177 TAW983175:TAW983177 TKS983175:TKS983177 TUO983175:TUO983177 UEK983175:UEK983177 UOG983175:UOG983177 UYC983175:UYC983177 VHY983175:VHY983177 VRU983175:VRU983177 WBQ983175:WBQ983177 WLM983175:WLM983177 AWG109:AWG123 ACO109:ACO123 IW29:IW35 SS29:SS35 ACO29:ACO35 AMK29:AMK35 AWG29:AWG35 BGC29:BGC35 BPY29:BPY35 BZU29:BZU35 CJQ29:CJQ35 CTM29:CTM35 DDI29:DDI35 DNE29:DNE35 DXA29:DXA35 EGW29:EGW35 EQS29:EQS35 FAO29:FAO35 FKK29:FKK35 FUG29:FUG35 GEC29:GEC35 GNY29:GNY35 GXU29:GXU35 HHQ29:HHQ35 HRM29:HRM35 IBI29:IBI35 ILE29:ILE35 IVA29:IVA35 JEW29:JEW35 JOS29:JOS35 JYO29:JYO35 KIK29:KIK35 KSG29:KSG35 LCC29:LCC35 LLY29:LLY35 LVU29:LVU35 MFQ29:MFQ35 MPM29:MPM35 MZI29:MZI35 NJE29:NJE35 NTA29:NTA35 OCW29:OCW35 OMS29:OMS35 OWO29:OWO35 PGK29:PGK35 PQG29:PQG35 QAC29:QAC35 QJY29:QJY35 QTU29:QTU35 RDQ29:RDQ35 RNM29:RNM35 RXI29:RXI35 SHE29:SHE35 SRA29:SRA35 TAW29:TAW35 TKS29:TKS35 TUO29:TUO35 UEK29:UEK35 UOG29:UOG35 UYC29:UYC35 VHY29:VHY35 VRU29:VRU35 WBQ29:WBQ35 WLM29:WLM35 AMK109:AMK123 WVI109:WVI123 WLM109:WLM123 WBQ109:WBQ123 VRU109:VRU123 VHY109:VHY123 UYC109:UYC123 UOG109:UOG123 UEK109:UEK123 TUO109:TUO123 TKS109:TKS123 TAW109:TAW123 SRA109:SRA123 SHE109:SHE123 RXI109:RXI123 RNM109:RNM123 RDQ109:RDQ123 QTU109:QTU123 QJY109:QJY123 QAC109:QAC123 PQG109:PQG123 PGK109:PGK123 OWO109:OWO123 OMS109:OMS123 OCW109:OCW123 NTA109:NTA123 NJE109:NJE123 MZI109:MZI123 MPM109:MPM123 MFQ109:MFQ123 LVU109:LVU123 LLY109:LLY123 LCC109:LCC123 KSG109:KSG123 KIK109:KIK123 JYO109:JYO123 JOS109:JOS123 JEW109:JEW123 IVA109:IVA123 ILE109:ILE123 IBI109:IBI123 HRM109:HRM123 HHQ109:HHQ123 GXU109:GXU123 GNY109:GNY123 GEC109:GEC123 FUG109:FUG123 FKK109:FKK123 FAO109:FAO123 EQS109:EQS123 EGW109:EGW123 DXA109:DXA123 WVI56:WVI78 WLM56:WLM78 WBQ56:WBQ78 VRU56:VRU78 VHY56:VHY78 UYC56:UYC78 UOG56:UOG78 UEK56:UEK78 TUO56:TUO78 TKS56:TKS78 TAW56:TAW78 SRA56:SRA78 SHE56:SHE78 RXI56:RXI78 RNM56:RNM78 RDQ56:RDQ78 QTU56:QTU78 QJY56:QJY78 QAC56:QAC78 PQG56:PQG78 PGK56:PGK78 OWO56:OWO78 OMS56:OMS78 OCW56:OCW78 NTA56:NTA78 NJE56:NJE78 MZI56:MZI78 MPM56:MPM78 MFQ56:MFQ78 LVU56:LVU78 LLY56:LLY78 LCC56:LCC78 KSG56:KSG78 KIK56:KIK78 JYO56:JYO78 JOS56:JOS78 JEW56:JEW78 IVA56:IVA78 ILE56:ILE78 IBI56:IBI78 HRM56:HRM78 HHQ56:HHQ78 GXU56:GXU78 GNY56:GNY78 GEC56:GEC78 FUG56:FUG78 FKK56:FKK78 FAO56:FAO78 EQS56:EQS78 EGW56:EGW78 DXA56:DXA78 DNE56:DNE78 DDI56:DDI78 CTM56:CTM78 CJQ56:CJQ78 BZU56:BZU78 BPY56:BPY78 BGC56:BGC78 AWG56:AWG78 AMK56:AMK78 ACO56:ACO78 SS56:SS78 IW56:IW78</xm:sqref>
        </x14:dataValidation>
        <x14:dataValidation type="whole" operator="lessThan" allowBlank="1" showErrorMessage="1" error="You must enter a whole number." xr:uid="{00000000-0002-0000-0600-000003000000}">
          <x14:formula1>
            <xm:f>1000000000</xm:f>
          </x14:formula1>
          <xm:sqref>EGX109:EGY123 IX127:IY131 ST127:SU131 ACP127:ACQ131 AML127:AMM131 AWH127:AWI131 BGD127:BGE131 BPZ127:BQA131 BZV127:BZW131 CJR127:CJS131 CTN127:CTO131 DDJ127:DDK131 DNF127:DNG131 DXB127:DXC131 EGX127:EGY131 EQT127:EQU131 FAP127:FAQ131 FKL127:FKM131 FUH127:FUI131 GED127:GEE131 GNZ127:GOA131 GXV127:GXW131 HHR127:HHS131 HRN127:HRO131 IBJ127:IBK131 ILF127:ILG131 IVB127:IVC131 JEX127:JEY131 JOT127:JOU131 JYP127:JYQ131 KIL127:KIM131 KSH127:KSI131 LCD127:LCE131 LLZ127:LMA131 LVV127:LVW131 MFR127:MFS131 MPN127:MPO131 MZJ127:MZK131 NJF127:NJG131 NTB127:NTC131 OCX127:OCY131 OMT127:OMU131 OWP127:OWQ131 PGL127:PGM131 PQH127:PQI131 QAD127:QAE131 QJZ127:QKA131 QTV127:QTW131 RDR127:RDS131 RNN127:RNO131 RXJ127:RXK131 SHF127:SHG131 SRB127:SRC131 TAX127:TAY131 TKT127:TKU131 TUP127:TUQ131 UEL127:UEM131 UOH127:UOI131 UYD127:UYE131 VHZ127:VIA131 VRV127:VRW131 WBR127:WBS131 WLN127:WLO131 WVJ127:WVK131 D65671:E65673 IX65671:IY65673 ST65671:SU65673 ACP65671:ACQ65673 AML65671:AMM65673 AWH65671:AWI65673 BGD65671:BGE65673 BPZ65671:BQA65673 BZV65671:BZW65673 CJR65671:CJS65673 CTN65671:CTO65673 DDJ65671:DDK65673 DNF65671:DNG65673 DXB65671:DXC65673 EGX65671:EGY65673 EQT65671:EQU65673 FAP65671:FAQ65673 FKL65671:FKM65673 FUH65671:FUI65673 GED65671:GEE65673 GNZ65671:GOA65673 GXV65671:GXW65673 HHR65671:HHS65673 HRN65671:HRO65673 IBJ65671:IBK65673 ILF65671:ILG65673 IVB65671:IVC65673 JEX65671:JEY65673 JOT65671:JOU65673 JYP65671:JYQ65673 KIL65671:KIM65673 KSH65671:KSI65673 LCD65671:LCE65673 LLZ65671:LMA65673 LVV65671:LVW65673 MFR65671:MFS65673 MPN65671:MPO65673 MZJ65671:MZK65673 NJF65671:NJG65673 NTB65671:NTC65673 OCX65671:OCY65673 OMT65671:OMU65673 OWP65671:OWQ65673 PGL65671:PGM65673 PQH65671:PQI65673 QAD65671:QAE65673 QJZ65671:QKA65673 QTV65671:QTW65673 RDR65671:RDS65673 RNN65671:RNO65673 RXJ65671:RXK65673 SHF65671:SHG65673 SRB65671:SRC65673 TAX65671:TAY65673 TKT65671:TKU65673 TUP65671:TUQ65673 UEL65671:UEM65673 UOH65671:UOI65673 UYD65671:UYE65673 VHZ65671:VIA65673 VRV65671:VRW65673 WBR65671:WBS65673 WLN65671:WLO65673 WVJ65671:WVK65673 D131207:E131209 IX131207:IY131209 ST131207:SU131209 ACP131207:ACQ131209 AML131207:AMM131209 AWH131207:AWI131209 BGD131207:BGE131209 BPZ131207:BQA131209 BZV131207:BZW131209 CJR131207:CJS131209 CTN131207:CTO131209 DDJ131207:DDK131209 DNF131207:DNG131209 DXB131207:DXC131209 EGX131207:EGY131209 EQT131207:EQU131209 FAP131207:FAQ131209 FKL131207:FKM131209 FUH131207:FUI131209 GED131207:GEE131209 GNZ131207:GOA131209 GXV131207:GXW131209 HHR131207:HHS131209 HRN131207:HRO131209 IBJ131207:IBK131209 ILF131207:ILG131209 IVB131207:IVC131209 JEX131207:JEY131209 JOT131207:JOU131209 JYP131207:JYQ131209 KIL131207:KIM131209 KSH131207:KSI131209 LCD131207:LCE131209 LLZ131207:LMA131209 LVV131207:LVW131209 MFR131207:MFS131209 MPN131207:MPO131209 MZJ131207:MZK131209 NJF131207:NJG131209 NTB131207:NTC131209 OCX131207:OCY131209 OMT131207:OMU131209 OWP131207:OWQ131209 PGL131207:PGM131209 PQH131207:PQI131209 QAD131207:QAE131209 QJZ131207:QKA131209 QTV131207:QTW131209 RDR131207:RDS131209 RNN131207:RNO131209 RXJ131207:RXK131209 SHF131207:SHG131209 SRB131207:SRC131209 TAX131207:TAY131209 TKT131207:TKU131209 TUP131207:TUQ131209 UEL131207:UEM131209 UOH131207:UOI131209 UYD131207:UYE131209 VHZ131207:VIA131209 VRV131207:VRW131209 WBR131207:WBS131209 WLN131207:WLO131209 WVJ131207:WVK131209 D196743:E196745 IX196743:IY196745 ST196743:SU196745 ACP196743:ACQ196745 AML196743:AMM196745 AWH196743:AWI196745 BGD196743:BGE196745 BPZ196743:BQA196745 BZV196743:BZW196745 CJR196743:CJS196745 CTN196743:CTO196745 DDJ196743:DDK196745 DNF196743:DNG196745 DXB196743:DXC196745 EGX196743:EGY196745 EQT196743:EQU196745 FAP196743:FAQ196745 FKL196743:FKM196745 FUH196743:FUI196745 GED196743:GEE196745 GNZ196743:GOA196745 GXV196743:GXW196745 HHR196743:HHS196745 HRN196743:HRO196745 IBJ196743:IBK196745 ILF196743:ILG196745 IVB196743:IVC196745 JEX196743:JEY196745 JOT196743:JOU196745 JYP196743:JYQ196745 KIL196743:KIM196745 KSH196743:KSI196745 LCD196743:LCE196745 LLZ196743:LMA196745 LVV196743:LVW196745 MFR196743:MFS196745 MPN196743:MPO196745 MZJ196743:MZK196745 NJF196743:NJG196745 NTB196743:NTC196745 OCX196743:OCY196745 OMT196743:OMU196745 OWP196743:OWQ196745 PGL196743:PGM196745 PQH196743:PQI196745 QAD196743:QAE196745 QJZ196743:QKA196745 QTV196743:QTW196745 RDR196743:RDS196745 RNN196743:RNO196745 RXJ196743:RXK196745 SHF196743:SHG196745 SRB196743:SRC196745 TAX196743:TAY196745 TKT196743:TKU196745 TUP196743:TUQ196745 UEL196743:UEM196745 UOH196743:UOI196745 UYD196743:UYE196745 VHZ196743:VIA196745 VRV196743:VRW196745 WBR196743:WBS196745 WLN196743:WLO196745 WVJ196743:WVK196745 D262279:E262281 IX262279:IY262281 ST262279:SU262281 ACP262279:ACQ262281 AML262279:AMM262281 AWH262279:AWI262281 BGD262279:BGE262281 BPZ262279:BQA262281 BZV262279:BZW262281 CJR262279:CJS262281 CTN262279:CTO262281 DDJ262279:DDK262281 DNF262279:DNG262281 DXB262279:DXC262281 EGX262279:EGY262281 EQT262279:EQU262281 FAP262279:FAQ262281 FKL262279:FKM262281 FUH262279:FUI262281 GED262279:GEE262281 GNZ262279:GOA262281 GXV262279:GXW262281 HHR262279:HHS262281 HRN262279:HRO262281 IBJ262279:IBK262281 ILF262279:ILG262281 IVB262279:IVC262281 JEX262279:JEY262281 JOT262279:JOU262281 JYP262279:JYQ262281 KIL262279:KIM262281 KSH262279:KSI262281 LCD262279:LCE262281 LLZ262279:LMA262281 LVV262279:LVW262281 MFR262279:MFS262281 MPN262279:MPO262281 MZJ262279:MZK262281 NJF262279:NJG262281 NTB262279:NTC262281 OCX262279:OCY262281 OMT262279:OMU262281 OWP262279:OWQ262281 PGL262279:PGM262281 PQH262279:PQI262281 QAD262279:QAE262281 QJZ262279:QKA262281 QTV262279:QTW262281 RDR262279:RDS262281 RNN262279:RNO262281 RXJ262279:RXK262281 SHF262279:SHG262281 SRB262279:SRC262281 TAX262279:TAY262281 TKT262279:TKU262281 TUP262279:TUQ262281 UEL262279:UEM262281 UOH262279:UOI262281 UYD262279:UYE262281 VHZ262279:VIA262281 VRV262279:VRW262281 WBR262279:WBS262281 WLN262279:WLO262281 WVJ262279:WVK262281 D327815:E327817 IX327815:IY327817 ST327815:SU327817 ACP327815:ACQ327817 AML327815:AMM327817 AWH327815:AWI327817 BGD327815:BGE327817 BPZ327815:BQA327817 BZV327815:BZW327817 CJR327815:CJS327817 CTN327815:CTO327817 DDJ327815:DDK327817 DNF327815:DNG327817 DXB327815:DXC327817 EGX327815:EGY327817 EQT327815:EQU327817 FAP327815:FAQ327817 FKL327815:FKM327817 FUH327815:FUI327817 GED327815:GEE327817 GNZ327815:GOA327817 GXV327815:GXW327817 HHR327815:HHS327817 HRN327815:HRO327817 IBJ327815:IBK327817 ILF327815:ILG327817 IVB327815:IVC327817 JEX327815:JEY327817 JOT327815:JOU327817 JYP327815:JYQ327817 KIL327815:KIM327817 KSH327815:KSI327817 LCD327815:LCE327817 LLZ327815:LMA327817 LVV327815:LVW327817 MFR327815:MFS327817 MPN327815:MPO327817 MZJ327815:MZK327817 NJF327815:NJG327817 NTB327815:NTC327817 OCX327815:OCY327817 OMT327815:OMU327817 OWP327815:OWQ327817 PGL327815:PGM327817 PQH327815:PQI327817 QAD327815:QAE327817 QJZ327815:QKA327817 QTV327815:QTW327817 RDR327815:RDS327817 RNN327815:RNO327817 RXJ327815:RXK327817 SHF327815:SHG327817 SRB327815:SRC327817 TAX327815:TAY327817 TKT327815:TKU327817 TUP327815:TUQ327817 UEL327815:UEM327817 UOH327815:UOI327817 UYD327815:UYE327817 VHZ327815:VIA327817 VRV327815:VRW327817 WBR327815:WBS327817 WLN327815:WLO327817 WVJ327815:WVK327817 D393351:E393353 IX393351:IY393353 ST393351:SU393353 ACP393351:ACQ393353 AML393351:AMM393353 AWH393351:AWI393353 BGD393351:BGE393353 BPZ393351:BQA393353 BZV393351:BZW393353 CJR393351:CJS393353 CTN393351:CTO393353 DDJ393351:DDK393353 DNF393351:DNG393353 DXB393351:DXC393353 EGX393351:EGY393353 EQT393351:EQU393353 FAP393351:FAQ393353 FKL393351:FKM393353 FUH393351:FUI393353 GED393351:GEE393353 GNZ393351:GOA393353 GXV393351:GXW393353 HHR393351:HHS393353 HRN393351:HRO393353 IBJ393351:IBK393353 ILF393351:ILG393353 IVB393351:IVC393353 JEX393351:JEY393353 JOT393351:JOU393353 JYP393351:JYQ393353 KIL393351:KIM393353 KSH393351:KSI393353 LCD393351:LCE393353 LLZ393351:LMA393353 LVV393351:LVW393353 MFR393351:MFS393353 MPN393351:MPO393353 MZJ393351:MZK393353 NJF393351:NJG393353 NTB393351:NTC393353 OCX393351:OCY393353 OMT393351:OMU393353 OWP393351:OWQ393353 PGL393351:PGM393353 PQH393351:PQI393353 QAD393351:QAE393353 QJZ393351:QKA393353 QTV393351:QTW393353 RDR393351:RDS393353 RNN393351:RNO393353 RXJ393351:RXK393353 SHF393351:SHG393353 SRB393351:SRC393353 TAX393351:TAY393353 TKT393351:TKU393353 TUP393351:TUQ393353 UEL393351:UEM393353 UOH393351:UOI393353 UYD393351:UYE393353 VHZ393351:VIA393353 VRV393351:VRW393353 WBR393351:WBS393353 WLN393351:WLO393353 WVJ393351:WVK393353 D458887:E458889 IX458887:IY458889 ST458887:SU458889 ACP458887:ACQ458889 AML458887:AMM458889 AWH458887:AWI458889 BGD458887:BGE458889 BPZ458887:BQA458889 BZV458887:BZW458889 CJR458887:CJS458889 CTN458887:CTO458889 DDJ458887:DDK458889 DNF458887:DNG458889 DXB458887:DXC458889 EGX458887:EGY458889 EQT458887:EQU458889 FAP458887:FAQ458889 FKL458887:FKM458889 FUH458887:FUI458889 GED458887:GEE458889 GNZ458887:GOA458889 GXV458887:GXW458889 HHR458887:HHS458889 HRN458887:HRO458889 IBJ458887:IBK458889 ILF458887:ILG458889 IVB458887:IVC458889 JEX458887:JEY458889 JOT458887:JOU458889 JYP458887:JYQ458889 KIL458887:KIM458889 KSH458887:KSI458889 LCD458887:LCE458889 LLZ458887:LMA458889 LVV458887:LVW458889 MFR458887:MFS458889 MPN458887:MPO458889 MZJ458887:MZK458889 NJF458887:NJG458889 NTB458887:NTC458889 OCX458887:OCY458889 OMT458887:OMU458889 OWP458887:OWQ458889 PGL458887:PGM458889 PQH458887:PQI458889 QAD458887:QAE458889 QJZ458887:QKA458889 QTV458887:QTW458889 RDR458887:RDS458889 RNN458887:RNO458889 RXJ458887:RXK458889 SHF458887:SHG458889 SRB458887:SRC458889 TAX458887:TAY458889 TKT458887:TKU458889 TUP458887:TUQ458889 UEL458887:UEM458889 UOH458887:UOI458889 UYD458887:UYE458889 VHZ458887:VIA458889 VRV458887:VRW458889 WBR458887:WBS458889 WLN458887:WLO458889 WVJ458887:WVK458889 D524423:E524425 IX524423:IY524425 ST524423:SU524425 ACP524423:ACQ524425 AML524423:AMM524425 AWH524423:AWI524425 BGD524423:BGE524425 BPZ524423:BQA524425 BZV524423:BZW524425 CJR524423:CJS524425 CTN524423:CTO524425 DDJ524423:DDK524425 DNF524423:DNG524425 DXB524423:DXC524425 EGX524423:EGY524425 EQT524423:EQU524425 FAP524423:FAQ524425 FKL524423:FKM524425 FUH524423:FUI524425 GED524423:GEE524425 GNZ524423:GOA524425 GXV524423:GXW524425 HHR524423:HHS524425 HRN524423:HRO524425 IBJ524423:IBK524425 ILF524423:ILG524425 IVB524423:IVC524425 JEX524423:JEY524425 JOT524423:JOU524425 JYP524423:JYQ524425 KIL524423:KIM524425 KSH524423:KSI524425 LCD524423:LCE524425 LLZ524423:LMA524425 LVV524423:LVW524425 MFR524423:MFS524425 MPN524423:MPO524425 MZJ524423:MZK524425 NJF524423:NJG524425 NTB524423:NTC524425 OCX524423:OCY524425 OMT524423:OMU524425 OWP524423:OWQ524425 PGL524423:PGM524425 PQH524423:PQI524425 QAD524423:QAE524425 QJZ524423:QKA524425 QTV524423:QTW524425 RDR524423:RDS524425 RNN524423:RNO524425 RXJ524423:RXK524425 SHF524423:SHG524425 SRB524423:SRC524425 TAX524423:TAY524425 TKT524423:TKU524425 TUP524423:TUQ524425 UEL524423:UEM524425 UOH524423:UOI524425 UYD524423:UYE524425 VHZ524423:VIA524425 VRV524423:VRW524425 WBR524423:WBS524425 WLN524423:WLO524425 WVJ524423:WVK524425 D589959:E589961 IX589959:IY589961 ST589959:SU589961 ACP589959:ACQ589961 AML589959:AMM589961 AWH589959:AWI589961 BGD589959:BGE589961 BPZ589959:BQA589961 BZV589959:BZW589961 CJR589959:CJS589961 CTN589959:CTO589961 DDJ589959:DDK589961 DNF589959:DNG589961 DXB589959:DXC589961 EGX589959:EGY589961 EQT589959:EQU589961 FAP589959:FAQ589961 FKL589959:FKM589961 FUH589959:FUI589961 GED589959:GEE589961 GNZ589959:GOA589961 GXV589959:GXW589961 HHR589959:HHS589961 HRN589959:HRO589961 IBJ589959:IBK589961 ILF589959:ILG589961 IVB589959:IVC589961 JEX589959:JEY589961 JOT589959:JOU589961 JYP589959:JYQ589961 KIL589959:KIM589961 KSH589959:KSI589961 LCD589959:LCE589961 LLZ589959:LMA589961 LVV589959:LVW589961 MFR589959:MFS589961 MPN589959:MPO589961 MZJ589959:MZK589961 NJF589959:NJG589961 NTB589959:NTC589961 OCX589959:OCY589961 OMT589959:OMU589961 OWP589959:OWQ589961 PGL589959:PGM589961 PQH589959:PQI589961 QAD589959:QAE589961 QJZ589959:QKA589961 QTV589959:QTW589961 RDR589959:RDS589961 RNN589959:RNO589961 RXJ589959:RXK589961 SHF589959:SHG589961 SRB589959:SRC589961 TAX589959:TAY589961 TKT589959:TKU589961 TUP589959:TUQ589961 UEL589959:UEM589961 UOH589959:UOI589961 UYD589959:UYE589961 VHZ589959:VIA589961 VRV589959:VRW589961 WBR589959:WBS589961 WLN589959:WLO589961 WVJ589959:WVK589961 D655495:E655497 IX655495:IY655497 ST655495:SU655497 ACP655495:ACQ655497 AML655495:AMM655497 AWH655495:AWI655497 BGD655495:BGE655497 BPZ655495:BQA655497 BZV655495:BZW655497 CJR655495:CJS655497 CTN655495:CTO655497 DDJ655495:DDK655497 DNF655495:DNG655497 DXB655495:DXC655497 EGX655495:EGY655497 EQT655495:EQU655497 FAP655495:FAQ655497 FKL655495:FKM655497 FUH655495:FUI655497 GED655495:GEE655497 GNZ655495:GOA655497 GXV655495:GXW655497 HHR655495:HHS655497 HRN655495:HRO655497 IBJ655495:IBK655497 ILF655495:ILG655497 IVB655495:IVC655497 JEX655495:JEY655497 JOT655495:JOU655497 JYP655495:JYQ655497 KIL655495:KIM655497 KSH655495:KSI655497 LCD655495:LCE655497 LLZ655495:LMA655497 LVV655495:LVW655497 MFR655495:MFS655497 MPN655495:MPO655497 MZJ655495:MZK655497 NJF655495:NJG655497 NTB655495:NTC655497 OCX655495:OCY655497 OMT655495:OMU655497 OWP655495:OWQ655497 PGL655495:PGM655497 PQH655495:PQI655497 QAD655495:QAE655497 QJZ655495:QKA655497 QTV655495:QTW655497 RDR655495:RDS655497 RNN655495:RNO655497 RXJ655495:RXK655497 SHF655495:SHG655497 SRB655495:SRC655497 TAX655495:TAY655497 TKT655495:TKU655497 TUP655495:TUQ655497 UEL655495:UEM655497 UOH655495:UOI655497 UYD655495:UYE655497 VHZ655495:VIA655497 VRV655495:VRW655497 WBR655495:WBS655497 WLN655495:WLO655497 WVJ655495:WVK655497 D721031:E721033 IX721031:IY721033 ST721031:SU721033 ACP721031:ACQ721033 AML721031:AMM721033 AWH721031:AWI721033 BGD721031:BGE721033 BPZ721031:BQA721033 BZV721031:BZW721033 CJR721031:CJS721033 CTN721031:CTO721033 DDJ721031:DDK721033 DNF721031:DNG721033 DXB721031:DXC721033 EGX721031:EGY721033 EQT721031:EQU721033 FAP721031:FAQ721033 FKL721031:FKM721033 FUH721031:FUI721033 GED721031:GEE721033 GNZ721031:GOA721033 GXV721031:GXW721033 HHR721031:HHS721033 HRN721031:HRO721033 IBJ721031:IBK721033 ILF721031:ILG721033 IVB721031:IVC721033 JEX721031:JEY721033 JOT721031:JOU721033 JYP721031:JYQ721033 KIL721031:KIM721033 KSH721031:KSI721033 LCD721031:LCE721033 LLZ721031:LMA721033 LVV721031:LVW721033 MFR721031:MFS721033 MPN721031:MPO721033 MZJ721031:MZK721033 NJF721031:NJG721033 NTB721031:NTC721033 OCX721031:OCY721033 OMT721031:OMU721033 OWP721031:OWQ721033 PGL721031:PGM721033 PQH721031:PQI721033 QAD721031:QAE721033 QJZ721031:QKA721033 QTV721031:QTW721033 RDR721031:RDS721033 RNN721031:RNO721033 RXJ721031:RXK721033 SHF721031:SHG721033 SRB721031:SRC721033 TAX721031:TAY721033 TKT721031:TKU721033 TUP721031:TUQ721033 UEL721031:UEM721033 UOH721031:UOI721033 UYD721031:UYE721033 VHZ721031:VIA721033 VRV721031:VRW721033 WBR721031:WBS721033 WLN721031:WLO721033 WVJ721031:WVK721033 D786567:E786569 IX786567:IY786569 ST786567:SU786569 ACP786567:ACQ786569 AML786567:AMM786569 AWH786567:AWI786569 BGD786567:BGE786569 BPZ786567:BQA786569 BZV786567:BZW786569 CJR786567:CJS786569 CTN786567:CTO786569 DDJ786567:DDK786569 DNF786567:DNG786569 DXB786567:DXC786569 EGX786567:EGY786569 EQT786567:EQU786569 FAP786567:FAQ786569 FKL786567:FKM786569 FUH786567:FUI786569 GED786567:GEE786569 GNZ786567:GOA786569 GXV786567:GXW786569 HHR786567:HHS786569 HRN786567:HRO786569 IBJ786567:IBK786569 ILF786567:ILG786569 IVB786567:IVC786569 JEX786567:JEY786569 JOT786567:JOU786569 JYP786567:JYQ786569 KIL786567:KIM786569 KSH786567:KSI786569 LCD786567:LCE786569 LLZ786567:LMA786569 LVV786567:LVW786569 MFR786567:MFS786569 MPN786567:MPO786569 MZJ786567:MZK786569 NJF786567:NJG786569 NTB786567:NTC786569 OCX786567:OCY786569 OMT786567:OMU786569 OWP786567:OWQ786569 PGL786567:PGM786569 PQH786567:PQI786569 QAD786567:QAE786569 QJZ786567:QKA786569 QTV786567:QTW786569 RDR786567:RDS786569 RNN786567:RNO786569 RXJ786567:RXK786569 SHF786567:SHG786569 SRB786567:SRC786569 TAX786567:TAY786569 TKT786567:TKU786569 TUP786567:TUQ786569 UEL786567:UEM786569 UOH786567:UOI786569 UYD786567:UYE786569 VHZ786567:VIA786569 VRV786567:VRW786569 WBR786567:WBS786569 WLN786567:WLO786569 WVJ786567:WVK786569 D852103:E852105 IX852103:IY852105 ST852103:SU852105 ACP852103:ACQ852105 AML852103:AMM852105 AWH852103:AWI852105 BGD852103:BGE852105 BPZ852103:BQA852105 BZV852103:BZW852105 CJR852103:CJS852105 CTN852103:CTO852105 DDJ852103:DDK852105 DNF852103:DNG852105 DXB852103:DXC852105 EGX852103:EGY852105 EQT852103:EQU852105 FAP852103:FAQ852105 FKL852103:FKM852105 FUH852103:FUI852105 GED852103:GEE852105 GNZ852103:GOA852105 GXV852103:GXW852105 HHR852103:HHS852105 HRN852103:HRO852105 IBJ852103:IBK852105 ILF852103:ILG852105 IVB852103:IVC852105 JEX852103:JEY852105 JOT852103:JOU852105 JYP852103:JYQ852105 KIL852103:KIM852105 KSH852103:KSI852105 LCD852103:LCE852105 LLZ852103:LMA852105 LVV852103:LVW852105 MFR852103:MFS852105 MPN852103:MPO852105 MZJ852103:MZK852105 NJF852103:NJG852105 NTB852103:NTC852105 OCX852103:OCY852105 OMT852103:OMU852105 OWP852103:OWQ852105 PGL852103:PGM852105 PQH852103:PQI852105 QAD852103:QAE852105 QJZ852103:QKA852105 QTV852103:QTW852105 RDR852103:RDS852105 RNN852103:RNO852105 RXJ852103:RXK852105 SHF852103:SHG852105 SRB852103:SRC852105 TAX852103:TAY852105 TKT852103:TKU852105 TUP852103:TUQ852105 UEL852103:UEM852105 UOH852103:UOI852105 UYD852103:UYE852105 VHZ852103:VIA852105 VRV852103:VRW852105 WBR852103:WBS852105 WLN852103:WLO852105 WVJ852103:WVK852105 D917639:E917641 IX917639:IY917641 ST917639:SU917641 ACP917639:ACQ917641 AML917639:AMM917641 AWH917639:AWI917641 BGD917639:BGE917641 BPZ917639:BQA917641 BZV917639:BZW917641 CJR917639:CJS917641 CTN917639:CTO917641 DDJ917639:DDK917641 DNF917639:DNG917641 DXB917639:DXC917641 EGX917639:EGY917641 EQT917639:EQU917641 FAP917639:FAQ917641 FKL917639:FKM917641 FUH917639:FUI917641 GED917639:GEE917641 GNZ917639:GOA917641 GXV917639:GXW917641 HHR917639:HHS917641 HRN917639:HRO917641 IBJ917639:IBK917641 ILF917639:ILG917641 IVB917639:IVC917641 JEX917639:JEY917641 JOT917639:JOU917641 JYP917639:JYQ917641 KIL917639:KIM917641 KSH917639:KSI917641 LCD917639:LCE917641 LLZ917639:LMA917641 LVV917639:LVW917641 MFR917639:MFS917641 MPN917639:MPO917641 MZJ917639:MZK917641 NJF917639:NJG917641 NTB917639:NTC917641 OCX917639:OCY917641 OMT917639:OMU917641 OWP917639:OWQ917641 PGL917639:PGM917641 PQH917639:PQI917641 QAD917639:QAE917641 QJZ917639:QKA917641 QTV917639:QTW917641 RDR917639:RDS917641 RNN917639:RNO917641 RXJ917639:RXK917641 SHF917639:SHG917641 SRB917639:SRC917641 TAX917639:TAY917641 TKT917639:TKU917641 TUP917639:TUQ917641 UEL917639:UEM917641 UOH917639:UOI917641 UYD917639:UYE917641 VHZ917639:VIA917641 VRV917639:VRW917641 WBR917639:WBS917641 WLN917639:WLO917641 WVJ917639:WVK917641 D983175:E983177 IX983175:IY983177 ST983175:SU983177 ACP983175:ACQ983177 AML983175:AMM983177 AWH983175:AWI983177 BGD983175:BGE983177 BPZ983175:BQA983177 BZV983175:BZW983177 CJR983175:CJS983177 CTN983175:CTO983177 DDJ983175:DDK983177 DNF983175:DNG983177 DXB983175:DXC983177 EGX983175:EGY983177 EQT983175:EQU983177 FAP983175:FAQ983177 FKL983175:FKM983177 FUH983175:FUI983177 GED983175:GEE983177 GNZ983175:GOA983177 GXV983175:GXW983177 HHR983175:HHS983177 HRN983175:HRO983177 IBJ983175:IBK983177 ILF983175:ILG983177 IVB983175:IVC983177 JEX983175:JEY983177 JOT983175:JOU983177 JYP983175:JYQ983177 KIL983175:KIM983177 KSH983175:KSI983177 LCD983175:LCE983177 LLZ983175:LMA983177 LVV983175:LVW983177 MFR983175:MFS983177 MPN983175:MPO983177 MZJ983175:MZK983177 NJF983175:NJG983177 NTB983175:NTC983177 OCX983175:OCY983177 OMT983175:OMU983177 OWP983175:OWQ983177 PGL983175:PGM983177 PQH983175:PQI983177 QAD983175:QAE983177 QJZ983175:QKA983177 QTV983175:QTW983177 RDR983175:RDS983177 RNN983175:RNO983177 RXJ983175:RXK983177 SHF983175:SHG983177 SRB983175:SRC983177 TAX983175:TAY983177 TKT983175:TKU983177 TUP983175:TUQ983177 UEL983175:UEM983177 UOH983175:UOI983177 UYD983175:UYE983177 VHZ983175:VIA983177 VRV983175:VRW983177 WBR983175:WBS983177 WLN983175:WLO983177 WVJ983175:WVK983177 DXB109:DXC123 IX20:IY26 ST20:SU26 ACP20:ACQ26 AML20:AMM26 AWH20:AWI26 BGD20:BGE26 BPZ20:BQA26 BZV20:BZW26 CJR20:CJS26 CTN20:CTO26 DDJ20:DDK26 DNF20:DNG26 DXB20:DXC26 EGX20:EGY26 EQT20:EQU26 FAP20:FAQ26 FKL20:FKM26 FUH20:FUI26 GED20:GEE26 GNZ20:GOA26 GXV20:GXW26 HHR20:HHS26 HRN20:HRO26 IBJ20:IBK26 ILF20:ILG26 IVB20:IVC26 JEX20:JEY26 JOT20:JOU26 JYP20:JYQ26 KIL20:KIM26 KSH20:KSI26 LCD20:LCE26 LLZ20:LMA26 LVV20:LVW26 MFR20:MFS26 MPN20:MPO26 MZJ20:MZK26 NJF20:NJG26 NTB20:NTC26 OCX20:OCY26 OMT20:OMU26 OWP20:OWQ26 PGL20:PGM26 PQH20:PQI26 QAD20:QAE26 QJZ20:QKA26 QTV20:QTW26 RDR20:RDS26 RNN20:RNO26 RXJ20:RXK26 SHF20:SHG26 SRB20:SRC26 TAX20:TAY26 TKT20:TKU26 TUP20:TUQ26 UEL20:UEM26 UOH20:UOI26 UYD20:UYE26 VHZ20:VIA26 VRV20:VRW26 WBR20:WBS26 WLN20:WLO26 WVJ20:WVK26 D65572:E65578 IX65572:IY65578 ST65572:SU65578 ACP65572:ACQ65578 AML65572:AMM65578 AWH65572:AWI65578 BGD65572:BGE65578 BPZ65572:BQA65578 BZV65572:BZW65578 CJR65572:CJS65578 CTN65572:CTO65578 DDJ65572:DDK65578 DNF65572:DNG65578 DXB65572:DXC65578 EGX65572:EGY65578 EQT65572:EQU65578 FAP65572:FAQ65578 FKL65572:FKM65578 FUH65572:FUI65578 GED65572:GEE65578 GNZ65572:GOA65578 GXV65572:GXW65578 HHR65572:HHS65578 HRN65572:HRO65578 IBJ65572:IBK65578 ILF65572:ILG65578 IVB65572:IVC65578 JEX65572:JEY65578 JOT65572:JOU65578 JYP65572:JYQ65578 KIL65572:KIM65578 KSH65572:KSI65578 LCD65572:LCE65578 LLZ65572:LMA65578 LVV65572:LVW65578 MFR65572:MFS65578 MPN65572:MPO65578 MZJ65572:MZK65578 NJF65572:NJG65578 NTB65572:NTC65578 OCX65572:OCY65578 OMT65572:OMU65578 OWP65572:OWQ65578 PGL65572:PGM65578 PQH65572:PQI65578 QAD65572:QAE65578 QJZ65572:QKA65578 QTV65572:QTW65578 RDR65572:RDS65578 RNN65572:RNO65578 RXJ65572:RXK65578 SHF65572:SHG65578 SRB65572:SRC65578 TAX65572:TAY65578 TKT65572:TKU65578 TUP65572:TUQ65578 UEL65572:UEM65578 UOH65572:UOI65578 UYD65572:UYE65578 VHZ65572:VIA65578 VRV65572:VRW65578 WBR65572:WBS65578 WLN65572:WLO65578 WVJ65572:WVK65578 D131108:E131114 IX131108:IY131114 ST131108:SU131114 ACP131108:ACQ131114 AML131108:AMM131114 AWH131108:AWI131114 BGD131108:BGE131114 BPZ131108:BQA131114 BZV131108:BZW131114 CJR131108:CJS131114 CTN131108:CTO131114 DDJ131108:DDK131114 DNF131108:DNG131114 DXB131108:DXC131114 EGX131108:EGY131114 EQT131108:EQU131114 FAP131108:FAQ131114 FKL131108:FKM131114 FUH131108:FUI131114 GED131108:GEE131114 GNZ131108:GOA131114 GXV131108:GXW131114 HHR131108:HHS131114 HRN131108:HRO131114 IBJ131108:IBK131114 ILF131108:ILG131114 IVB131108:IVC131114 JEX131108:JEY131114 JOT131108:JOU131114 JYP131108:JYQ131114 KIL131108:KIM131114 KSH131108:KSI131114 LCD131108:LCE131114 LLZ131108:LMA131114 LVV131108:LVW131114 MFR131108:MFS131114 MPN131108:MPO131114 MZJ131108:MZK131114 NJF131108:NJG131114 NTB131108:NTC131114 OCX131108:OCY131114 OMT131108:OMU131114 OWP131108:OWQ131114 PGL131108:PGM131114 PQH131108:PQI131114 QAD131108:QAE131114 QJZ131108:QKA131114 QTV131108:QTW131114 RDR131108:RDS131114 RNN131108:RNO131114 RXJ131108:RXK131114 SHF131108:SHG131114 SRB131108:SRC131114 TAX131108:TAY131114 TKT131108:TKU131114 TUP131108:TUQ131114 UEL131108:UEM131114 UOH131108:UOI131114 UYD131108:UYE131114 VHZ131108:VIA131114 VRV131108:VRW131114 WBR131108:WBS131114 WLN131108:WLO131114 WVJ131108:WVK131114 D196644:E196650 IX196644:IY196650 ST196644:SU196650 ACP196644:ACQ196650 AML196644:AMM196650 AWH196644:AWI196650 BGD196644:BGE196650 BPZ196644:BQA196650 BZV196644:BZW196650 CJR196644:CJS196650 CTN196644:CTO196650 DDJ196644:DDK196650 DNF196644:DNG196650 DXB196644:DXC196650 EGX196644:EGY196650 EQT196644:EQU196650 FAP196644:FAQ196650 FKL196644:FKM196650 FUH196644:FUI196650 GED196644:GEE196650 GNZ196644:GOA196650 GXV196644:GXW196650 HHR196644:HHS196650 HRN196644:HRO196650 IBJ196644:IBK196650 ILF196644:ILG196650 IVB196644:IVC196650 JEX196644:JEY196650 JOT196644:JOU196650 JYP196644:JYQ196650 KIL196644:KIM196650 KSH196644:KSI196650 LCD196644:LCE196650 LLZ196644:LMA196650 LVV196644:LVW196650 MFR196644:MFS196650 MPN196644:MPO196650 MZJ196644:MZK196650 NJF196644:NJG196650 NTB196644:NTC196650 OCX196644:OCY196650 OMT196644:OMU196650 OWP196644:OWQ196650 PGL196644:PGM196650 PQH196644:PQI196650 QAD196644:QAE196650 QJZ196644:QKA196650 QTV196644:QTW196650 RDR196644:RDS196650 RNN196644:RNO196650 RXJ196644:RXK196650 SHF196644:SHG196650 SRB196644:SRC196650 TAX196644:TAY196650 TKT196644:TKU196650 TUP196644:TUQ196650 UEL196644:UEM196650 UOH196644:UOI196650 UYD196644:UYE196650 VHZ196644:VIA196650 VRV196644:VRW196650 WBR196644:WBS196650 WLN196644:WLO196650 WVJ196644:WVK196650 D262180:E262186 IX262180:IY262186 ST262180:SU262186 ACP262180:ACQ262186 AML262180:AMM262186 AWH262180:AWI262186 BGD262180:BGE262186 BPZ262180:BQA262186 BZV262180:BZW262186 CJR262180:CJS262186 CTN262180:CTO262186 DDJ262180:DDK262186 DNF262180:DNG262186 DXB262180:DXC262186 EGX262180:EGY262186 EQT262180:EQU262186 FAP262180:FAQ262186 FKL262180:FKM262186 FUH262180:FUI262186 GED262180:GEE262186 GNZ262180:GOA262186 GXV262180:GXW262186 HHR262180:HHS262186 HRN262180:HRO262186 IBJ262180:IBK262186 ILF262180:ILG262186 IVB262180:IVC262186 JEX262180:JEY262186 JOT262180:JOU262186 JYP262180:JYQ262186 KIL262180:KIM262186 KSH262180:KSI262186 LCD262180:LCE262186 LLZ262180:LMA262186 LVV262180:LVW262186 MFR262180:MFS262186 MPN262180:MPO262186 MZJ262180:MZK262186 NJF262180:NJG262186 NTB262180:NTC262186 OCX262180:OCY262186 OMT262180:OMU262186 OWP262180:OWQ262186 PGL262180:PGM262186 PQH262180:PQI262186 QAD262180:QAE262186 QJZ262180:QKA262186 QTV262180:QTW262186 RDR262180:RDS262186 RNN262180:RNO262186 RXJ262180:RXK262186 SHF262180:SHG262186 SRB262180:SRC262186 TAX262180:TAY262186 TKT262180:TKU262186 TUP262180:TUQ262186 UEL262180:UEM262186 UOH262180:UOI262186 UYD262180:UYE262186 VHZ262180:VIA262186 VRV262180:VRW262186 WBR262180:WBS262186 WLN262180:WLO262186 WVJ262180:WVK262186 D327716:E327722 IX327716:IY327722 ST327716:SU327722 ACP327716:ACQ327722 AML327716:AMM327722 AWH327716:AWI327722 BGD327716:BGE327722 BPZ327716:BQA327722 BZV327716:BZW327722 CJR327716:CJS327722 CTN327716:CTO327722 DDJ327716:DDK327722 DNF327716:DNG327722 DXB327716:DXC327722 EGX327716:EGY327722 EQT327716:EQU327722 FAP327716:FAQ327722 FKL327716:FKM327722 FUH327716:FUI327722 GED327716:GEE327722 GNZ327716:GOA327722 GXV327716:GXW327722 HHR327716:HHS327722 HRN327716:HRO327722 IBJ327716:IBK327722 ILF327716:ILG327722 IVB327716:IVC327722 JEX327716:JEY327722 JOT327716:JOU327722 JYP327716:JYQ327722 KIL327716:KIM327722 KSH327716:KSI327722 LCD327716:LCE327722 LLZ327716:LMA327722 LVV327716:LVW327722 MFR327716:MFS327722 MPN327716:MPO327722 MZJ327716:MZK327722 NJF327716:NJG327722 NTB327716:NTC327722 OCX327716:OCY327722 OMT327716:OMU327722 OWP327716:OWQ327722 PGL327716:PGM327722 PQH327716:PQI327722 QAD327716:QAE327722 QJZ327716:QKA327722 QTV327716:QTW327722 RDR327716:RDS327722 RNN327716:RNO327722 RXJ327716:RXK327722 SHF327716:SHG327722 SRB327716:SRC327722 TAX327716:TAY327722 TKT327716:TKU327722 TUP327716:TUQ327722 UEL327716:UEM327722 UOH327716:UOI327722 UYD327716:UYE327722 VHZ327716:VIA327722 VRV327716:VRW327722 WBR327716:WBS327722 WLN327716:WLO327722 WVJ327716:WVK327722 D393252:E393258 IX393252:IY393258 ST393252:SU393258 ACP393252:ACQ393258 AML393252:AMM393258 AWH393252:AWI393258 BGD393252:BGE393258 BPZ393252:BQA393258 BZV393252:BZW393258 CJR393252:CJS393258 CTN393252:CTO393258 DDJ393252:DDK393258 DNF393252:DNG393258 DXB393252:DXC393258 EGX393252:EGY393258 EQT393252:EQU393258 FAP393252:FAQ393258 FKL393252:FKM393258 FUH393252:FUI393258 GED393252:GEE393258 GNZ393252:GOA393258 GXV393252:GXW393258 HHR393252:HHS393258 HRN393252:HRO393258 IBJ393252:IBK393258 ILF393252:ILG393258 IVB393252:IVC393258 JEX393252:JEY393258 JOT393252:JOU393258 JYP393252:JYQ393258 KIL393252:KIM393258 KSH393252:KSI393258 LCD393252:LCE393258 LLZ393252:LMA393258 LVV393252:LVW393258 MFR393252:MFS393258 MPN393252:MPO393258 MZJ393252:MZK393258 NJF393252:NJG393258 NTB393252:NTC393258 OCX393252:OCY393258 OMT393252:OMU393258 OWP393252:OWQ393258 PGL393252:PGM393258 PQH393252:PQI393258 QAD393252:QAE393258 QJZ393252:QKA393258 QTV393252:QTW393258 RDR393252:RDS393258 RNN393252:RNO393258 RXJ393252:RXK393258 SHF393252:SHG393258 SRB393252:SRC393258 TAX393252:TAY393258 TKT393252:TKU393258 TUP393252:TUQ393258 UEL393252:UEM393258 UOH393252:UOI393258 UYD393252:UYE393258 VHZ393252:VIA393258 VRV393252:VRW393258 WBR393252:WBS393258 WLN393252:WLO393258 WVJ393252:WVK393258 D458788:E458794 IX458788:IY458794 ST458788:SU458794 ACP458788:ACQ458794 AML458788:AMM458794 AWH458788:AWI458794 BGD458788:BGE458794 BPZ458788:BQA458794 BZV458788:BZW458794 CJR458788:CJS458794 CTN458788:CTO458794 DDJ458788:DDK458794 DNF458788:DNG458794 DXB458788:DXC458794 EGX458788:EGY458794 EQT458788:EQU458794 FAP458788:FAQ458794 FKL458788:FKM458794 FUH458788:FUI458794 GED458788:GEE458794 GNZ458788:GOA458794 GXV458788:GXW458794 HHR458788:HHS458794 HRN458788:HRO458794 IBJ458788:IBK458794 ILF458788:ILG458794 IVB458788:IVC458794 JEX458788:JEY458794 JOT458788:JOU458794 JYP458788:JYQ458794 KIL458788:KIM458794 KSH458788:KSI458794 LCD458788:LCE458794 LLZ458788:LMA458794 LVV458788:LVW458794 MFR458788:MFS458794 MPN458788:MPO458794 MZJ458788:MZK458794 NJF458788:NJG458794 NTB458788:NTC458794 OCX458788:OCY458794 OMT458788:OMU458794 OWP458788:OWQ458794 PGL458788:PGM458794 PQH458788:PQI458794 QAD458788:QAE458794 QJZ458788:QKA458794 QTV458788:QTW458794 RDR458788:RDS458794 RNN458788:RNO458794 RXJ458788:RXK458794 SHF458788:SHG458794 SRB458788:SRC458794 TAX458788:TAY458794 TKT458788:TKU458794 TUP458788:TUQ458794 UEL458788:UEM458794 UOH458788:UOI458794 UYD458788:UYE458794 VHZ458788:VIA458794 VRV458788:VRW458794 WBR458788:WBS458794 WLN458788:WLO458794 WVJ458788:WVK458794 D524324:E524330 IX524324:IY524330 ST524324:SU524330 ACP524324:ACQ524330 AML524324:AMM524330 AWH524324:AWI524330 BGD524324:BGE524330 BPZ524324:BQA524330 BZV524324:BZW524330 CJR524324:CJS524330 CTN524324:CTO524330 DDJ524324:DDK524330 DNF524324:DNG524330 DXB524324:DXC524330 EGX524324:EGY524330 EQT524324:EQU524330 FAP524324:FAQ524330 FKL524324:FKM524330 FUH524324:FUI524330 GED524324:GEE524330 GNZ524324:GOA524330 GXV524324:GXW524330 HHR524324:HHS524330 HRN524324:HRO524330 IBJ524324:IBK524330 ILF524324:ILG524330 IVB524324:IVC524330 JEX524324:JEY524330 JOT524324:JOU524330 JYP524324:JYQ524330 KIL524324:KIM524330 KSH524324:KSI524330 LCD524324:LCE524330 LLZ524324:LMA524330 LVV524324:LVW524330 MFR524324:MFS524330 MPN524324:MPO524330 MZJ524324:MZK524330 NJF524324:NJG524330 NTB524324:NTC524330 OCX524324:OCY524330 OMT524324:OMU524330 OWP524324:OWQ524330 PGL524324:PGM524330 PQH524324:PQI524330 QAD524324:QAE524330 QJZ524324:QKA524330 QTV524324:QTW524330 RDR524324:RDS524330 RNN524324:RNO524330 RXJ524324:RXK524330 SHF524324:SHG524330 SRB524324:SRC524330 TAX524324:TAY524330 TKT524324:TKU524330 TUP524324:TUQ524330 UEL524324:UEM524330 UOH524324:UOI524330 UYD524324:UYE524330 VHZ524324:VIA524330 VRV524324:VRW524330 WBR524324:WBS524330 WLN524324:WLO524330 WVJ524324:WVK524330 D589860:E589866 IX589860:IY589866 ST589860:SU589866 ACP589860:ACQ589866 AML589860:AMM589866 AWH589860:AWI589866 BGD589860:BGE589866 BPZ589860:BQA589866 BZV589860:BZW589866 CJR589860:CJS589866 CTN589860:CTO589866 DDJ589860:DDK589866 DNF589860:DNG589866 DXB589860:DXC589866 EGX589860:EGY589866 EQT589860:EQU589866 FAP589860:FAQ589866 FKL589860:FKM589866 FUH589860:FUI589866 GED589860:GEE589866 GNZ589860:GOA589866 GXV589860:GXW589866 HHR589860:HHS589866 HRN589860:HRO589866 IBJ589860:IBK589866 ILF589860:ILG589866 IVB589860:IVC589866 JEX589860:JEY589866 JOT589860:JOU589866 JYP589860:JYQ589866 KIL589860:KIM589866 KSH589860:KSI589866 LCD589860:LCE589866 LLZ589860:LMA589866 LVV589860:LVW589866 MFR589860:MFS589866 MPN589860:MPO589866 MZJ589860:MZK589866 NJF589860:NJG589866 NTB589860:NTC589866 OCX589860:OCY589866 OMT589860:OMU589866 OWP589860:OWQ589866 PGL589860:PGM589866 PQH589860:PQI589866 QAD589860:QAE589866 QJZ589860:QKA589866 QTV589860:QTW589866 RDR589860:RDS589866 RNN589860:RNO589866 RXJ589860:RXK589866 SHF589860:SHG589866 SRB589860:SRC589866 TAX589860:TAY589866 TKT589860:TKU589866 TUP589860:TUQ589866 UEL589860:UEM589866 UOH589860:UOI589866 UYD589860:UYE589866 VHZ589860:VIA589866 VRV589860:VRW589866 WBR589860:WBS589866 WLN589860:WLO589866 WVJ589860:WVK589866 D655396:E655402 IX655396:IY655402 ST655396:SU655402 ACP655396:ACQ655402 AML655396:AMM655402 AWH655396:AWI655402 BGD655396:BGE655402 BPZ655396:BQA655402 BZV655396:BZW655402 CJR655396:CJS655402 CTN655396:CTO655402 DDJ655396:DDK655402 DNF655396:DNG655402 DXB655396:DXC655402 EGX655396:EGY655402 EQT655396:EQU655402 FAP655396:FAQ655402 FKL655396:FKM655402 FUH655396:FUI655402 GED655396:GEE655402 GNZ655396:GOA655402 GXV655396:GXW655402 HHR655396:HHS655402 HRN655396:HRO655402 IBJ655396:IBK655402 ILF655396:ILG655402 IVB655396:IVC655402 JEX655396:JEY655402 JOT655396:JOU655402 JYP655396:JYQ655402 KIL655396:KIM655402 KSH655396:KSI655402 LCD655396:LCE655402 LLZ655396:LMA655402 LVV655396:LVW655402 MFR655396:MFS655402 MPN655396:MPO655402 MZJ655396:MZK655402 NJF655396:NJG655402 NTB655396:NTC655402 OCX655396:OCY655402 OMT655396:OMU655402 OWP655396:OWQ655402 PGL655396:PGM655402 PQH655396:PQI655402 QAD655396:QAE655402 QJZ655396:QKA655402 QTV655396:QTW655402 RDR655396:RDS655402 RNN655396:RNO655402 RXJ655396:RXK655402 SHF655396:SHG655402 SRB655396:SRC655402 TAX655396:TAY655402 TKT655396:TKU655402 TUP655396:TUQ655402 UEL655396:UEM655402 UOH655396:UOI655402 UYD655396:UYE655402 VHZ655396:VIA655402 VRV655396:VRW655402 WBR655396:WBS655402 WLN655396:WLO655402 WVJ655396:WVK655402 D720932:E720938 IX720932:IY720938 ST720932:SU720938 ACP720932:ACQ720938 AML720932:AMM720938 AWH720932:AWI720938 BGD720932:BGE720938 BPZ720932:BQA720938 BZV720932:BZW720938 CJR720932:CJS720938 CTN720932:CTO720938 DDJ720932:DDK720938 DNF720932:DNG720938 DXB720932:DXC720938 EGX720932:EGY720938 EQT720932:EQU720938 FAP720932:FAQ720938 FKL720932:FKM720938 FUH720932:FUI720938 GED720932:GEE720938 GNZ720932:GOA720938 GXV720932:GXW720938 HHR720932:HHS720938 HRN720932:HRO720938 IBJ720932:IBK720938 ILF720932:ILG720938 IVB720932:IVC720938 JEX720932:JEY720938 JOT720932:JOU720938 JYP720932:JYQ720938 KIL720932:KIM720938 KSH720932:KSI720938 LCD720932:LCE720938 LLZ720932:LMA720938 LVV720932:LVW720938 MFR720932:MFS720938 MPN720932:MPO720938 MZJ720932:MZK720938 NJF720932:NJG720938 NTB720932:NTC720938 OCX720932:OCY720938 OMT720932:OMU720938 OWP720932:OWQ720938 PGL720932:PGM720938 PQH720932:PQI720938 QAD720932:QAE720938 QJZ720932:QKA720938 QTV720932:QTW720938 RDR720932:RDS720938 RNN720932:RNO720938 RXJ720932:RXK720938 SHF720932:SHG720938 SRB720932:SRC720938 TAX720932:TAY720938 TKT720932:TKU720938 TUP720932:TUQ720938 UEL720932:UEM720938 UOH720932:UOI720938 UYD720932:UYE720938 VHZ720932:VIA720938 VRV720932:VRW720938 WBR720932:WBS720938 WLN720932:WLO720938 WVJ720932:WVK720938 D786468:E786474 IX786468:IY786474 ST786468:SU786474 ACP786468:ACQ786474 AML786468:AMM786474 AWH786468:AWI786474 BGD786468:BGE786474 BPZ786468:BQA786474 BZV786468:BZW786474 CJR786468:CJS786474 CTN786468:CTO786474 DDJ786468:DDK786474 DNF786468:DNG786474 DXB786468:DXC786474 EGX786468:EGY786474 EQT786468:EQU786474 FAP786468:FAQ786474 FKL786468:FKM786474 FUH786468:FUI786474 GED786468:GEE786474 GNZ786468:GOA786474 GXV786468:GXW786474 HHR786468:HHS786474 HRN786468:HRO786474 IBJ786468:IBK786474 ILF786468:ILG786474 IVB786468:IVC786474 JEX786468:JEY786474 JOT786468:JOU786474 JYP786468:JYQ786474 KIL786468:KIM786474 KSH786468:KSI786474 LCD786468:LCE786474 LLZ786468:LMA786474 LVV786468:LVW786474 MFR786468:MFS786474 MPN786468:MPO786474 MZJ786468:MZK786474 NJF786468:NJG786474 NTB786468:NTC786474 OCX786468:OCY786474 OMT786468:OMU786474 OWP786468:OWQ786474 PGL786468:PGM786474 PQH786468:PQI786474 QAD786468:QAE786474 QJZ786468:QKA786474 QTV786468:QTW786474 RDR786468:RDS786474 RNN786468:RNO786474 RXJ786468:RXK786474 SHF786468:SHG786474 SRB786468:SRC786474 TAX786468:TAY786474 TKT786468:TKU786474 TUP786468:TUQ786474 UEL786468:UEM786474 UOH786468:UOI786474 UYD786468:UYE786474 VHZ786468:VIA786474 VRV786468:VRW786474 WBR786468:WBS786474 WLN786468:WLO786474 WVJ786468:WVK786474 D852004:E852010 IX852004:IY852010 ST852004:SU852010 ACP852004:ACQ852010 AML852004:AMM852010 AWH852004:AWI852010 BGD852004:BGE852010 BPZ852004:BQA852010 BZV852004:BZW852010 CJR852004:CJS852010 CTN852004:CTO852010 DDJ852004:DDK852010 DNF852004:DNG852010 DXB852004:DXC852010 EGX852004:EGY852010 EQT852004:EQU852010 FAP852004:FAQ852010 FKL852004:FKM852010 FUH852004:FUI852010 GED852004:GEE852010 GNZ852004:GOA852010 GXV852004:GXW852010 HHR852004:HHS852010 HRN852004:HRO852010 IBJ852004:IBK852010 ILF852004:ILG852010 IVB852004:IVC852010 JEX852004:JEY852010 JOT852004:JOU852010 JYP852004:JYQ852010 KIL852004:KIM852010 KSH852004:KSI852010 LCD852004:LCE852010 LLZ852004:LMA852010 LVV852004:LVW852010 MFR852004:MFS852010 MPN852004:MPO852010 MZJ852004:MZK852010 NJF852004:NJG852010 NTB852004:NTC852010 OCX852004:OCY852010 OMT852004:OMU852010 OWP852004:OWQ852010 PGL852004:PGM852010 PQH852004:PQI852010 QAD852004:QAE852010 QJZ852004:QKA852010 QTV852004:QTW852010 RDR852004:RDS852010 RNN852004:RNO852010 RXJ852004:RXK852010 SHF852004:SHG852010 SRB852004:SRC852010 TAX852004:TAY852010 TKT852004:TKU852010 TUP852004:TUQ852010 UEL852004:UEM852010 UOH852004:UOI852010 UYD852004:UYE852010 VHZ852004:VIA852010 VRV852004:VRW852010 WBR852004:WBS852010 WLN852004:WLO852010 WVJ852004:WVK852010 D917540:E917546 IX917540:IY917546 ST917540:SU917546 ACP917540:ACQ917546 AML917540:AMM917546 AWH917540:AWI917546 BGD917540:BGE917546 BPZ917540:BQA917546 BZV917540:BZW917546 CJR917540:CJS917546 CTN917540:CTO917546 DDJ917540:DDK917546 DNF917540:DNG917546 DXB917540:DXC917546 EGX917540:EGY917546 EQT917540:EQU917546 FAP917540:FAQ917546 FKL917540:FKM917546 FUH917540:FUI917546 GED917540:GEE917546 GNZ917540:GOA917546 GXV917540:GXW917546 HHR917540:HHS917546 HRN917540:HRO917546 IBJ917540:IBK917546 ILF917540:ILG917546 IVB917540:IVC917546 JEX917540:JEY917546 JOT917540:JOU917546 JYP917540:JYQ917546 KIL917540:KIM917546 KSH917540:KSI917546 LCD917540:LCE917546 LLZ917540:LMA917546 LVV917540:LVW917546 MFR917540:MFS917546 MPN917540:MPO917546 MZJ917540:MZK917546 NJF917540:NJG917546 NTB917540:NTC917546 OCX917540:OCY917546 OMT917540:OMU917546 OWP917540:OWQ917546 PGL917540:PGM917546 PQH917540:PQI917546 QAD917540:QAE917546 QJZ917540:QKA917546 QTV917540:QTW917546 RDR917540:RDS917546 RNN917540:RNO917546 RXJ917540:RXK917546 SHF917540:SHG917546 SRB917540:SRC917546 TAX917540:TAY917546 TKT917540:TKU917546 TUP917540:TUQ917546 UEL917540:UEM917546 UOH917540:UOI917546 UYD917540:UYE917546 VHZ917540:VIA917546 VRV917540:VRW917546 WBR917540:WBS917546 WLN917540:WLO917546 WVJ917540:WVK917546 D983076:E983082 IX983076:IY983082 ST983076:SU983082 ACP983076:ACQ983082 AML983076:AMM983082 AWH983076:AWI983082 BGD983076:BGE983082 BPZ983076:BQA983082 BZV983076:BZW983082 CJR983076:CJS983082 CTN983076:CTO983082 DDJ983076:DDK983082 DNF983076:DNG983082 DXB983076:DXC983082 EGX983076:EGY983082 EQT983076:EQU983082 FAP983076:FAQ983082 FKL983076:FKM983082 FUH983076:FUI983082 GED983076:GEE983082 GNZ983076:GOA983082 GXV983076:GXW983082 HHR983076:HHS983082 HRN983076:HRO983082 IBJ983076:IBK983082 ILF983076:ILG983082 IVB983076:IVC983082 JEX983076:JEY983082 JOT983076:JOU983082 JYP983076:JYQ983082 KIL983076:KIM983082 KSH983076:KSI983082 LCD983076:LCE983082 LLZ983076:LMA983082 LVV983076:LVW983082 MFR983076:MFS983082 MPN983076:MPO983082 MZJ983076:MZK983082 NJF983076:NJG983082 NTB983076:NTC983082 OCX983076:OCY983082 OMT983076:OMU983082 OWP983076:OWQ983082 PGL983076:PGM983082 PQH983076:PQI983082 QAD983076:QAE983082 QJZ983076:QKA983082 QTV983076:QTW983082 RDR983076:RDS983082 RNN983076:RNO983082 RXJ983076:RXK983082 SHF983076:SHG983082 SRB983076:SRC983082 TAX983076:TAY983082 TKT983076:TKU983082 TUP983076:TUQ983082 UEL983076:UEM983082 UOH983076:UOI983082 UYD983076:UYE983082 VHZ983076:VIA983082 VRV983076:VRW983082 WBR983076:WBS983082 WLN983076:WLO983082 WVJ983076:WVK983082 D65581:E65584 IX65581:IY65584 ST65581:SU65584 ACP65581:ACQ65584 AML65581:AMM65584 AWH65581:AWI65584 BGD65581:BGE65584 BPZ65581:BQA65584 BZV65581:BZW65584 CJR65581:CJS65584 CTN65581:CTO65584 DDJ65581:DDK65584 DNF65581:DNG65584 DXB65581:DXC65584 EGX65581:EGY65584 EQT65581:EQU65584 FAP65581:FAQ65584 FKL65581:FKM65584 FUH65581:FUI65584 GED65581:GEE65584 GNZ65581:GOA65584 GXV65581:GXW65584 HHR65581:HHS65584 HRN65581:HRO65584 IBJ65581:IBK65584 ILF65581:ILG65584 IVB65581:IVC65584 JEX65581:JEY65584 JOT65581:JOU65584 JYP65581:JYQ65584 KIL65581:KIM65584 KSH65581:KSI65584 LCD65581:LCE65584 LLZ65581:LMA65584 LVV65581:LVW65584 MFR65581:MFS65584 MPN65581:MPO65584 MZJ65581:MZK65584 NJF65581:NJG65584 NTB65581:NTC65584 OCX65581:OCY65584 OMT65581:OMU65584 OWP65581:OWQ65584 PGL65581:PGM65584 PQH65581:PQI65584 QAD65581:QAE65584 QJZ65581:QKA65584 QTV65581:QTW65584 RDR65581:RDS65584 RNN65581:RNO65584 RXJ65581:RXK65584 SHF65581:SHG65584 SRB65581:SRC65584 TAX65581:TAY65584 TKT65581:TKU65584 TUP65581:TUQ65584 UEL65581:UEM65584 UOH65581:UOI65584 UYD65581:UYE65584 VHZ65581:VIA65584 VRV65581:VRW65584 WBR65581:WBS65584 WLN65581:WLO65584 WVJ65581:WVK65584 D131117:E131120 IX131117:IY131120 ST131117:SU131120 ACP131117:ACQ131120 AML131117:AMM131120 AWH131117:AWI131120 BGD131117:BGE131120 BPZ131117:BQA131120 BZV131117:BZW131120 CJR131117:CJS131120 CTN131117:CTO131120 DDJ131117:DDK131120 DNF131117:DNG131120 DXB131117:DXC131120 EGX131117:EGY131120 EQT131117:EQU131120 FAP131117:FAQ131120 FKL131117:FKM131120 FUH131117:FUI131120 GED131117:GEE131120 GNZ131117:GOA131120 GXV131117:GXW131120 HHR131117:HHS131120 HRN131117:HRO131120 IBJ131117:IBK131120 ILF131117:ILG131120 IVB131117:IVC131120 JEX131117:JEY131120 JOT131117:JOU131120 JYP131117:JYQ131120 KIL131117:KIM131120 KSH131117:KSI131120 LCD131117:LCE131120 LLZ131117:LMA131120 LVV131117:LVW131120 MFR131117:MFS131120 MPN131117:MPO131120 MZJ131117:MZK131120 NJF131117:NJG131120 NTB131117:NTC131120 OCX131117:OCY131120 OMT131117:OMU131120 OWP131117:OWQ131120 PGL131117:PGM131120 PQH131117:PQI131120 QAD131117:QAE131120 QJZ131117:QKA131120 QTV131117:QTW131120 RDR131117:RDS131120 RNN131117:RNO131120 RXJ131117:RXK131120 SHF131117:SHG131120 SRB131117:SRC131120 TAX131117:TAY131120 TKT131117:TKU131120 TUP131117:TUQ131120 UEL131117:UEM131120 UOH131117:UOI131120 UYD131117:UYE131120 VHZ131117:VIA131120 VRV131117:VRW131120 WBR131117:WBS131120 WLN131117:WLO131120 WVJ131117:WVK131120 D196653:E196656 IX196653:IY196656 ST196653:SU196656 ACP196653:ACQ196656 AML196653:AMM196656 AWH196653:AWI196656 BGD196653:BGE196656 BPZ196653:BQA196656 BZV196653:BZW196656 CJR196653:CJS196656 CTN196653:CTO196656 DDJ196653:DDK196656 DNF196653:DNG196656 DXB196653:DXC196656 EGX196653:EGY196656 EQT196653:EQU196656 FAP196653:FAQ196656 FKL196653:FKM196656 FUH196653:FUI196656 GED196653:GEE196656 GNZ196653:GOA196656 GXV196653:GXW196656 HHR196653:HHS196656 HRN196653:HRO196656 IBJ196653:IBK196656 ILF196653:ILG196656 IVB196653:IVC196656 JEX196653:JEY196656 JOT196653:JOU196656 JYP196653:JYQ196656 KIL196653:KIM196656 KSH196653:KSI196656 LCD196653:LCE196656 LLZ196653:LMA196656 LVV196653:LVW196656 MFR196653:MFS196656 MPN196653:MPO196656 MZJ196653:MZK196656 NJF196653:NJG196656 NTB196653:NTC196656 OCX196653:OCY196656 OMT196653:OMU196656 OWP196653:OWQ196656 PGL196653:PGM196656 PQH196653:PQI196656 QAD196653:QAE196656 QJZ196653:QKA196656 QTV196653:QTW196656 RDR196653:RDS196656 RNN196653:RNO196656 RXJ196653:RXK196656 SHF196653:SHG196656 SRB196653:SRC196656 TAX196653:TAY196656 TKT196653:TKU196656 TUP196653:TUQ196656 UEL196653:UEM196656 UOH196653:UOI196656 UYD196653:UYE196656 VHZ196653:VIA196656 VRV196653:VRW196656 WBR196653:WBS196656 WLN196653:WLO196656 WVJ196653:WVK196656 D262189:E262192 IX262189:IY262192 ST262189:SU262192 ACP262189:ACQ262192 AML262189:AMM262192 AWH262189:AWI262192 BGD262189:BGE262192 BPZ262189:BQA262192 BZV262189:BZW262192 CJR262189:CJS262192 CTN262189:CTO262192 DDJ262189:DDK262192 DNF262189:DNG262192 DXB262189:DXC262192 EGX262189:EGY262192 EQT262189:EQU262192 FAP262189:FAQ262192 FKL262189:FKM262192 FUH262189:FUI262192 GED262189:GEE262192 GNZ262189:GOA262192 GXV262189:GXW262192 HHR262189:HHS262192 HRN262189:HRO262192 IBJ262189:IBK262192 ILF262189:ILG262192 IVB262189:IVC262192 JEX262189:JEY262192 JOT262189:JOU262192 JYP262189:JYQ262192 KIL262189:KIM262192 KSH262189:KSI262192 LCD262189:LCE262192 LLZ262189:LMA262192 LVV262189:LVW262192 MFR262189:MFS262192 MPN262189:MPO262192 MZJ262189:MZK262192 NJF262189:NJG262192 NTB262189:NTC262192 OCX262189:OCY262192 OMT262189:OMU262192 OWP262189:OWQ262192 PGL262189:PGM262192 PQH262189:PQI262192 QAD262189:QAE262192 QJZ262189:QKA262192 QTV262189:QTW262192 RDR262189:RDS262192 RNN262189:RNO262192 RXJ262189:RXK262192 SHF262189:SHG262192 SRB262189:SRC262192 TAX262189:TAY262192 TKT262189:TKU262192 TUP262189:TUQ262192 UEL262189:UEM262192 UOH262189:UOI262192 UYD262189:UYE262192 VHZ262189:VIA262192 VRV262189:VRW262192 WBR262189:WBS262192 WLN262189:WLO262192 WVJ262189:WVK262192 D327725:E327728 IX327725:IY327728 ST327725:SU327728 ACP327725:ACQ327728 AML327725:AMM327728 AWH327725:AWI327728 BGD327725:BGE327728 BPZ327725:BQA327728 BZV327725:BZW327728 CJR327725:CJS327728 CTN327725:CTO327728 DDJ327725:DDK327728 DNF327725:DNG327728 DXB327725:DXC327728 EGX327725:EGY327728 EQT327725:EQU327728 FAP327725:FAQ327728 FKL327725:FKM327728 FUH327725:FUI327728 GED327725:GEE327728 GNZ327725:GOA327728 GXV327725:GXW327728 HHR327725:HHS327728 HRN327725:HRO327728 IBJ327725:IBK327728 ILF327725:ILG327728 IVB327725:IVC327728 JEX327725:JEY327728 JOT327725:JOU327728 JYP327725:JYQ327728 KIL327725:KIM327728 KSH327725:KSI327728 LCD327725:LCE327728 LLZ327725:LMA327728 LVV327725:LVW327728 MFR327725:MFS327728 MPN327725:MPO327728 MZJ327725:MZK327728 NJF327725:NJG327728 NTB327725:NTC327728 OCX327725:OCY327728 OMT327725:OMU327728 OWP327725:OWQ327728 PGL327725:PGM327728 PQH327725:PQI327728 QAD327725:QAE327728 QJZ327725:QKA327728 QTV327725:QTW327728 RDR327725:RDS327728 RNN327725:RNO327728 RXJ327725:RXK327728 SHF327725:SHG327728 SRB327725:SRC327728 TAX327725:TAY327728 TKT327725:TKU327728 TUP327725:TUQ327728 UEL327725:UEM327728 UOH327725:UOI327728 UYD327725:UYE327728 VHZ327725:VIA327728 VRV327725:VRW327728 WBR327725:WBS327728 WLN327725:WLO327728 WVJ327725:WVK327728 D393261:E393264 IX393261:IY393264 ST393261:SU393264 ACP393261:ACQ393264 AML393261:AMM393264 AWH393261:AWI393264 BGD393261:BGE393264 BPZ393261:BQA393264 BZV393261:BZW393264 CJR393261:CJS393264 CTN393261:CTO393264 DDJ393261:DDK393264 DNF393261:DNG393264 DXB393261:DXC393264 EGX393261:EGY393264 EQT393261:EQU393264 FAP393261:FAQ393264 FKL393261:FKM393264 FUH393261:FUI393264 GED393261:GEE393264 GNZ393261:GOA393264 GXV393261:GXW393264 HHR393261:HHS393264 HRN393261:HRO393264 IBJ393261:IBK393264 ILF393261:ILG393264 IVB393261:IVC393264 JEX393261:JEY393264 JOT393261:JOU393264 JYP393261:JYQ393264 KIL393261:KIM393264 KSH393261:KSI393264 LCD393261:LCE393264 LLZ393261:LMA393264 LVV393261:LVW393264 MFR393261:MFS393264 MPN393261:MPO393264 MZJ393261:MZK393264 NJF393261:NJG393264 NTB393261:NTC393264 OCX393261:OCY393264 OMT393261:OMU393264 OWP393261:OWQ393264 PGL393261:PGM393264 PQH393261:PQI393264 QAD393261:QAE393264 QJZ393261:QKA393264 QTV393261:QTW393264 RDR393261:RDS393264 RNN393261:RNO393264 RXJ393261:RXK393264 SHF393261:SHG393264 SRB393261:SRC393264 TAX393261:TAY393264 TKT393261:TKU393264 TUP393261:TUQ393264 UEL393261:UEM393264 UOH393261:UOI393264 UYD393261:UYE393264 VHZ393261:VIA393264 VRV393261:VRW393264 WBR393261:WBS393264 WLN393261:WLO393264 WVJ393261:WVK393264 D458797:E458800 IX458797:IY458800 ST458797:SU458800 ACP458797:ACQ458800 AML458797:AMM458800 AWH458797:AWI458800 BGD458797:BGE458800 BPZ458797:BQA458800 BZV458797:BZW458800 CJR458797:CJS458800 CTN458797:CTO458800 DDJ458797:DDK458800 DNF458797:DNG458800 DXB458797:DXC458800 EGX458797:EGY458800 EQT458797:EQU458800 FAP458797:FAQ458800 FKL458797:FKM458800 FUH458797:FUI458800 GED458797:GEE458800 GNZ458797:GOA458800 GXV458797:GXW458800 HHR458797:HHS458800 HRN458797:HRO458800 IBJ458797:IBK458800 ILF458797:ILG458800 IVB458797:IVC458800 JEX458797:JEY458800 JOT458797:JOU458800 JYP458797:JYQ458800 KIL458797:KIM458800 KSH458797:KSI458800 LCD458797:LCE458800 LLZ458797:LMA458800 LVV458797:LVW458800 MFR458797:MFS458800 MPN458797:MPO458800 MZJ458797:MZK458800 NJF458797:NJG458800 NTB458797:NTC458800 OCX458797:OCY458800 OMT458797:OMU458800 OWP458797:OWQ458800 PGL458797:PGM458800 PQH458797:PQI458800 QAD458797:QAE458800 QJZ458797:QKA458800 QTV458797:QTW458800 RDR458797:RDS458800 RNN458797:RNO458800 RXJ458797:RXK458800 SHF458797:SHG458800 SRB458797:SRC458800 TAX458797:TAY458800 TKT458797:TKU458800 TUP458797:TUQ458800 UEL458797:UEM458800 UOH458797:UOI458800 UYD458797:UYE458800 VHZ458797:VIA458800 VRV458797:VRW458800 WBR458797:WBS458800 WLN458797:WLO458800 WVJ458797:WVK458800 D524333:E524336 IX524333:IY524336 ST524333:SU524336 ACP524333:ACQ524336 AML524333:AMM524336 AWH524333:AWI524336 BGD524333:BGE524336 BPZ524333:BQA524336 BZV524333:BZW524336 CJR524333:CJS524336 CTN524333:CTO524336 DDJ524333:DDK524336 DNF524333:DNG524336 DXB524333:DXC524336 EGX524333:EGY524336 EQT524333:EQU524336 FAP524333:FAQ524336 FKL524333:FKM524336 FUH524333:FUI524336 GED524333:GEE524336 GNZ524333:GOA524336 GXV524333:GXW524336 HHR524333:HHS524336 HRN524333:HRO524336 IBJ524333:IBK524336 ILF524333:ILG524336 IVB524333:IVC524336 JEX524333:JEY524336 JOT524333:JOU524336 JYP524333:JYQ524336 KIL524333:KIM524336 KSH524333:KSI524336 LCD524333:LCE524336 LLZ524333:LMA524336 LVV524333:LVW524336 MFR524333:MFS524336 MPN524333:MPO524336 MZJ524333:MZK524336 NJF524333:NJG524336 NTB524333:NTC524336 OCX524333:OCY524336 OMT524333:OMU524336 OWP524333:OWQ524336 PGL524333:PGM524336 PQH524333:PQI524336 QAD524333:QAE524336 QJZ524333:QKA524336 QTV524333:QTW524336 RDR524333:RDS524336 RNN524333:RNO524336 RXJ524333:RXK524336 SHF524333:SHG524336 SRB524333:SRC524336 TAX524333:TAY524336 TKT524333:TKU524336 TUP524333:TUQ524336 UEL524333:UEM524336 UOH524333:UOI524336 UYD524333:UYE524336 VHZ524333:VIA524336 VRV524333:VRW524336 WBR524333:WBS524336 WLN524333:WLO524336 WVJ524333:WVK524336 D589869:E589872 IX589869:IY589872 ST589869:SU589872 ACP589869:ACQ589872 AML589869:AMM589872 AWH589869:AWI589872 BGD589869:BGE589872 BPZ589869:BQA589872 BZV589869:BZW589872 CJR589869:CJS589872 CTN589869:CTO589872 DDJ589869:DDK589872 DNF589869:DNG589872 DXB589869:DXC589872 EGX589869:EGY589872 EQT589869:EQU589872 FAP589869:FAQ589872 FKL589869:FKM589872 FUH589869:FUI589872 GED589869:GEE589872 GNZ589869:GOA589872 GXV589869:GXW589872 HHR589869:HHS589872 HRN589869:HRO589872 IBJ589869:IBK589872 ILF589869:ILG589872 IVB589869:IVC589872 JEX589869:JEY589872 JOT589869:JOU589872 JYP589869:JYQ589872 KIL589869:KIM589872 KSH589869:KSI589872 LCD589869:LCE589872 LLZ589869:LMA589872 LVV589869:LVW589872 MFR589869:MFS589872 MPN589869:MPO589872 MZJ589869:MZK589872 NJF589869:NJG589872 NTB589869:NTC589872 OCX589869:OCY589872 OMT589869:OMU589872 OWP589869:OWQ589872 PGL589869:PGM589872 PQH589869:PQI589872 QAD589869:QAE589872 QJZ589869:QKA589872 QTV589869:QTW589872 RDR589869:RDS589872 RNN589869:RNO589872 RXJ589869:RXK589872 SHF589869:SHG589872 SRB589869:SRC589872 TAX589869:TAY589872 TKT589869:TKU589872 TUP589869:TUQ589872 UEL589869:UEM589872 UOH589869:UOI589872 UYD589869:UYE589872 VHZ589869:VIA589872 VRV589869:VRW589872 WBR589869:WBS589872 WLN589869:WLO589872 WVJ589869:WVK589872 D655405:E655408 IX655405:IY655408 ST655405:SU655408 ACP655405:ACQ655408 AML655405:AMM655408 AWH655405:AWI655408 BGD655405:BGE655408 BPZ655405:BQA655408 BZV655405:BZW655408 CJR655405:CJS655408 CTN655405:CTO655408 DDJ655405:DDK655408 DNF655405:DNG655408 DXB655405:DXC655408 EGX655405:EGY655408 EQT655405:EQU655408 FAP655405:FAQ655408 FKL655405:FKM655408 FUH655405:FUI655408 GED655405:GEE655408 GNZ655405:GOA655408 GXV655405:GXW655408 HHR655405:HHS655408 HRN655405:HRO655408 IBJ655405:IBK655408 ILF655405:ILG655408 IVB655405:IVC655408 JEX655405:JEY655408 JOT655405:JOU655408 JYP655405:JYQ655408 KIL655405:KIM655408 KSH655405:KSI655408 LCD655405:LCE655408 LLZ655405:LMA655408 LVV655405:LVW655408 MFR655405:MFS655408 MPN655405:MPO655408 MZJ655405:MZK655408 NJF655405:NJG655408 NTB655405:NTC655408 OCX655405:OCY655408 OMT655405:OMU655408 OWP655405:OWQ655408 PGL655405:PGM655408 PQH655405:PQI655408 QAD655405:QAE655408 QJZ655405:QKA655408 QTV655405:QTW655408 RDR655405:RDS655408 RNN655405:RNO655408 RXJ655405:RXK655408 SHF655405:SHG655408 SRB655405:SRC655408 TAX655405:TAY655408 TKT655405:TKU655408 TUP655405:TUQ655408 UEL655405:UEM655408 UOH655405:UOI655408 UYD655405:UYE655408 VHZ655405:VIA655408 VRV655405:VRW655408 WBR655405:WBS655408 WLN655405:WLO655408 WVJ655405:WVK655408 D720941:E720944 IX720941:IY720944 ST720941:SU720944 ACP720941:ACQ720944 AML720941:AMM720944 AWH720941:AWI720944 BGD720941:BGE720944 BPZ720941:BQA720944 BZV720941:BZW720944 CJR720941:CJS720944 CTN720941:CTO720944 DDJ720941:DDK720944 DNF720941:DNG720944 DXB720941:DXC720944 EGX720941:EGY720944 EQT720941:EQU720944 FAP720941:FAQ720944 FKL720941:FKM720944 FUH720941:FUI720944 GED720941:GEE720944 GNZ720941:GOA720944 GXV720941:GXW720944 HHR720941:HHS720944 HRN720941:HRO720944 IBJ720941:IBK720944 ILF720941:ILG720944 IVB720941:IVC720944 JEX720941:JEY720944 JOT720941:JOU720944 JYP720941:JYQ720944 KIL720941:KIM720944 KSH720941:KSI720944 LCD720941:LCE720944 LLZ720941:LMA720944 LVV720941:LVW720944 MFR720941:MFS720944 MPN720941:MPO720944 MZJ720941:MZK720944 NJF720941:NJG720944 NTB720941:NTC720944 OCX720941:OCY720944 OMT720941:OMU720944 OWP720941:OWQ720944 PGL720941:PGM720944 PQH720941:PQI720944 QAD720941:QAE720944 QJZ720941:QKA720944 QTV720941:QTW720944 RDR720941:RDS720944 RNN720941:RNO720944 RXJ720941:RXK720944 SHF720941:SHG720944 SRB720941:SRC720944 TAX720941:TAY720944 TKT720941:TKU720944 TUP720941:TUQ720944 UEL720941:UEM720944 UOH720941:UOI720944 UYD720941:UYE720944 VHZ720941:VIA720944 VRV720941:VRW720944 WBR720941:WBS720944 WLN720941:WLO720944 WVJ720941:WVK720944 D786477:E786480 IX786477:IY786480 ST786477:SU786480 ACP786477:ACQ786480 AML786477:AMM786480 AWH786477:AWI786480 BGD786477:BGE786480 BPZ786477:BQA786480 BZV786477:BZW786480 CJR786477:CJS786480 CTN786477:CTO786480 DDJ786477:DDK786480 DNF786477:DNG786480 DXB786477:DXC786480 EGX786477:EGY786480 EQT786477:EQU786480 FAP786477:FAQ786480 FKL786477:FKM786480 FUH786477:FUI786480 GED786477:GEE786480 GNZ786477:GOA786480 GXV786477:GXW786480 HHR786477:HHS786480 HRN786477:HRO786480 IBJ786477:IBK786480 ILF786477:ILG786480 IVB786477:IVC786480 JEX786477:JEY786480 JOT786477:JOU786480 JYP786477:JYQ786480 KIL786477:KIM786480 KSH786477:KSI786480 LCD786477:LCE786480 LLZ786477:LMA786480 LVV786477:LVW786480 MFR786477:MFS786480 MPN786477:MPO786480 MZJ786477:MZK786480 NJF786477:NJG786480 NTB786477:NTC786480 OCX786477:OCY786480 OMT786477:OMU786480 OWP786477:OWQ786480 PGL786477:PGM786480 PQH786477:PQI786480 QAD786477:QAE786480 QJZ786477:QKA786480 QTV786477:QTW786480 RDR786477:RDS786480 RNN786477:RNO786480 RXJ786477:RXK786480 SHF786477:SHG786480 SRB786477:SRC786480 TAX786477:TAY786480 TKT786477:TKU786480 TUP786477:TUQ786480 UEL786477:UEM786480 UOH786477:UOI786480 UYD786477:UYE786480 VHZ786477:VIA786480 VRV786477:VRW786480 WBR786477:WBS786480 WLN786477:WLO786480 WVJ786477:WVK786480 D852013:E852016 IX852013:IY852016 ST852013:SU852016 ACP852013:ACQ852016 AML852013:AMM852016 AWH852013:AWI852016 BGD852013:BGE852016 BPZ852013:BQA852016 BZV852013:BZW852016 CJR852013:CJS852016 CTN852013:CTO852016 DDJ852013:DDK852016 DNF852013:DNG852016 DXB852013:DXC852016 EGX852013:EGY852016 EQT852013:EQU852016 FAP852013:FAQ852016 FKL852013:FKM852016 FUH852013:FUI852016 GED852013:GEE852016 GNZ852013:GOA852016 GXV852013:GXW852016 HHR852013:HHS852016 HRN852013:HRO852016 IBJ852013:IBK852016 ILF852013:ILG852016 IVB852013:IVC852016 JEX852013:JEY852016 JOT852013:JOU852016 JYP852013:JYQ852016 KIL852013:KIM852016 KSH852013:KSI852016 LCD852013:LCE852016 LLZ852013:LMA852016 LVV852013:LVW852016 MFR852013:MFS852016 MPN852013:MPO852016 MZJ852013:MZK852016 NJF852013:NJG852016 NTB852013:NTC852016 OCX852013:OCY852016 OMT852013:OMU852016 OWP852013:OWQ852016 PGL852013:PGM852016 PQH852013:PQI852016 QAD852013:QAE852016 QJZ852013:QKA852016 QTV852013:QTW852016 RDR852013:RDS852016 RNN852013:RNO852016 RXJ852013:RXK852016 SHF852013:SHG852016 SRB852013:SRC852016 TAX852013:TAY852016 TKT852013:TKU852016 TUP852013:TUQ852016 UEL852013:UEM852016 UOH852013:UOI852016 UYD852013:UYE852016 VHZ852013:VIA852016 VRV852013:VRW852016 WBR852013:WBS852016 WLN852013:WLO852016 WVJ852013:WVK852016 D917549:E917552 IX917549:IY917552 ST917549:SU917552 ACP917549:ACQ917552 AML917549:AMM917552 AWH917549:AWI917552 BGD917549:BGE917552 BPZ917549:BQA917552 BZV917549:BZW917552 CJR917549:CJS917552 CTN917549:CTO917552 DDJ917549:DDK917552 DNF917549:DNG917552 DXB917549:DXC917552 EGX917549:EGY917552 EQT917549:EQU917552 FAP917549:FAQ917552 FKL917549:FKM917552 FUH917549:FUI917552 GED917549:GEE917552 GNZ917549:GOA917552 GXV917549:GXW917552 HHR917549:HHS917552 HRN917549:HRO917552 IBJ917549:IBK917552 ILF917549:ILG917552 IVB917549:IVC917552 JEX917549:JEY917552 JOT917549:JOU917552 JYP917549:JYQ917552 KIL917549:KIM917552 KSH917549:KSI917552 LCD917549:LCE917552 LLZ917549:LMA917552 LVV917549:LVW917552 MFR917549:MFS917552 MPN917549:MPO917552 MZJ917549:MZK917552 NJF917549:NJG917552 NTB917549:NTC917552 OCX917549:OCY917552 OMT917549:OMU917552 OWP917549:OWQ917552 PGL917549:PGM917552 PQH917549:PQI917552 QAD917549:QAE917552 QJZ917549:QKA917552 QTV917549:QTW917552 RDR917549:RDS917552 RNN917549:RNO917552 RXJ917549:RXK917552 SHF917549:SHG917552 SRB917549:SRC917552 TAX917549:TAY917552 TKT917549:TKU917552 TUP917549:TUQ917552 UEL917549:UEM917552 UOH917549:UOI917552 UYD917549:UYE917552 VHZ917549:VIA917552 VRV917549:VRW917552 WBR917549:WBS917552 WLN917549:WLO917552 WVJ917549:WVK917552 D983085:E983088 IX983085:IY983088 ST983085:SU983088 ACP983085:ACQ983088 AML983085:AMM983088 AWH983085:AWI983088 BGD983085:BGE983088 BPZ983085:BQA983088 BZV983085:BZW983088 CJR983085:CJS983088 CTN983085:CTO983088 DDJ983085:DDK983088 DNF983085:DNG983088 DXB983085:DXC983088 EGX983085:EGY983088 EQT983085:EQU983088 FAP983085:FAQ983088 FKL983085:FKM983088 FUH983085:FUI983088 GED983085:GEE983088 GNZ983085:GOA983088 GXV983085:GXW983088 HHR983085:HHS983088 HRN983085:HRO983088 IBJ983085:IBK983088 ILF983085:ILG983088 IVB983085:IVC983088 JEX983085:JEY983088 JOT983085:JOU983088 JYP983085:JYQ983088 KIL983085:KIM983088 KSH983085:KSI983088 LCD983085:LCE983088 LLZ983085:LMA983088 LVV983085:LVW983088 MFR983085:MFS983088 MPN983085:MPO983088 MZJ983085:MZK983088 NJF983085:NJG983088 NTB983085:NTC983088 OCX983085:OCY983088 OMT983085:OMU983088 OWP983085:OWQ983088 PGL983085:PGM983088 PQH983085:PQI983088 QAD983085:QAE983088 QJZ983085:QKA983088 QTV983085:QTW983088 RDR983085:RDS983088 RNN983085:RNO983088 RXJ983085:RXK983088 SHF983085:SHG983088 SRB983085:SRC983088 TAX983085:TAY983088 TKT983085:TKU983088 TUP983085:TUQ983088 UEL983085:UEM983088 UOH983085:UOI983088 UYD983085:UYE983088 VHZ983085:VIA983088 VRV983085:VRW983088 WBR983085:WBS983088 WLN983085:WLO983088 WVJ983085:WVK983088 IX109:IY123 IX12:IY16 ST12:SU16 ACP12:ACQ16 AML12:AMM16 AWH12:AWI16 BGD12:BGE16 BPZ12:BQA16 BZV12:BZW16 CJR12:CJS16 CTN12:CTO16 DDJ12:DDK16 DNF12:DNG16 DXB12:DXC16 EGX12:EGY16 EQT12:EQU16 FAP12:FAQ16 FKL12:FKM16 FUH12:FUI16 GED12:GEE16 GNZ12:GOA16 GXV12:GXW16 HHR12:HHS16 HRN12:HRO16 IBJ12:IBK16 ILF12:ILG16 IVB12:IVC16 JEX12:JEY16 JOT12:JOU16 JYP12:JYQ16 KIL12:KIM16 KSH12:KSI16 LCD12:LCE16 LLZ12:LMA16 LVV12:LVW16 MFR12:MFS16 MPN12:MPO16 MZJ12:MZK16 NJF12:NJG16 NTB12:NTC16 OCX12:OCY16 OMT12:OMU16 OWP12:OWQ16 PGL12:PGM16 PQH12:PQI16 QAD12:QAE16 QJZ12:QKA16 QTV12:QTW16 RDR12:RDS16 RNN12:RNO16 RXJ12:RXK16 SHF12:SHG16 SRB12:SRC16 TAX12:TAY16 TKT12:TKU16 TUP12:TUQ16 UEL12:UEM16 UOH12:UOI16 UYD12:UYE16 VHZ12:VIA16 VRV12:VRW16 WBR12:WBS16 WLN12:WLO16 WVJ12:WVK16 D65566:E65567 IX65566:IY65567 ST65566:SU65567 ACP65566:ACQ65567 AML65566:AMM65567 AWH65566:AWI65567 BGD65566:BGE65567 BPZ65566:BQA65567 BZV65566:BZW65567 CJR65566:CJS65567 CTN65566:CTO65567 DDJ65566:DDK65567 DNF65566:DNG65567 DXB65566:DXC65567 EGX65566:EGY65567 EQT65566:EQU65567 FAP65566:FAQ65567 FKL65566:FKM65567 FUH65566:FUI65567 GED65566:GEE65567 GNZ65566:GOA65567 GXV65566:GXW65567 HHR65566:HHS65567 HRN65566:HRO65567 IBJ65566:IBK65567 ILF65566:ILG65567 IVB65566:IVC65567 JEX65566:JEY65567 JOT65566:JOU65567 JYP65566:JYQ65567 KIL65566:KIM65567 KSH65566:KSI65567 LCD65566:LCE65567 LLZ65566:LMA65567 LVV65566:LVW65567 MFR65566:MFS65567 MPN65566:MPO65567 MZJ65566:MZK65567 NJF65566:NJG65567 NTB65566:NTC65567 OCX65566:OCY65567 OMT65566:OMU65567 OWP65566:OWQ65567 PGL65566:PGM65567 PQH65566:PQI65567 QAD65566:QAE65567 QJZ65566:QKA65567 QTV65566:QTW65567 RDR65566:RDS65567 RNN65566:RNO65567 RXJ65566:RXK65567 SHF65566:SHG65567 SRB65566:SRC65567 TAX65566:TAY65567 TKT65566:TKU65567 TUP65566:TUQ65567 UEL65566:UEM65567 UOH65566:UOI65567 UYD65566:UYE65567 VHZ65566:VIA65567 VRV65566:VRW65567 WBR65566:WBS65567 WLN65566:WLO65567 WVJ65566:WVK65567 D131102:E131103 IX131102:IY131103 ST131102:SU131103 ACP131102:ACQ131103 AML131102:AMM131103 AWH131102:AWI131103 BGD131102:BGE131103 BPZ131102:BQA131103 BZV131102:BZW131103 CJR131102:CJS131103 CTN131102:CTO131103 DDJ131102:DDK131103 DNF131102:DNG131103 DXB131102:DXC131103 EGX131102:EGY131103 EQT131102:EQU131103 FAP131102:FAQ131103 FKL131102:FKM131103 FUH131102:FUI131103 GED131102:GEE131103 GNZ131102:GOA131103 GXV131102:GXW131103 HHR131102:HHS131103 HRN131102:HRO131103 IBJ131102:IBK131103 ILF131102:ILG131103 IVB131102:IVC131103 JEX131102:JEY131103 JOT131102:JOU131103 JYP131102:JYQ131103 KIL131102:KIM131103 KSH131102:KSI131103 LCD131102:LCE131103 LLZ131102:LMA131103 LVV131102:LVW131103 MFR131102:MFS131103 MPN131102:MPO131103 MZJ131102:MZK131103 NJF131102:NJG131103 NTB131102:NTC131103 OCX131102:OCY131103 OMT131102:OMU131103 OWP131102:OWQ131103 PGL131102:PGM131103 PQH131102:PQI131103 QAD131102:QAE131103 QJZ131102:QKA131103 QTV131102:QTW131103 RDR131102:RDS131103 RNN131102:RNO131103 RXJ131102:RXK131103 SHF131102:SHG131103 SRB131102:SRC131103 TAX131102:TAY131103 TKT131102:TKU131103 TUP131102:TUQ131103 UEL131102:UEM131103 UOH131102:UOI131103 UYD131102:UYE131103 VHZ131102:VIA131103 VRV131102:VRW131103 WBR131102:WBS131103 WLN131102:WLO131103 WVJ131102:WVK131103 D196638:E196639 IX196638:IY196639 ST196638:SU196639 ACP196638:ACQ196639 AML196638:AMM196639 AWH196638:AWI196639 BGD196638:BGE196639 BPZ196638:BQA196639 BZV196638:BZW196639 CJR196638:CJS196639 CTN196638:CTO196639 DDJ196638:DDK196639 DNF196638:DNG196639 DXB196638:DXC196639 EGX196638:EGY196639 EQT196638:EQU196639 FAP196638:FAQ196639 FKL196638:FKM196639 FUH196638:FUI196639 GED196638:GEE196639 GNZ196638:GOA196639 GXV196638:GXW196639 HHR196638:HHS196639 HRN196638:HRO196639 IBJ196638:IBK196639 ILF196638:ILG196639 IVB196638:IVC196639 JEX196638:JEY196639 JOT196638:JOU196639 JYP196638:JYQ196639 KIL196638:KIM196639 KSH196638:KSI196639 LCD196638:LCE196639 LLZ196638:LMA196639 LVV196638:LVW196639 MFR196638:MFS196639 MPN196638:MPO196639 MZJ196638:MZK196639 NJF196638:NJG196639 NTB196638:NTC196639 OCX196638:OCY196639 OMT196638:OMU196639 OWP196638:OWQ196639 PGL196638:PGM196639 PQH196638:PQI196639 QAD196638:QAE196639 QJZ196638:QKA196639 QTV196638:QTW196639 RDR196638:RDS196639 RNN196638:RNO196639 RXJ196638:RXK196639 SHF196638:SHG196639 SRB196638:SRC196639 TAX196638:TAY196639 TKT196638:TKU196639 TUP196638:TUQ196639 UEL196638:UEM196639 UOH196638:UOI196639 UYD196638:UYE196639 VHZ196638:VIA196639 VRV196638:VRW196639 WBR196638:WBS196639 WLN196638:WLO196639 WVJ196638:WVK196639 D262174:E262175 IX262174:IY262175 ST262174:SU262175 ACP262174:ACQ262175 AML262174:AMM262175 AWH262174:AWI262175 BGD262174:BGE262175 BPZ262174:BQA262175 BZV262174:BZW262175 CJR262174:CJS262175 CTN262174:CTO262175 DDJ262174:DDK262175 DNF262174:DNG262175 DXB262174:DXC262175 EGX262174:EGY262175 EQT262174:EQU262175 FAP262174:FAQ262175 FKL262174:FKM262175 FUH262174:FUI262175 GED262174:GEE262175 GNZ262174:GOA262175 GXV262174:GXW262175 HHR262174:HHS262175 HRN262174:HRO262175 IBJ262174:IBK262175 ILF262174:ILG262175 IVB262174:IVC262175 JEX262174:JEY262175 JOT262174:JOU262175 JYP262174:JYQ262175 KIL262174:KIM262175 KSH262174:KSI262175 LCD262174:LCE262175 LLZ262174:LMA262175 LVV262174:LVW262175 MFR262174:MFS262175 MPN262174:MPO262175 MZJ262174:MZK262175 NJF262174:NJG262175 NTB262174:NTC262175 OCX262174:OCY262175 OMT262174:OMU262175 OWP262174:OWQ262175 PGL262174:PGM262175 PQH262174:PQI262175 QAD262174:QAE262175 QJZ262174:QKA262175 QTV262174:QTW262175 RDR262174:RDS262175 RNN262174:RNO262175 RXJ262174:RXK262175 SHF262174:SHG262175 SRB262174:SRC262175 TAX262174:TAY262175 TKT262174:TKU262175 TUP262174:TUQ262175 UEL262174:UEM262175 UOH262174:UOI262175 UYD262174:UYE262175 VHZ262174:VIA262175 VRV262174:VRW262175 WBR262174:WBS262175 WLN262174:WLO262175 WVJ262174:WVK262175 D327710:E327711 IX327710:IY327711 ST327710:SU327711 ACP327710:ACQ327711 AML327710:AMM327711 AWH327710:AWI327711 BGD327710:BGE327711 BPZ327710:BQA327711 BZV327710:BZW327711 CJR327710:CJS327711 CTN327710:CTO327711 DDJ327710:DDK327711 DNF327710:DNG327711 DXB327710:DXC327711 EGX327710:EGY327711 EQT327710:EQU327711 FAP327710:FAQ327711 FKL327710:FKM327711 FUH327710:FUI327711 GED327710:GEE327711 GNZ327710:GOA327711 GXV327710:GXW327711 HHR327710:HHS327711 HRN327710:HRO327711 IBJ327710:IBK327711 ILF327710:ILG327711 IVB327710:IVC327711 JEX327710:JEY327711 JOT327710:JOU327711 JYP327710:JYQ327711 KIL327710:KIM327711 KSH327710:KSI327711 LCD327710:LCE327711 LLZ327710:LMA327711 LVV327710:LVW327711 MFR327710:MFS327711 MPN327710:MPO327711 MZJ327710:MZK327711 NJF327710:NJG327711 NTB327710:NTC327711 OCX327710:OCY327711 OMT327710:OMU327711 OWP327710:OWQ327711 PGL327710:PGM327711 PQH327710:PQI327711 QAD327710:QAE327711 QJZ327710:QKA327711 QTV327710:QTW327711 RDR327710:RDS327711 RNN327710:RNO327711 RXJ327710:RXK327711 SHF327710:SHG327711 SRB327710:SRC327711 TAX327710:TAY327711 TKT327710:TKU327711 TUP327710:TUQ327711 UEL327710:UEM327711 UOH327710:UOI327711 UYD327710:UYE327711 VHZ327710:VIA327711 VRV327710:VRW327711 WBR327710:WBS327711 WLN327710:WLO327711 WVJ327710:WVK327711 D393246:E393247 IX393246:IY393247 ST393246:SU393247 ACP393246:ACQ393247 AML393246:AMM393247 AWH393246:AWI393247 BGD393246:BGE393247 BPZ393246:BQA393247 BZV393246:BZW393247 CJR393246:CJS393247 CTN393246:CTO393247 DDJ393246:DDK393247 DNF393246:DNG393247 DXB393246:DXC393247 EGX393246:EGY393247 EQT393246:EQU393247 FAP393246:FAQ393247 FKL393246:FKM393247 FUH393246:FUI393247 GED393246:GEE393247 GNZ393246:GOA393247 GXV393246:GXW393247 HHR393246:HHS393247 HRN393246:HRO393247 IBJ393246:IBK393247 ILF393246:ILG393247 IVB393246:IVC393247 JEX393246:JEY393247 JOT393246:JOU393247 JYP393246:JYQ393247 KIL393246:KIM393247 KSH393246:KSI393247 LCD393246:LCE393247 LLZ393246:LMA393247 LVV393246:LVW393247 MFR393246:MFS393247 MPN393246:MPO393247 MZJ393246:MZK393247 NJF393246:NJG393247 NTB393246:NTC393247 OCX393246:OCY393247 OMT393246:OMU393247 OWP393246:OWQ393247 PGL393246:PGM393247 PQH393246:PQI393247 QAD393246:QAE393247 QJZ393246:QKA393247 QTV393246:QTW393247 RDR393246:RDS393247 RNN393246:RNO393247 RXJ393246:RXK393247 SHF393246:SHG393247 SRB393246:SRC393247 TAX393246:TAY393247 TKT393246:TKU393247 TUP393246:TUQ393247 UEL393246:UEM393247 UOH393246:UOI393247 UYD393246:UYE393247 VHZ393246:VIA393247 VRV393246:VRW393247 WBR393246:WBS393247 WLN393246:WLO393247 WVJ393246:WVK393247 D458782:E458783 IX458782:IY458783 ST458782:SU458783 ACP458782:ACQ458783 AML458782:AMM458783 AWH458782:AWI458783 BGD458782:BGE458783 BPZ458782:BQA458783 BZV458782:BZW458783 CJR458782:CJS458783 CTN458782:CTO458783 DDJ458782:DDK458783 DNF458782:DNG458783 DXB458782:DXC458783 EGX458782:EGY458783 EQT458782:EQU458783 FAP458782:FAQ458783 FKL458782:FKM458783 FUH458782:FUI458783 GED458782:GEE458783 GNZ458782:GOA458783 GXV458782:GXW458783 HHR458782:HHS458783 HRN458782:HRO458783 IBJ458782:IBK458783 ILF458782:ILG458783 IVB458782:IVC458783 JEX458782:JEY458783 JOT458782:JOU458783 JYP458782:JYQ458783 KIL458782:KIM458783 KSH458782:KSI458783 LCD458782:LCE458783 LLZ458782:LMA458783 LVV458782:LVW458783 MFR458782:MFS458783 MPN458782:MPO458783 MZJ458782:MZK458783 NJF458782:NJG458783 NTB458782:NTC458783 OCX458782:OCY458783 OMT458782:OMU458783 OWP458782:OWQ458783 PGL458782:PGM458783 PQH458782:PQI458783 QAD458782:QAE458783 QJZ458782:QKA458783 QTV458782:QTW458783 RDR458782:RDS458783 RNN458782:RNO458783 RXJ458782:RXK458783 SHF458782:SHG458783 SRB458782:SRC458783 TAX458782:TAY458783 TKT458782:TKU458783 TUP458782:TUQ458783 UEL458782:UEM458783 UOH458782:UOI458783 UYD458782:UYE458783 VHZ458782:VIA458783 VRV458782:VRW458783 WBR458782:WBS458783 WLN458782:WLO458783 WVJ458782:WVK458783 D524318:E524319 IX524318:IY524319 ST524318:SU524319 ACP524318:ACQ524319 AML524318:AMM524319 AWH524318:AWI524319 BGD524318:BGE524319 BPZ524318:BQA524319 BZV524318:BZW524319 CJR524318:CJS524319 CTN524318:CTO524319 DDJ524318:DDK524319 DNF524318:DNG524319 DXB524318:DXC524319 EGX524318:EGY524319 EQT524318:EQU524319 FAP524318:FAQ524319 FKL524318:FKM524319 FUH524318:FUI524319 GED524318:GEE524319 GNZ524318:GOA524319 GXV524318:GXW524319 HHR524318:HHS524319 HRN524318:HRO524319 IBJ524318:IBK524319 ILF524318:ILG524319 IVB524318:IVC524319 JEX524318:JEY524319 JOT524318:JOU524319 JYP524318:JYQ524319 KIL524318:KIM524319 KSH524318:KSI524319 LCD524318:LCE524319 LLZ524318:LMA524319 LVV524318:LVW524319 MFR524318:MFS524319 MPN524318:MPO524319 MZJ524318:MZK524319 NJF524318:NJG524319 NTB524318:NTC524319 OCX524318:OCY524319 OMT524318:OMU524319 OWP524318:OWQ524319 PGL524318:PGM524319 PQH524318:PQI524319 QAD524318:QAE524319 QJZ524318:QKA524319 QTV524318:QTW524319 RDR524318:RDS524319 RNN524318:RNO524319 RXJ524318:RXK524319 SHF524318:SHG524319 SRB524318:SRC524319 TAX524318:TAY524319 TKT524318:TKU524319 TUP524318:TUQ524319 UEL524318:UEM524319 UOH524318:UOI524319 UYD524318:UYE524319 VHZ524318:VIA524319 VRV524318:VRW524319 WBR524318:WBS524319 WLN524318:WLO524319 WVJ524318:WVK524319 D589854:E589855 IX589854:IY589855 ST589854:SU589855 ACP589854:ACQ589855 AML589854:AMM589855 AWH589854:AWI589855 BGD589854:BGE589855 BPZ589854:BQA589855 BZV589854:BZW589855 CJR589854:CJS589855 CTN589854:CTO589855 DDJ589854:DDK589855 DNF589854:DNG589855 DXB589854:DXC589855 EGX589854:EGY589855 EQT589854:EQU589855 FAP589854:FAQ589855 FKL589854:FKM589855 FUH589854:FUI589855 GED589854:GEE589855 GNZ589854:GOA589855 GXV589854:GXW589855 HHR589854:HHS589855 HRN589854:HRO589855 IBJ589854:IBK589855 ILF589854:ILG589855 IVB589854:IVC589855 JEX589854:JEY589855 JOT589854:JOU589855 JYP589854:JYQ589855 KIL589854:KIM589855 KSH589854:KSI589855 LCD589854:LCE589855 LLZ589854:LMA589855 LVV589854:LVW589855 MFR589854:MFS589855 MPN589854:MPO589855 MZJ589854:MZK589855 NJF589854:NJG589855 NTB589854:NTC589855 OCX589854:OCY589855 OMT589854:OMU589855 OWP589854:OWQ589855 PGL589854:PGM589855 PQH589854:PQI589855 QAD589854:QAE589855 QJZ589854:QKA589855 QTV589854:QTW589855 RDR589854:RDS589855 RNN589854:RNO589855 RXJ589854:RXK589855 SHF589854:SHG589855 SRB589854:SRC589855 TAX589854:TAY589855 TKT589854:TKU589855 TUP589854:TUQ589855 UEL589854:UEM589855 UOH589854:UOI589855 UYD589854:UYE589855 VHZ589854:VIA589855 VRV589854:VRW589855 WBR589854:WBS589855 WLN589854:WLO589855 WVJ589854:WVK589855 D655390:E655391 IX655390:IY655391 ST655390:SU655391 ACP655390:ACQ655391 AML655390:AMM655391 AWH655390:AWI655391 BGD655390:BGE655391 BPZ655390:BQA655391 BZV655390:BZW655391 CJR655390:CJS655391 CTN655390:CTO655391 DDJ655390:DDK655391 DNF655390:DNG655391 DXB655390:DXC655391 EGX655390:EGY655391 EQT655390:EQU655391 FAP655390:FAQ655391 FKL655390:FKM655391 FUH655390:FUI655391 GED655390:GEE655391 GNZ655390:GOA655391 GXV655390:GXW655391 HHR655390:HHS655391 HRN655390:HRO655391 IBJ655390:IBK655391 ILF655390:ILG655391 IVB655390:IVC655391 JEX655390:JEY655391 JOT655390:JOU655391 JYP655390:JYQ655391 KIL655390:KIM655391 KSH655390:KSI655391 LCD655390:LCE655391 LLZ655390:LMA655391 LVV655390:LVW655391 MFR655390:MFS655391 MPN655390:MPO655391 MZJ655390:MZK655391 NJF655390:NJG655391 NTB655390:NTC655391 OCX655390:OCY655391 OMT655390:OMU655391 OWP655390:OWQ655391 PGL655390:PGM655391 PQH655390:PQI655391 QAD655390:QAE655391 QJZ655390:QKA655391 QTV655390:QTW655391 RDR655390:RDS655391 RNN655390:RNO655391 RXJ655390:RXK655391 SHF655390:SHG655391 SRB655390:SRC655391 TAX655390:TAY655391 TKT655390:TKU655391 TUP655390:TUQ655391 UEL655390:UEM655391 UOH655390:UOI655391 UYD655390:UYE655391 VHZ655390:VIA655391 VRV655390:VRW655391 WBR655390:WBS655391 WLN655390:WLO655391 WVJ655390:WVK655391 D720926:E720927 IX720926:IY720927 ST720926:SU720927 ACP720926:ACQ720927 AML720926:AMM720927 AWH720926:AWI720927 BGD720926:BGE720927 BPZ720926:BQA720927 BZV720926:BZW720927 CJR720926:CJS720927 CTN720926:CTO720927 DDJ720926:DDK720927 DNF720926:DNG720927 DXB720926:DXC720927 EGX720926:EGY720927 EQT720926:EQU720927 FAP720926:FAQ720927 FKL720926:FKM720927 FUH720926:FUI720927 GED720926:GEE720927 GNZ720926:GOA720927 GXV720926:GXW720927 HHR720926:HHS720927 HRN720926:HRO720927 IBJ720926:IBK720927 ILF720926:ILG720927 IVB720926:IVC720927 JEX720926:JEY720927 JOT720926:JOU720927 JYP720926:JYQ720927 KIL720926:KIM720927 KSH720926:KSI720927 LCD720926:LCE720927 LLZ720926:LMA720927 LVV720926:LVW720927 MFR720926:MFS720927 MPN720926:MPO720927 MZJ720926:MZK720927 NJF720926:NJG720927 NTB720926:NTC720927 OCX720926:OCY720927 OMT720926:OMU720927 OWP720926:OWQ720927 PGL720926:PGM720927 PQH720926:PQI720927 QAD720926:QAE720927 QJZ720926:QKA720927 QTV720926:QTW720927 RDR720926:RDS720927 RNN720926:RNO720927 RXJ720926:RXK720927 SHF720926:SHG720927 SRB720926:SRC720927 TAX720926:TAY720927 TKT720926:TKU720927 TUP720926:TUQ720927 UEL720926:UEM720927 UOH720926:UOI720927 UYD720926:UYE720927 VHZ720926:VIA720927 VRV720926:VRW720927 WBR720926:WBS720927 WLN720926:WLO720927 WVJ720926:WVK720927 D786462:E786463 IX786462:IY786463 ST786462:SU786463 ACP786462:ACQ786463 AML786462:AMM786463 AWH786462:AWI786463 BGD786462:BGE786463 BPZ786462:BQA786463 BZV786462:BZW786463 CJR786462:CJS786463 CTN786462:CTO786463 DDJ786462:DDK786463 DNF786462:DNG786463 DXB786462:DXC786463 EGX786462:EGY786463 EQT786462:EQU786463 FAP786462:FAQ786463 FKL786462:FKM786463 FUH786462:FUI786463 GED786462:GEE786463 GNZ786462:GOA786463 GXV786462:GXW786463 HHR786462:HHS786463 HRN786462:HRO786463 IBJ786462:IBK786463 ILF786462:ILG786463 IVB786462:IVC786463 JEX786462:JEY786463 JOT786462:JOU786463 JYP786462:JYQ786463 KIL786462:KIM786463 KSH786462:KSI786463 LCD786462:LCE786463 LLZ786462:LMA786463 LVV786462:LVW786463 MFR786462:MFS786463 MPN786462:MPO786463 MZJ786462:MZK786463 NJF786462:NJG786463 NTB786462:NTC786463 OCX786462:OCY786463 OMT786462:OMU786463 OWP786462:OWQ786463 PGL786462:PGM786463 PQH786462:PQI786463 QAD786462:QAE786463 QJZ786462:QKA786463 QTV786462:QTW786463 RDR786462:RDS786463 RNN786462:RNO786463 RXJ786462:RXK786463 SHF786462:SHG786463 SRB786462:SRC786463 TAX786462:TAY786463 TKT786462:TKU786463 TUP786462:TUQ786463 UEL786462:UEM786463 UOH786462:UOI786463 UYD786462:UYE786463 VHZ786462:VIA786463 VRV786462:VRW786463 WBR786462:WBS786463 WLN786462:WLO786463 WVJ786462:WVK786463 D851998:E851999 IX851998:IY851999 ST851998:SU851999 ACP851998:ACQ851999 AML851998:AMM851999 AWH851998:AWI851999 BGD851998:BGE851999 BPZ851998:BQA851999 BZV851998:BZW851999 CJR851998:CJS851999 CTN851998:CTO851999 DDJ851998:DDK851999 DNF851998:DNG851999 DXB851998:DXC851999 EGX851998:EGY851999 EQT851998:EQU851999 FAP851998:FAQ851999 FKL851998:FKM851999 FUH851998:FUI851999 GED851998:GEE851999 GNZ851998:GOA851999 GXV851998:GXW851999 HHR851998:HHS851999 HRN851998:HRO851999 IBJ851998:IBK851999 ILF851998:ILG851999 IVB851998:IVC851999 JEX851998:JEY851999 JOT851998:JOU851999 JYP851998:JYQ851999 KIL851998:KIM851999 KSH851998:KSI851999 LCD851998:LCE851999 LLZ851998:LMA851999 LVV851998:LVW851999 MFR851998:MFS851999 MPN851998:MPO851999 MZJ851998:MZK851999 NJF851998:NJG851999 NTB851998:NTC851999 OCX851998:OCY851999 OMT851998:OMU851999 OWP851998:OWQ851999 PGL851998:PGM851999 PQH851998:PQI851999 QAD851998:QAE851999 QJZ851998:QKA851999 QTV851998:QTW851999 RDR851998:RDS851999 RNN851998:RNO851999 RXJ851998:RXK851999 SHF851998:SHG851999 SRB851998:SRC851999 TAX851998:TAY851999 TKT851998:TKU851999 TUP851998:TUQ851999 UEL851998:UEM851999 UOH851998:UOI851999 UYD851998:UYE851999 VHZ851998:VIA851999 VRV851998:VRW851999 WBR851998:WBS851999 WLN851998:WLO851999 WVJ851998:WVK851999 D917534:E917535 IX917534:IY917535 ST917534:SU917535 ACP917534:ACQ917535 AML917534:AMM917535 AWH917534:AWI917535 BGD917534:BGE917535 BPZ917534:BQA917535 BZV917534:BZW917535 CJR917534:CJS917535 CTN917534:CTO917535 DDJ917534:DDK917535 DNF917534:DNG917535 DXB917534:DXC917535 EGX917534:EGY917535 EQT917534:EQU917535 FAP917534:FAQ917535 FKL917534:FKM917535 FUH917534:FUI917535 GED917534:GEE917535 GNZ917534:GOA917535 GXV917534:GXW917535 HHR917534:HHS917535 HRN917534:HRO917535 IBJ917534:IBK917535 ILF917534:ILG917535 IVB917534:IVC917535 JEX917534:JEY917535 JOT917534:JOU917535 JYP917534:JYQ917535 KIL917534:KIM917535 KSH917534:KSI917535 LCD917534:LCE917535 LLZ917534:LMA917535 LVV917534:LVW917535 MFR917534:MFS917535 MPN917534:MPO917535 MZJ917534:MZK917535 NJF917534:NJG917535 NTB917534:NTC917535 OCX917534:OCY917535 OMT917534:OMU917535 OWP917534:OWQ917535 PGL917534:PGM917535 PQH917534:PQI917535 QAD917534:QAE917535 QJZ917534:QKA917535 QTV917534:QTW917535 RDR917534:RDS917535 RNN917534:RNO917535 RXJ917534:RXK917535 SHF917534:SHG917535 SRB917534:SRC917535 TAX917534:TAY917535 TKT917534:TKU917535 TUP917534:TUQ917535 UEL917534:UEM917535 UOH917534:UOI917535 UYD917534:UYE917535 VHZ917534:VIA917535 VRV917534:VRW917535 WBR917534:WBS917535 WLN917534:WLO917535 WVJ917534:WVK917535 D983070:E983071 IX983070:IY983071 ST983070:SU983071 ACP983070:ACQ983071 AML983070:AMM983071 AWH983070:AWI983071 BGD983070:BGE983071 BPZ983070:BQA983071 BZV983070:BZW983071 CJR983070:CJS983071 CTN983070:CTO983071 DDJ983070:DDK983071 DNF983070:DNG983071 DXB983070:DXC983071 EGX983070:EGY983071 EQT983070:EQU983071 FAP983070:FAQ983071 FKL983070:FKM983071 FUH983070:FUI983071 GED983070:GEE983071 GNZ983070:GOA983071 GXV983070:GXW983071 HHR983070:HHS983071 HRN983070:HRO983071 IBJ983070:IBK983071 ILF983070:ILG983071 IVB983070:IVC983071 JEX983070:JEY983071 JOT983070:JOU983071 JYP983070:JYQ983071 KIL983070:KIM983071 KSH983070:KSI983071 LCD983070:LCE983071 LLZ983070:LMA983071 LVV983070:LVW983071 MFR983070:MFS983071 MPN983070:MPO983071 MZJ983070:MZK983071 NJF983070:NJG983071 NTB983070:NTC983071 OCX983070:OCY983071 OMT983070:OMU983071 OWP983070:OWQ983071 PGL983070:PGM983071 PQH983070:PQI983071 QAD983070:QAE983071 QJZ983070:QKA983071 QTV983070:QTW983071 RDR983070:RDS983071 RNN983070:RNO983071 RXJ983070:RXK983071 SHF983070:SHG983071 SRB983070:SRC983071 TAX983070:TAY983071 TKT983070:TKU983071 TUP983070:TUQ983071 UEL983070:UEM983071 UOH983070:UOI983071 UYD983070:UYE983071 VHZ983070:VIA983071 VRV983070:VRW983071 WBR983070:WBS983071 WLN983070:WLO983071 WVJ983070:WVK983071 DNF109:DNG123 IX9:IY10 ST9:SU10 ACP9:ACQ10 AML9:AMM10 AWH9:AWI10 BGD9:BGE10 BPZ9:BQA10 BZV9:BZW10 CJR9:CJS10 CTN9:CTO10 DDJ9:DDK10 DNF9:DNG10 DXB9:DXC10 EGX9:EGY10 EQT9:EQU10 FAP9:FAQ10 FKL9:FKM10 FUH9:FUI10 GED9:GEE10 GNZ9:GOA10 GXV9:GXW10 HHR9:HHS10 HRN9:HRO10 IBJ9:IBK10 ILF9:ILG10 IVB9:IVC10 JEX9:JEY10 JOT9:JOU10 JYP9:JYQ10 KIL9:KIM10 KSH9:KSI10 LCD9:LCE10 LLZ9:LMA10 LVV9:LVW10 MFR9:MFS10 MPN9:MPO10 MZJ9:MZK10 NJF9:NJG10 NTB9:NTC10 OCX9:OCY10 OMT9:OMU10 OWP9:OWQ10 PGL9:PGM10 PQH9:PQI10 QAD9:QAE10 QJZ9:QKA10 QTV9:QTW10 RDR9:RDS10 RNN9:RNO10 RXJ9:RXK10 SHF9:SHG10 SRB9:SRC10 TAX9:TAY10 TKT9:TKU10 TUP9:TUQ10 UEL9:UEM10 UOH9:UOI10 UYD9:UYE10 VHZ9:VIA10 VRV9:VRW10 WBR9:WBS10 WLN9:WLO10 WVJ9:WVK10 D65563:E65564 IX65563:IY65564 ST65563:SU65564 ACP65563:ACQ65564 AML65563:AMM65564 AWH65563:AWI65564 BGD65563:BGE65564 BPZ65563:BQA65564 BZV65563:BZW65564 CJR65563:CJS65564 CTN65563:CTO65564 DDJ65563:DDK65564 DNF65563:DNG65564 DXB65563:DXC65564 EGX65563:EGY65564 EQT65563:EQU65564 FAP65563:FAQ65564 FKL65563:FKM65564 FUH65563:FUI65564 GED65563:GEE65564 GNZ65563:GOA65564 GXV65563:GXW65564 HHR65563:HHS65564 HRN65563:HRO65564 IBJ65563:IBK65564 ILF65563:ILG65564 IVB65563:IVC65564 JEX65563:JEY65564 JOT65563:JOU65564 JYP65563:JYQ65564 KIL65563:KIM65564 KSH65563:KSI65564 LCD65563:LCE65564 LLZ65563:LMA65564 LVV65563:LVW65564 MFR65563:MFS65564 MPN65563:MPO65564 MZJ65563:MZK65564 NJF65563:NJG65564 NTB65563:NTC65564 OCX65563:OCY65564 OMT65563:OMU65564 OWP65563:OWQ65564 PGL65563:PGM65564 PQH65563:PQI65564 QAD65563:QAE65564 QJZ65563:QKA65564 QTV65563:QTW65564 RDR65563:RDS65564 RNN65563:RNO65564 RXJ65563:RXK65564 SHF65563:SHG65564 SRB65563:SRC65564 TAX65563:TAY65564 TKT65563:TKU65564 TUP65563:TUQ65564 UEL65563:UEM65564 UOH65563:UOI65564 UYD65563:UYE65564 VHZ65563:VIA65564 VRV65563:VRW65564 WBR65563:WBS65564 WLN65563:WLO65564 WVJ65563:WVK65564 D131099:E131100 IX131099:IY131100 ST131099:SU131100 ACP131099:ACQ131100 AML131099:AMM131100 AWH131099:AWI131100 BGD131099:BGE131100 BPZ131099:BQA131100 BZV131099:BZW131100 CJR131099:CJS131100 CTN131099:CTO131100 DDJ131099:DDK131100 DNF131099:DNG131100 DXB131099:DXC131100 EGX131099:EGY131100 EQT131099:EQU131100 FAP131099:FAQ131100 FKL131099:FKM131100 FUH131099:FUI131100 GED131099:GEE131100 GNZ131099:GOA131100 GXV131099:GXW131100 HHR131099:HHS131100 HRN131099:HRO131100 IBJ131099:IBK131100 ILF131099:ILG131100 IVB131099:IVC131100 JEX131099:JEY131100 JOT131099:JOU131100 JYP131099:JYQ131100 KIL131099:KIM131100 KSH131099:KSI131100 LCD131099:LCE131100 LLZ131099:LMA131100 LVV131099:LVW131100 MFR131099:MFS131100 MPN131099:MPO131100 MZJ131099:MZK131100 NJF131099:NJG131100 NTB131099:NTC131100 OCX131099:OCY131100 OMT131099:OMU131100 OWP131099:OWQ131100 PGL131099:PGM131100 PQH131099:PQI131100 QAD131099:QAE131100 QJZ131099:QKA131100 QTV131099:QTW131100 RDR131099:RDS131100 RNN131099:RNO131100 RXJ131099:RXK131100 SHF131099:SHG131100 SRB131099:SRC131100 TAX131099:TAY131100 TKT131099:TKU131100 TUP131099:TUQ131100 UEL131099:UEM131100 UOH131099:UOI131100 UYD131099:UYE131100 VHZ131099:VIA131100 VRV131099:VRW131100 WBR131099:WBS131100 WLN131099:WLO131100 WVJ131099:WVK131100 D196635:E196636 IX196635:IY196636 ST196635:SU196636 ACP196635:ACQ196636 AML196635:AMM196636 AWH196635:AWI196636 BGD196635:BGE196636 BPZ196635:BQA196636 BZV196635:BZW196636 CJR196635:CJS196636 CTN196635:CTO196636 DDJ196635:DDK196636 DNF196635:DNG196636 DXB196635:DXC196636 EGX196635:EGY196636 EQT196635:EQU196636 FAP196635:FAQ196636 FKL196635:FKM196636 FUH196635:FUI196636 GED196635:GEE196636 GNZ196635:GOA196636 GXV196635:GXW196636 HHR196635:HHS196636 HRN196635:HRO196636 IBJ196635:IBK196636 ILF196635:ILG196636 IVB196635:IVC196636 JEX196635:JEY196636 JOT196635:JOU196636 JYP196635:JYQ196636 KIL196635:KIM196636 KSH196635:KSI196636 LCD196635:LCE196636 LLZ196635:LMA196636 LVV196635:LVW196636 MFR196635:MFS196636 MPN196635:MPO196636 MZJ196635:MZK196636 NJF196635:NJG196636 NTB196635:NTC196636 OCX196635:OCY196636 OMT196635:OMU196636 OWP196635:OWQ196636 PGL196635:PGM196636 PQH196635:PQI196636 QAD196635:QAE196636 QJZ196635:QKA196636 QTV196635:QTW196636 RDR196635:RDS196636 RNN196635:RNO196636 RXJ196635:RXK196636 SHF196635:SHG196636 SRB196635:SRC196636 TAX196635:TAY196636 TKT196635:TKU196636 TUP196635:TUQ196636 UEL196635:UEM196636 UOH196635:UOI196636 UYD196635:UYE196636 VHZ196635:VIA196636 VRV196635:VRW196636 WBR196635:WBS196636 WLN196635:WLO196636 WVJ196635:WVK196636 D262171:E262172 IX262171:IY262172 ST262171:SU262172 ACP262171:ACQ262172 AML262171:AMM262172 AWH262171:AWI262172 BGD262171:BGE262172 BPZ262171:BQA262172 BZV262171:BZW262172 CJR262171:CJS262172 CTN262171:CTO262172 DDJ262171:DDK262172 DNF262171:DNG262172 DXB262171:DXC262172 EGX262171:EGY262172 EQT262171:EQU262172 FAP262171:FAQ262172 FKL262171:FKM262172 FUH262171:FUI262172 GED262171:GEE262172 GNZ262171:GOA262172 GXV262171:GXW262172 HHR262171:HHS262172 HRN262171:HRO262172 IBJ262171:IBK262172 ILF262171:ILG262172 IVB262171:IVC262172 JEX262171:JEY262172 JOT262171:JOU262172 JYP262171:JYQ262172 KIL262171:KIM262172 KSH262171:KSI262172 LCD262171:LCE262172 LLZ262171:LMA262172 LVV262171:LVW262172 MFR262171:MFS262172 MPN262171:MPO262172 MZJ262171:MZK262172 NJF262171:NJG262172 NTB262171:NTC262172 OCX262171:OCY262172 OMT262171:OMU262172 OWP262171:OWQ262172 PGL262171:PGM262172 PQH262171:PQI262172 QAD262171:QAE262172 QJZ262171:QKA262172 QTV262171:QTW262172 RDR262171:RDS262172 RNN262171:RNO262172 RXJ262171:RXK262172 SHF262171:SHG262172 SRB262171:SRC262172 TAX262171:TAY262172 TKT262171:TKU262172 TUP262171:TUQ262172 UEL262171:UEM262172 UOH262171:UOI262172 UYD262171:UYE262172 VHZ262171:VIA262172 VRV262171:VRW262172 WBR262171:WBS262172 WLN262171:WLO262172 WVJ262171:WVK262172 D327707:E327708 IX327707:IY327708 ST327707:SU327708 ACP327707:ACQ327708 AML327707:AMM327708 AWH327707:AWI327708 BGD327707:BGE327708 BPZ327707:BQA327708 BZV327707:BZW327708 CJR327707:CJS327708 CTN327707:CTO327708 DDJ327707:DDK327708 DNF327707:DNG327708 DXB327707:DXC327708 EGX327707:EGY327708 EQT327707:EQU327708 FAP327707:FAQ327708 FKL327707:FKM327708 FUH327707:FUI327708 GED327707:GEE327708 GNZ327707:GOA327708 GXV327707:GXW327708 HHR327707:HHS327708 HRN327707:HRO327708 IBJ327707:IBK327708 ILF327707:ILG327708 IVB327707:IVC327708 JEX327707:JEY327708 JOT327707:JOU327708 JYP327707:JYQ327708 KIL327707:KIM327708 KSH327707:KSI327708 LCD327707:LCE327708 LLZ327707:LMA327708 LVV327707:LVW327708 MFR327707:MFS327708 MPN327707:MPO327708 MZJ327707:MZK327708 NJF327707:NJG327708 NTB327707:NTC327708 OCX327707:OCY327708 OMT327707:OMU327708 OWP327707:OWQ327708 PGL327707:PGM327708 PQH327707:PQI327708 QAD327707:QAE327708 QJZ327707:QKA327708 QTV327707:QTW327708 RDR327707:RDS327708 RNN327707:RNO327708 RXJ327707:RXK327708 SHF327707:SHG327708 SRB327707:SRC327708 TAX327707:TAY327708 TKT327707:TKU327708 TUP327707:TUQ327708 UEL327707:UEM327708 UOH327707:UOI327708 UYD327707:UYE327708 VHZ327707:VIA327708 VRV327707:VRW327708 WBR327707:WBS327708 WLN327707:WLO327708 WVJ327707:WVK327708 D393243:E393244 IX393243:IY393244 ST393243:SU393244 ACP393243:ACQ393244 AML393243:AMM393244 AWH393243:AWI393244 BGD393243:BGE393244 BPZ393243:BQA393244 BZV393243:BZW393244 CJR393243:CJS393244 CTN393243:CTO393244 DDJ393243:DDK393244 DNF393243:DNG393244 DXB393243:DXC393244 EGX393243:EGY393244 EQT393243:EQU393244 FAP393243:FAQ393244 FKL393243:FKM393244 FUH393243:FUI393244 GED393243:GEE393244 GNZ393243:GOA393244 GXV393243:GXW393244 HHR393243:HHS393244 HRN393243:HRO393244 IBJ393243:IBK393244 ILF393243:ILG393244 IVB393243:IVC393244 JEX393243:JEY393244 JOT393243:JOU393244 JYP393243:JYQ393244 KIL393243:KIM393244 KSH393243:KSI393244 LCD393243:LCE393244 LLZ393243:LMA393244 LVV393243:LVW393244 MFR393243:MFS393244 MPN393243:MPO393244 MZJ393243:MZK393244 NJF393243:NJG393244 NTB393243:NTC393244 OCX393243:OCY393244 OMT393243:OMU393244 OWP393243:OWQ393244 PGL393243:PGM393244 PQH393243:PQI393244 QAD393243:QAE393244 QJZ393243:QKA393244 QTV393243:QTW393244 RDR393243:RDS393244 RNN393243:RNO393244 RXJ393243:RXK393244 SHF393243:SHG393244 SRB393243:SRC393244 TAX393243:TAY393244 TKT393243:TKU393244 TUP393243:TUQ393244 UEL393243:UEM393244 UOH393243:UOI393244 UYD393243:UYE393244 VHZ393243:VIA393244 VRV393243:VRW393244 WBR393243:WBS393244 WLN393243:WLO393244 WVJ393243:WVK393244 D458779:E458780 IX458779:IY458780 ST458779:SU458780 ACP458779:ACQ458780 AML458779:AMM458780 AWH458779:AWI458780 BGD458779:BGE458780 BPZ458779:BQA458780 BZV458779:BZW458780 CJR458779:CJS458780 CTN458779:CTO458780 DDJ458779:DDK458780 DNF458779:DNG458780 DXB458779:DXC458780 EGX458779:EGY458780 EQT458779:EQU458780 FAP458779:FAQ458780 FKL458779:FKM458780 FUH458779:FUI458780 GED458779:GEE458780 GNZ458779:GOA458780 GXV458779:GXW458780 HHR458779:HHS458780 HRN458779:HRO458780 IBJ458779:IBK458780 ILF458779:ILG458780 IVB458779:IVC458780 JEX458779:JEY458780 JOT458779:JOU458780 JYP458779:JYQ458780 KIL458779:KIM458780 KSH458779:KSI458780 LCD458779:LCE458780 LLZ458779:LMA458780 LVV458779:LVW458780 MFR458779:MFS458780 MPN458779:MPO458780 MZJ458779:MZK458780 NJF458779:NJG458780 NTB458779:NTC458780 OCX458779:OCY458780 OMT458779:OMU458780 OWP458779:OWQ458780 PGL458779:PGM458780 PQH458779:PQI458780 QAD458779:QAE458780 QJZ458779:QKA458780 QTV458779:QTW458780 RDR458779:RDS458780 RNN458779:RNO458780 RXJ458779:RXK458780 SHF458779:SHG458780 SRB458779:SRC458780 TAX458779:TAY458780 TKT458779:TKU458780 TUP458779:TUQ458780 UEL458779:UEM458780 UOH458779:UOI458780 UYD458779:UYE458780 VHZ458779:VIA458780 VRV458779:VRW458780 WBR458779:WBS458780 WLN458779:WLO458780 WVJ458779:WVK458780 D524315:E524316 IX524315:IY524316 ST524315:SU524316 ACP524315:ACQ524316 AML524315:AMM524316 AWH524315:AWI524316 BGD524315:BGE524316 BPZ524315:BQA524316 BZV524315:BZW524316 CJR524315:CJS524316 CTN524315:CTO524316 DDJ524315:DDK524316 DNF524315:DNG524316 DXB524315:DXC524316 EGX524315:EGY524316 EQT524315:EQU524316 FAP524315:FAQ524316 FKL524315:FKM524316 FUH524315:FUI524316 GED524315:GEE524316 GNZ524315:GOA524316 GXV524315:GXW524316 HHR524315:HHS524316 HRN524315:HRO524316 IBJ524315:IBK524316 ILF524315:ILG524316 IVB524315:IVC524316 JEX524315:JEY524316 JOT524315:JOU524316 JYP524315:JYQ524316 KIL524315:KIM524316 KSH524315:KSI524316 LCD524315:LCE524316 LLZ524315:LMA524316 LVV524315:LVW524316 MFR524315:MFS524316 MPN524315:MPO524316 MZJ524315:MZK524316 NJF524315:NJG524316 NTB524315:NTC524316 OCX524315:OCY524316 OMT524315:OMU524316 OWP524315:OWQ524316 PGL524315:PGM524316 PQH524315:PQI524316 QAD524315:QAE524316 QJZ524315:QKA524316 QTV524315:QTW524316 RDR524315:RDS524316 RNN524315:RNO524316 RXJ524315:RXK524316 SHF524315:SHG524316 SRB524315:SRC524316 TAX524315:TAY524316 TKT524315:TKU524316 TUP524315:TUQ524316 UEL524315:UEM524316 UOH524315:UOI524316 UYD524315:UYE524316 VHZ524315:VIA524316 VRV524315:VRW524316 WBR524315:WBS524316 WLN524315:WLO524316 WVJ524315:WVK524316 D589851:E589852 IX589851:IY589852 ST589851:SU589852 ACP589851:ACQ589852 AML589851:AMM589852 AWH589851:AWI589852 BGD589851:BGE589852 BPZ589851:BQA589852 BZV589851:BZW589852 CJR589851:CJS589852 CTN589851:CTO589852 DDJ589851:DDK589852 DNF589851:DNG589852 DXB589851:DXC589852 EGX589851:EGY589852 EQT589851:EQU589852 FAP589851:FAQ589852 FKL589851:FKM589852 FUH589851:FUI589852 GED589851:GEE589852 GNZ589851:GOA589852 GXV589851:GXW589852 HHR589851:HHS589852 HRN589851:HRO589852 IBJ589851:IBK589852 ILF589851:ILG589852 IVB589851:IVC589852 JEX589851:JEY589852 JOT589851:JOU589852 JYP589851:JYQ589852 KIL589851:KIM589852 KSH589851:KSI589852 LCD589851:LCE589852 LLZ589851:LMA589852 LVV589851:LVW589852 MFR589851:MFS589852 MPN589851:MPO589852 MZJ589851:MZK589852 NJF589851:NJG589852 NTB589851:NTC589852 OCX589851:OCY589852 OMT589851:OMU589852 OWP589851:OWQ589852 PGL589851:PGM589852 PQH589851:PQI589852 QAD589851:QAE589852 QJZ589851:QKA589852 QTV589851:QTW589852 RDR589851:RDS589852 RNN589851:RNO589852 RXJ589851:RXK589852 SHF589851:SHG589852 SRB589851:SRC589852 TAX589851:TAY589852 TKT589851:TKU589852 TUP589851:TUQ589852 UEL589851:UEM589852 UOH589851:UOI589852 UYD589851:UYE589852 VHZ589851:VIA589852 VRV589851:VRW589852 WBR589851:WBS589852 WLN589851:WLO589852 WVJ589851:WVK589852 D655387:E655388 IX655387:IY655388 ST655387:SU655388 ACP655387:ACQ655388 AML655387:AMM655388 AWH655387:AWI655388 BGD655387:BGE655388 BPZ655387:BQA655388 BZV655387:BZW655388 CJR655387:CJS655388 CTN655387:CTO655388 DDJ655387:DDK655388 DNF655387:DNG655388 DXB655387:DXC655388 EGX655387:EGY655388 EQT655387:EQU655388 FAP655387:FAQ655388 FKL655387:FKM655388 FUH655387:FUI655388 GED655387:GEE655388 GNZ655387:GOA655388 GXV655387:GXW655388 HHR655387:HHS655388 HRN655387:HRO655388 IBJ655387:IBK655388 ILF655387:ILG655388 IVB655387:IVC655388 JEX655387:JEY655388 JOT655387:JOU655388 JYP655387:JYQ655388 KIL655387:KIM655388 KSH655387:KSI655388 LCD655387:LCE655388 LLZ655387:LMA655388 LVV655387:LVW655388 MFR655387:MFS655388 MPN655387:MPO655388 MZJ655387:MZK655388 NJF655387:NJG655388 NTB655387:NTC655388 OCX655387:OCY655388 OMT655387:OMU655388 OWP655387:OWQ655388 PGL655387:PGM655388 PQH655387:PQI655388 QAD655387:QAE655388 QJZ655387:QKA655388 QTV655387:QTW655388 RDR655387:RDS655388 RNN655387:RNO655388 RXJ655387:RXK655388 SHF655387:SHG655388 SRB655387:SRC655388 TAX655387:TAY655388 TKT655387:TKU655388 TUP655387:TUQ655388 UEL655387:UEM655388 UOH655387:UOI655388 UYD655387:UYE655388 VHZ655387:VIA655388 VRV655387:VRW655388 WBR655387:WBS655388 WLN655387:WLO655388 WVJ655387:WVK655388 D720923:E720924 IX720923:IY720924 ST720923:SU720924 ACP720923:ACQ720924 AML720923:AMM720924 AWH720923:AWI720924 BGD720923:BGE720924 BPZ720923:BQA720924 BZV720923:BZW720924 CJR720923:CJS720924 CTN720923:CTO720924 DDJ720923:DDK720924 DNF720923:DNG720924 DXB720923:DXC720924 EGX720923:EGY720924 EQT720923:EQU720924 FAP720923:FAQ720924 FKL720923:FKM720924 FUH720923:FUI720924 GED720923:GEE720924 GNZ720923:GOA720924 GXV720923:GXW720924 HHR720923:HHS720924 HRN720923:HRO720924 IBJ720923:IBK720924 ILF720923:ILG720924 IVB720923:IVC720924 JEX720923:JEY720924 JOT720923:JOU720924 JYP720923:JYQ720924 KIL720923:KIM720924 KSH720923:KSI720924 LCD720923:LCE720924 LLZ720923:LMA720924 LVV720923:LVW720924 MFR720923:MFS720924 MPN720923:MPO720924 MZJ720923:MZK720924 NJF720923:NJG720924 NTB720923:NTC720924 OCX720923:OCY720924 OMT720923:OMU720924 OWP720923:OWQ720924 PGL720923:PGM720924 PQH720923:PQI720924 QAD720923:QAE720924 QJZ720923:QKA720924 QTV720923:QTW720924 RDR720923:RDS720924 RNN720923:RNO720924 RXJ720923:RXK720924 SHF720923:SHG720924 SRB720923:SRC720924 TAX720923:TAY720924 TKT720923:TKU720924 TUP720923:TUQ720924 UEL720923:UEM720924 UOH720923:UOI720924 UYD720923:UYE720924 VHZ720923:VIA720924 VRV720923:VRW720924 WBR720923:WBS720924 WLN720923:WLO720924 WVJ720923:WVK720924 D786459:E786460 IX786459:IY786460 ST786459:SU786460 ACP786459:ACQ786460 AML786459:AMM786460 AWH786459:AWI786460 BGD786459:BGE786460 BPZ786459:BQA786460 BZV786459:BZW786460 CJR786459:CJS786460 CTN786459:CTO786460 DDJ786459:DDK786460 DNF786459:DNG786460 DXB786459:DXC786460 EGX786459:EGY786460 EQT786459:EQU786460 FAP786459:FAQ786460 FKL786459:FKM786460 FUH786459:FUI786460 GED786459:GEE786460 GNZ786459:GOA786460 GXV786459:GXW786460 HHR786459:HHS786460 HRN786459:HRO786460 IBJ786459:IBK786460 ILF786459:ILG786460 IVB786459:IVC786460 JEX786459:JEY786460 JOT786459:JOU786460 JYP786459:JYQ786460 KIL786459:KIM786460 KSH786459:KSI786460 LCD786459:LCE786460 LLZ786459:LMA786460 LVV786459:LVW786460 MFR786459:MFS786460 MPN786459:MPO786460 MZJ786459:MZK786460 NJF786459:NJG786460 NTB786459:NTC786460 OCX786459:OCY786460 OMT786459:OMU786460 OWP786459:OWQ786460 PGL786459:PGM786460 PQH786459:PQI786460 QAD786459:QAE786460 QJZ786459:QKA786460 QTV786459:QTW786460 RDR786459:RDS786460 RNN786459:RNO786460 RXJ786459:RXK786460 SHF786459:SHG786460 SRB786459:SRC786460 TAX786459:TAY786460 TKT786459:TKU786460 TUP786459:TUQ786460 UEL786459:UEM786460 UOH786459:UOI786460 UYD786459:UYE786460 VHZ786459:VIA786460 VRV786459:VRW786460 WBR786459:WBS786460 WLN786459:WLO786460 WVJ786459:WVK786460 D851995:E851996 IX851995:IY851996 ST851995:SU851996 ACP851995:ACQ851996 AML851995:AMM851996 AWH851995:AWI851996 BGD851995:BGE851996 BPZ851995:BQA851996 BZV851995:BZW851996 CJR851995:CJS851996 CTN851995:CTO851996 DDJ851995:DDK851996 DNF851995:DNG851996 DXB851995:DXC851996 EGX851995:EGY851996 EQT851995:EQU851996 FAP851995:FAQ851996 FKL851995:FKM851996 FUH851995:FUI851996 GED851995:GEE851996 GNZ851995:GOA851996 GXV851995:GXW851996 HHR851995:HHS851996 HRN851995:HRO851996 IBJ851995:IBK851996 ILF851995:ILG851996 IVB851995:IVC851996 JEX851995:JEY851996 JOT851995:JOU851996 JYP851995:JYQ851996 KIL851995:KIM851996 KSH851995:KSI851996 LCD851995:LCE851996 LLZ851995:LMA851996 LVV851995:LVW851996 MFR851995:MFS851996 MPN851995:MPO851996 MZJ851995:MZK851996 NJF851995:NJG851996 NTB851995:NTC851996 OCX851995:OCY851996 OMT851995:OMU851996 OWP851995:OWQ851996 PGL851995:PGM851996 PQH851995:PQI851996 QAD851995:QAE851996 QJZ851995:QKA851996 QTV851995:QTW851996 RDR851995:RDS851996 RNN851995:RNO851996 RXJ851995:RXK851996 SHF851995:SHG851996 SRB851995:SRC851996 TAX851995:TAY851996 TKT851995:TKU851996 TUP851995:TUQ851996 UEL851995:UEM851996 UOH851995:UOI851996 UYD851995:UYE851996 VHZ851995:VIA851996 VRV851995:VRW851996 WBR851995:WBS851996 WLN851995:WLO851996 WVJ851995:WVK851996 D917531:E917532 IX917531:IY917532 ST917531:SU917532 ACP917531:ACQ917532 AML917531:AMM917532 AWH917531:AWI917532 BGD917531:BGE917532 BPZ917531:BQA917532 BZV917531:BZW917532 CJR917531:CJS917532 CTN917531:CTO917532 DDJ917531:DDK917532 DNF917531:DNG917532 DXB917531:DXC917532 EGX917531:EGY917532 EQT917531:EQU917532 FAP917531:FAQ917532 FKL917531:FKM917532 FUH917531:FUI917532 GED917531:GEE917532 GNZ917531:GOA917532 GXV917531:GXW917532 HHR917531:HHS917532 HRN917531:HRO917532 IBJ917531:IBK917532 ILF917531:ILG917532 IVB917531:IVC917532 JEX917531:JEY917532 JOT917531:JOU917532 JYP917531:JYQ917532 KIL917531:KIM917532 KSH917531:KSI917532 LCD917531:LCE917532 LLZ917531:LMA917532 LVV917531:LVW917532 MFR917531:MFS917532 MPN917531:MPO917532 MZJ917531:MZK917532 NJF917531:NJG917532 NTB917531:NTC917532 OCX917531:OCY917532 OMT917531:OMU917532 OWP917531:OWQ917532 PGL917531:PGM917532 PQH917531:PQI917532 QAD917531:QAE917532 QJZ917531:QKA917532 QTV917531:QTW917532 RDR917531:RDS917532 RNN917531:RNO917532 RXJ917531:RXK917532 SHF917531:SHG917532 SRB917531:SRC917532 TAX917531:TAY917532 TKT917531:TKU917532 TUP917531:TUQ917532 UEL917531:UEM917532 UOH917531:UOI917532 UYD917531:UYE917532 VHZ917531:VIA917532 VRV917531:VRW917532 WBR917531:WBS917532 WLN917531:WLO917532 WVJ917531:WVK917532 D983067:E983068 IX983067:IY983068 ST983067:SU983068 ACP983067:ACQ983068 AML983067:AMM983068 AWH983067:AWI983068 BGD983067:BGE983068 BPZ983067:BQA983068 BZV983067:BZW983068 CJR983067:CJS983068 CTN983067:CTO983068 DDJ983067:DDK983068 DNF983067:DNG983068 DXB983067:DXC983068 EGX983067:EGY983068 EQT983067:EQU983068 FAP983067:FAQ983068 FKL983067:FKM983068 FUH983067:FUI983068 GED983067:GEE983068 GNZ983067:GOA983068 GXV983067:GXW983068 HHR983067:HHS983068 HRN983067:HRO983068 IBJ983067:IBK983068 ILF983067:ILG983068 IVB983067:IVC983068 JEX983067:JEY983068 JOT983067:JOU983068 JYP983067:JYQ983068 KIL983067:KIM983068 KSH983067:KSI983068 LCD983067:LCE983068 LLZ983067:LMA983068 LVV983067:LVW983068 MFR983067:MFS983068 MPN983067:MPO983068 MZJ983067:MZK983068 NJF983067:NJG983068 NTB983067:NTC983068 OCX983067:OCY983068 OMT983067:OMU983068 OWP983067:OWQ983068 PGL983067:PGM983068 PQH983067:PQI983068 QAD983067:QAE983068 QJZ983067:QKA983068 QTV983067:QTW983068 RDR983067:RDS983068 RNN983067:RNO983068 RXJ983067:RXK983068 SHF983067:SHG983068 SRB983067:SRC983068 TAX983067:TAY983068 TKT983067:TKU983068 TUP983067:TUQ983068 UEL983067:UEM983068 UOH983067:UOI983068 UYD983067:UYE983068 VHZ983067:VIA983068 VRV983067:VRW983068 WBR983067:WBS983068 WLN983067:WLO983068 WVJ983067:WVK983068 D65590:E65598 IX65590:IY65598 ST65590:SU65598 ACP65590:ACQ65598 AML65590:AMM65598 AWH65590:AWI65598 BGD65590:BGE65598 BPZ65590:BQA65598 BZV65590:BZW65598 CJR65590:CJS65598 CTN65590:CTO65598 DDJ65590:DDK65598 DNF65590:DNG65598 DXB65590:DXC65598 EGX65590:EGY65598 EQT65590:EQU65598 FAP65590:FAQ65598 FKL65590:FKM65598 FUH65590:FUI65598 GED65590:GEE65598 GNZ65590:GOA65598 GXV65590:GXW65598 HHR65590:HHS65598 HRN65590:HRO65598 IBJ65590:IBK65598 ILF65590:ILG65598 IVB65590:IVC65598 JEX65590:JEY65598 JOT65590:JOU65598 JYP65590:JYQ65598 KIL65590:KIM65598 KSH65590:KSI65598 LCD65590:LCE65598 LLZ65590:LMA65598 LVV65590:LVW65598 MFR65590:MFS65598 MPN65590:MPO65598 MZJ65590:MZK65598 NJF65590:NJG65598 NTB65590:NTC65598 OCX65590:OCY65598 OMT65590:OMU65598 OWP65590:OWQ65598 PGL65590:PGM65598 PQH65590:PQI65598 QAD65590:QAE65598 QJZ65590:QKA65598 QTV65590:QTW65598 RDR65590:RDS65598 RNN65590:RNO65598 RXJ65590:RXK65598 SHF65590:SHG65598 SRB65590:SRC65598 TAX65590:TAY65598 TKT65590:TKU65598 TUP65590:TUQ65598 UEL65590:UEM65598 UOH65590:UOI65598 UYD65590:UYE65598 VHZ65590:VIA65598 VRV65590:VRW65598 WBR65590:WBS65598 WLN65590:WLO65598 WVJ65590:WVK65598 D131126:E131134 IX131126:IY131134 ST131126:SU131134 ACP131126:ACQ131134 AML131126:AMM131134 AWH131126:AWI131134 BGD131126:BGE131134 BPZ131126:BQA131134 BZV131126:BZW131134 CJR131126:CJS131134 CTN131126:CTO131134 DDJ131126:DDK131134 DNF131126:DNG131134 DXB131126:DXC131134 EGX131126:EGY131134 EQT131126:EQU131134 FAP131126:FAQ131134 FKL131126:FKM131134 FUH131126:FUI131134 GED131126:GEE131134 GNZ131126:GOA131134 GXV131126:GXW131134 HHR131126:HHS131134 HRN131126:HRO131134 IBJ131126:IBK131134 ILF131126:ILG131134 IVB131126:IVC131134 JEX131126:JEY131134 JOT131126:JOU131134 JYP131126:JYQ131134 KIL131126:KIM131134 KSH131126:KSI131134 LCD131126:LCE131134 LLZ131126:LMA131134 LVV131126:LVW131134 MFR131126:MFS131134 MPN131126:MPO131134 MZJ131126:MZK131134 NJF131126:NJG131134 NTB131126:NTC131134 OCX131126:OCY131134 OMT131126:OMU131134 OWP131126:OWQ131134 PGL131126:PGM131134 PQH131126:PQI131134 QAD131126:QAE131134 QJZ131126:QKA131134 QTV131126:QTW131134 RDR131126:RDS131134 RNN131126:RNO131134 RXJ131126:RXK131134 SHF131126:SHG131134 SRB131126:SRC131134 TAX131126:TAY131134 TKT131126:TKU131134 TUP131126:TUQ131134 UEL131126:UEM131134 UOH131126:UOI131134 UYD131126:UYE131134 VHZ131126:VIA131134 VRV131126:VRW131134 WBR131126:WBS131134 WLN131126:WLO131134 WVJ131126:WVK131134 D196662:E196670 IX196662:IY196670 ST196662:SU196670 ACP196662:ACQ196670 AML196662:AMM196670 AWH196662:AWI196670 BGD196662:BGE196670 BPZ196662:BQA196670 BZV196662:BZW196670 CJR196662:CJS196670 CTN196662:CTO196670 DDJ196662:DDK196670 DNF196662:DNG196670 DXB196662:DXC196670 EGX196662:EGY196670 EQT196662:EQU196670 FAP196662:FAQ196670 FKL196662:FKM196670 FUH196662:FUI196670 GED196662:GEE196670 GNZ196662:GOA196670 GXV196662:GXW196670 HHR196662:HHS196670 HRN196662:HRO196670 IBJ196662:IBK196670 ILF196662:ILG196670 IVB196662:IVC196670 JEX196662:JEY196670 JOT196662:JOU196670 JYP196662:JYQ196670 KIL196662:KIM196670 KSH196662:KSI196670 LCD196662:LCE196670 LLZ196662:LMA196670 LVV196662:LVW196670 MFR196662:MFS196670 MPN196662:MPO196670 MZJ196662:MZK196670 NJF196662:NJG196670 NTB196662:NTC196670 OCX196662:OCY196670 OMT196662:OMU196670 OWP196662:OWQ196670 PGL196662:PGM196670 PQH196662:PQI196670 QAD196662:QAE196670 QJZ196662:QKA196670 QTV196662:QTW196670 RDR196662:RDS196670 RNN196662:RNO196670 RXJ196662:RXK196670 SHF196662:SHG196670 SRB196662:SRC196670 TAX196662:TAY196670 TKT196662:TKU196670 TUP196662:TUQ196670 UEL196662:UEM196670 UOH196662:UOI196670 UYD196662:UYE196670 VHZ196662:VIA196670 VRV196662:VRW196670 WBR196662:WBS196670 WLN196662:WLO196670 WVJ196662:WVK196670 D262198:E262206 IX262198:IY262206 ST262198:SU262206 ACP262198:ACQ262206 AML262198:AMM262206 AWH262198:AWI262206 BGD262198:BGE262206 BPZ262198:BQA262206 BZV262198:BZW262206 CJR262198:CJS262206 CTN262198:CTO262206 DDJ262198:DDK262206 DNF262198:DNG262206 DXB262198:DXC262206 EGX262198:EGY262206 EQT262198:EQU262206 FAP262198:FAQ262206 FKL262198:FKM262206 FUH262198:FUI262206 GED262198:GEE262206 GNZ262198:GOA262206 GXV262198:GXW262206 HHR262198:HHS262206 HRN262198:HRO262206 IBJ262198:IBK262206 ILF262198:ILG262206 IVB262198:IVC262206 JEX262198:JEY262206 JOT262198:JOU262206 JYP262198:JYQ262206 KIL262198:KIM262206 KSH262198:KSI262206 LCD262198:LCE262206 LLZ262198:LMA262206 LVV262198:LVW262206 MFR262198:MFS262206 MPN262198:MPO262206 MZJ262198:MZK262206 NJF262198:NJG262206 NTB262198:NTC262206 OCX262198:OCY262206 OMT262198:OMU262206 OWP262198:OWQ262206 PGL262198:PGM262206 PQH262198:PQI262206 QAD262198:QAE262206 QJZ262198:QKA262206 QTV262198:QTW262206 RDR262198:RDS262206 RNN262198:RNO262206 RXJ262198:RXK262206 SHF262198:SHG262206 SRB262198:SRC262206 TAX262198:TAY262206 TKT262198:TKU262206 TUP262198:TUQ262206 UEL262198:UEM262206 UOH262198:UOI262206 UYD262198:UYE262206 VHZ262198:VIA262206 VRV262198:VRW262206 WBR262198:WBS262206 WLN262198:WLO262206 WVJ262198:WVK262206 D327734:E327742 IX327734:IY327742 ST327734:SU327742 ACP327734:ACQ327742 AML327734:AMM327742 AWH327734:AWI327742 BGD327734:BGE327742 BPZ327734:BQA327742 BZV327734:BZW327742 CJR327734:CJS327742 CTN327734:CTO327742 DDJ327734:DDK327742 DNF327734:DNG327742 DXB327734:DXC327742 EGX327734:EGY327742 EQT327734:EQU327742 FAP327734:FAQ327742 FKL327734:FKM327742 FUH327734:FUI327742 GED327734:GEE327742 GNZ327734:GOA327742 GXV327734:GXW327742 HHR327734:HHS327742 HRN327734:HRO327742 IBJ327734:IBK327742 ILF327734:ILG327742 IVB327734:IVC327742 JEX327734:JEY327742 JOT327734:JOU327742 JYP327734:JYQ327742 KIL327734:KIM327742 KSH327734:KSI327742 LCD327734:LCE327742 LLZ327734:LMA327742 LVV327734:LVW327742 MFR327734:MFS327742 MPN327734:MPO327742 MZJ327734:MZK327742 NJF327734:NJG327742 NTB327734:NTC327742 OCX327734:OCY327742 OMT327734:OMU327742 OWP327734:OWQ327742 PGL327734:PGM327742 PQH327734:PQI327742 QAD327734:QAE327742 QJZ327734:QKA327742 QTV327734:QTW327742 RDR327734:RDS327742 RNN327734:RNO327742 RXJ327734:RXK327742 SHF327734:SHG327742 SRB327734:SRC327742 TAX327734:TAY327742 TKT327734:TKU327742 TUP327734:TUQ327742 UEL327734:UEM327742 UOH327734:UOI327742 UYD327734:UYE327742 VHZ327734:VIA327742 VRV327734:VRW327742 WBR327734:WBS327742 WLN327734:WLO327742 WVJ327734:WVK327742 D393270:E393278 IX393270:IY393278 ST393270:SU393278 ACP393270:ACQ393278 AML393270:AMM393278 AWH393270:AWI393278 BGD393270:BGE393278 BPZ393270:BQA393278 BZV393270:BZW393278 CJR393270:CJS393278 CTN393270:CTO393278 DDJ393270:DDK393278 DNF393270:DNG393278 DXB393270:DXC393278 EGX393270:EGY393278 EQT393270:EQU393278 FAP393270:FAQ393278 FKL393270:FKM393278 FUH393270:FUI393278 GED393270:GEE393278 GNZ393270:GOA393278 GXV393270:GXW393278 HHR393270:HHS393278 HRN393270:HRO393278 IBJ393270:IBK393278 ILF393270:ILG393278 IVB393270:IVC393278 JEX393270:JEY393278 JOT393270:JOU393278 JYP393270:JYQ393278 KIL393270:KIM393278 KSH393270:KSI393278 LCD393270:LCE393278 LLZ393270:LMA393278 LVV393270:LVW393278 MFR393270:MFS393278 MPN393270:MPO393278 MZJ393270:MZK393278 NJF393270:NJG393278 NTB393270:NTC393278 OCX393270:OCY393278 OMT393270:OMU393278 OWP393270:OWQ393278 PGL393270:PGM393278 PQH393270:PQI393278 QAD393270:QAE393278 QJZ393270:QKA393278 QTV393270:QTW393278 RDR393270:RDS393278 RNN393270:RNO393278 RXJ393270:RXK393278 SHF393270:SHG393278 SRB393270:SRC393278 TAX393270:TAY393278 TKT393270:TKU393278 TUP393270:TUQ393278 UEL393270:UEM393278 UOH393270:UOI393278 UYD393270:UYE393278 VHZ393270:VIA393278 VRV393270:VRW393278 WBR393270:WBS393278 WLN393270:WLO393278 WVJ393270:WVK393278 D458806:E458814 IX458806:IY458814 ST458806:SU458814 ACP458806:ACQ458814 AML458806:AMM458814 AWH458806:AWI458814 BGD458806:BGE458814 BPZ458806:BQA458814 BZV458806:BZW458814 CJR458806:CJS458814 CTN458806:CTO458814 DDJ458806:DDK458814 DNF458806:DNG458814 DXB458806:DXC458814 EGX458806:EGY458814 EQT458806:EQU458814 FAP458806:FAQ458814 FKL458806:FKM458814 FUH458806:FUI458814 GED458806:GEE458814 GNZ458806:GOA458814 GXV458806:GXW458814 HHR458806:HHS458814 HRN458806:HRO458814 IBJ458806:IBK458814 ILF458806:ILG458814 IVB458806:IVC458814 JEX458806:JEY458814 JOT458806:JOU458814 JYP458806:JYQ458814 KIL458806:KIM458814 KSH458806:KSI458814 LCD458806:LCE458814 LLZ458806:LMA458814 LVV458806:LVW458814 MFR458806:MFS458814 MPN458806:MPO458814 MZJ458806:MZK458814 NJF458806:NJG458814 NTB458806:NTC458814 OCX458806:OCY458814 OMT458806:OMU458814 OWP458806:OWQ458814 PGL458806:PGM458814 PQH458806:PQI458814 QAD458806:QAE458814 QJZ458806:QKA458814 QTV458806:QTW458814 RDR458806:RDS458814 RNN458806:RNO458814 RXJ458806:RXK458814 SHF458806:SHG458814 SRB458806:SRC458814 TAX458806:TAY458814 TKT458806:TKU458814 TUP458806:TUQ458814 UEL458806:UEM458814 UOH458806:UOI458814 UYD458806:UYE458814 VHZ458806:VIA458814 VRV458806:VRW458814 WBR458806:WBS458814 WLN458806:WLO458814 WVJ458806:WVK458814 D524342:E524350 IX524342:IY524350 ST524342:SU524350 ACP524342:ACQ524350 AML524342:AMM524350 AWH524342:AWI524350 BGD524342:BGE524350 BPZ524342:BQA524350 BZV524342:BZW524350 CJR524342:CJS524350 CTN524342:CTO524350 DDJ524342:DDK524350 DNF524342:DNG524350 DXB524342:DXC524350 EGX524342:EGY524350 EQT524342:EQU524350 FAP524342:FAQ524350 FKL524342:FKM524350 FUH524342:FUI524350 GED524342:GEE524350 GNZ524342:GOA524350 GXV524342:GXW524350 HHR524342:HHS524350 HRN524342:HRO524350 IBJ524342:IBK524350 ILF524342:ILG524350 IVB524342:IVC524350 JEX524342:JEY524350 JOT524342:JOU524350 JYP524342:JYQ524350 KIL524342:KIM524350 KSH524342:KSI524350 LCD524342:LCE524350 LLZ524342:LMA524350 LVV524342:LVW524350 MFR524342:MFS524350 MPN524342:MPO524350 MZJ524342:MZK524350 NJF524342:NJG524350 NTB524342:NTC524350 OCX524342:OCY524350 OMT524342:OMU524350 OWP524342:OWQ524350 PGL524342:PGM524350 PQH524342:PQI524350 QAD524342:QAE524350 QJZ524342:QKA524350 QTV524342:QTW524350 RDR524342:RDS524350 RNN524342:RNO524350 RXJ524342:RXK524350 SHF524342:SHG524350 SRB524342:SRC524350 TAX524342:TAY524350 TKT524342:TKU524350 TUP524342:TUQ524350 UEL524342:UEM524350 UOH524342:UOI524350 UYD524342:UYE524350 VHZ524342:VIA524350 VRV524342:VRW524350 WBR524342:WBS524350 WLN524342:WLO524350 WVJ524342:WVK524350 D589878:E589886 IX589878:IY589886 ST589878:SU589886 ACP589878:ACQ589886 AML589878:AMM589886 AWH589878:AWI589886 BGD589878:BGE589886 BPZ589878:BQA589886 BZV589878:BZW589886 CJR589878:CJS589886 CTN589878:CTO589886 DDJ589878:DDK589886 DNF589878:DNG589886 DXB589878:DXC589886 EGX589878:EGY589886 EQT589878:EQU589886 FAP589878:FAQ589886 FKL589878:FKM589886 FUH589878:FUI589886 GED589878:GEE589886 GNZ589878:GOA589886 GXV589878:GXW589886 HHR589878:HHS589886 HRN589878:HRO589886 IBJ589878:IBK589886 ILF589878:ILG589886 IVB589878:IVC589886 JEX589878:JEY589886 JOT589878:JOU589886 JYP589878:JYQ589886 KIL589878:KIM589886 KSH589878:KSI589886 LCD589878:LCE589886 LLZ589878:LMA589886 LVV589878:LVW589886 MFR589878:MFS589886 MPN589878:MPO589886 MZJ589878:MZK589886 NJF589878:NJG589886 NTB589878:NTC589886 OCX589878:OCY589886 OMT589878:OMU589886 OWP589878:OWQ589886 PGL589878:PGM589886 PQH589878:PQI589886 QAD589878:QAE589886 QJZ589878:QKA589886 QTV589878:QTW589886 RDR589878:RDS589886 RNN589878:RNO589886 RXJ589878:RXK589886 SHF589878:SHG589886 SRB589878:SRC589886 TAX589878:TAY589886 TKT589878:TKU589886 TUP589878:TUQ589886 UEL589878:UEM589886 UOH589878:UOI589886 UYD589878:UYE589886 VHZ589878:VIA589886 VRV589878:VRW589886 WBR589878:WBS589886 WLN589878:WLO589886 WVJ589878:WVK589886 D655414:E655422 IX655414:IY655422 ST655414:SU655422 ACP655414:ACQ655422 AML655414:AMM655422 AWH655414:AWI655422 BGD655414:BGE655422 BPZ655414:BQA655422 BZV655414:BZW655422 CJR655414:CJS655422 CTN655414:CTO655422 DDJ655414:DDK655422 DNF655414:DNG655422 DXB655414:DXC655422 EGX655414:EGY655422 EQT655414:EQU655422 FAP655414:FAQ655422 FKL655414:FKM655422 FUH655414:FUI655422 GED655414:GEE655422 GNZ655414:GOA655422 GXV655414:GXW655422 HHR655414:HHS655422 HRN655414:HRO655422 IBJ655414:IBK655422 ILF655414:ILG655422 IVB655414:IVC655422 JEX655414:JEY655422 JOT655414:JOU655422 JYP655414:JYQ655422 KIL655414:KIM655422 KSH655414:KSI655422 LCD655414:LCE655422 LLZ655414:LMA655422 LVV655414:LVW655422 MFR655414:MFS655422 MPN655414:MPO655422 MZJ655414:MZK655422 NJF655414:NJG655422 NTB655414:NTC655422 OCX655414:OCY655422 OMT655414:OMU655422 OWP655414:OWQ655422 PGL655414:PGM655422 PQH655414:PQI655422 QAD655414:QAE655422 QJZ655414:QKA655422 QTV655414:QTW655422 RDR655414:RDS655422 RNN655414:RNO655422 RXJ655414:RXK655422 SHF655414:SHG655422 SRB655414:SRC655422 TAX655414:TAY655422 TKT655414:TKU655422 TUP655414:TUQ655422 UEL655414:UEM655422 UOH655414:UOI655422 UYD655414:UYE655422 VHZ655414:VIA655422 VRV655414:VRW655422 WBR655414:WBS655422 WLN655414:WLO655422 WVJ655414:WVK655422 D720950:E720958 IX720950:IY720958 ST720950:SU720958 ACP720950:ACQ720958 AML720950:AMM720958 AWH720950:AWI720958 BGD720950:BGE720958 BPZ720950:BQA720958 BZV720950:BZW720958 CJR720950:CJS720958 CTN720950:CTO720958 DDJ720950:DDK720958 DNF720950:DNG720958 DXB720950:DXC720958 EGX720950:EGY720958 EQT720950:EQU720958 FAP720950:FAQ720958 FKL720950:FKM720958 FUH720950:FUI720958 GED720950:GEE720958 GNZ720950:GOA720958 GXV720950:GXW720958 HHR720950:HHS720958 HRN720950:HRO720958 IBJ720950:IBK720958 ILF720950:ILG720958 IVB720950:IVC720958 JEX720950:JEY720958 JOT720950:JOU720958 JYP720950:JYQ720958 KIL720950:KIM720958 KSH720950:KSI720958 LCD720950:LCE720958 LLZ720950:LMA720958 LVV720950:LVW720958 MFR720950:MFS720958 MPN720950:MPO720958 MZJ720950:MZK720958 NJF720950:NJG720958 NTB720950:NTC720958 OCX720950:OCY720958 OMT720950:OMU720958 OWP720950:OWQ720958 PGL720950:PGM720958 PQH720950:PQI720958 QAD720950:QAE720958 QJZ720950:QKA720958 QTV720950:QTW720958 RDR720950:RDS720958 RNN720950:RNO720958 RXJ720950:RXK720958 SHF720950:SHG720958 SRB720950:SRC720958 TAX720950:TAY720958 TKT720950:TKU720958 TUP720950:TUQ720958 UEL720950:UEM720958 UOH720950:UOI720958 UYD720950:UYE720958 VHZ720950:VIA720958 VRV720950:VRW720958 WBR720950:WBS720958 WLN720950:WLO720958 WVJ720950:WVK720958 D786486:E786494 IX786486:IY786494 ST786486:SU786494 ACP786486:ACQ786494 AML786486:AMM786494 AWH786486:AWI786494 BGD786486:BGE786494 BPZ786486:BQA786494 BZV786486:BZW786494 CJR786486:CJS786494 CTN786486:CTO786494 DDJ786486:DDK786494 DNF786486:DNG786494 DXB786486:DXC786494 EGX786486:EGY786494 EQT786486:EQU786494 FAP786486:FAQ786494 FKL786486:FKM786494 FUH786486:FUI786494 GED786486:GEE786494 GNZ786486:GOA786494 GXV786486:GXW786494 HHR786486:HHS786494 HRN786486:HRO786494 IBJ786486:IBK786494 ILF786486:ILG786494 IVB786486:IVC786494 JEX786486:JEY786494 JOT786486:JOU786494 JYP786486:JYQ786494 KIL786486:KIM786494 KSH786486:KSI786494 LCD786486:LCE786494 LLZ786486:LMA786494 LVV786486:LVW786494 MFR786486:MFS786494 MPN786486:MPO786494 MZJ786486:MZK786494 NJF786486:NJG786494 NTB786486:NTC786494 OCX786486:OCY786494 OMT786486:OMU786494 OWP786486:OWQ786494 PGL786486:PGM786494 PQH786486:PQI786494 QAD786486:QAE786494 QJZ786486:QKA786494 QTV786486:QTW786494 RDR786486:RDS786494 RNN786486:RNO786494 RXJ786486:RXK786494 SHF786486:SHG786494 SRB786486:SRC786494 TAX786486:TAY786494 TKT786486:TKU786494 TUP786486:TUQ786494 UEL786486:UEM786494 UOH786486:UOI786494 UYD786486:UYE786494 VHZ786486:VIA786494 VRV786486:VRW786494 WBR786486:WBS786494 WLN786486:WLO786494 WVJ786486:WVK786494 D852022:E852030 IX852022:IY852030 ST852022:SU852030 ACP852022:ACQ852030 AML852022:AMM852030 AWH852022:AWI852030 BGD852022:BGE852030 BPZ852022:BQA852030 BZV852022:BZW852030 CJR852022:CJS852030 CTN852022:CTO852030 DDJ852022:DDK852030 DNF852022:DNG852030 DXB852022:DXC852030 EGX852022:EGY852030 EQT852022:EQU852030 FAP852022:FAQ852030 FKL852022:FKM852030 FUH852022:FUI852030 GED852022:GEE852030 GNZ852022:GOA852030 GXV852022:GXW852030 HHR852022:HHS852030 HRN852022:HRO852030 IBJ852022:IBK852030 ILF852022:ILG852030 IVB852022:IVC852030 JEX852022:JEY852030 JOT852022:JOU852030 JYP852022:JYQ852030 KIL852022:KIM852030 KSH852022:KSI852030 LCD852022:LCE852030 LLZ852022:LMA852030 LVV852022:LVW852030 MFR852022:MFS852030 MPN852022:MPO852030 MZJ852022:MZK852030 NJF852022:NJG852030 NTB852022:NTC852030 OCX852022:OCY852030 OMT852022:OMU852030 OWP852022:OWQ852030 PGL852022:PGM852030 PQH852022:PQI852030 QAD852022:QAE852030 QJZ852022:QKA852030 QTV852022:QTW852030 RDR852022:RDS852030 RNN852022:RNO852030 RXJ852022:RXK852030 SHF852022:SHG852030 SRB852022:SRC852030 TAX852022:TAY852030 TKT852022:TKU852030 TUP852022:TUQ852030 UEL852022:UEM852030 UOH852022:UOI852030 UYD852022:UYE852030 VHZ852022:VIA852030 VRV852022:VRW852030 WBR852022:WBS852030 WLN852022:WLO852030 WVJ852022:WVK852030 D917558:E917566 IX917558:IY917566 ST917558:SU917566 ACP917558:ACQ917566 AML917558:AMM917566 AWH917558:AWI917566 BGD917558:BGE917566 BPZ917558:BQA917566 BZV917558:BZW917566 CJR917558:CJS917566 CTN917558:CTO917566 DDJ917558:DDK917566 DNF917558:DNG917566 DXB917558:DXC917566 EGX917558:EGY917566 EQT917558:EQU917566 FAP917558:FAQ917566 FKL917558:FKM917566 FUH917558:FUI917566 GED917558:GEE917566 GNZ917558:GOA917566 GXV917558:GXW917566 HHR917558:HHS917566 HRN917558:HRO917566 IBJ917558:IBK917566 ILF917558:ILG917566 IVB917558:IVC917566 JEX917558:JEY917566 JOT917558:JOU917566 JYP917558:JYQ917566 KIL917558:KIM917566 KSH917558:KSI917566 LCD917558:LCE917566 LLZ917558:LMA917566 LVV917558:LVW917566 MFR917558:MFS917566 MPN917558:MPO917566 MZJ917558:MZK917566 NJF917558:NJG917566 NTB917558:NTC917566 OCX917558:OCY917566 OMT917558:OMU917566 OWP917558:OWQ917566 PGL917558:PGM917566 PQH917558:PQI917566 QAD917558:QAE917566 QJZ917558:QKA917566 QTV917558:QTW917566 RDR917558:RDS917566 RNN917558:RNO917566 RXJ917558:RXK917566 SHF917558:SHG917566 SRB917558:SRC917566 TAX917558:TAY917566 TKT917558:TKU917566 TUP917558:TUQ917566 UEL917558:UEM917566 UOH917558:UOI917566 UYD917558:UYE917566 VHZ917558:VIA917566 VRV917558:VRW917566 WBR917558:WBS917566 WLN917558:WLO917566 WVJ917558:WVK917566 D983094:E983102 IX983094:IY983102 ST983094:SU983102 ACP983094:ACQ983102 AML983094:AMM983102 AWH983094:AWI983102 BGD983094:BGE983102 BPZ983094:BQA983102 BZV983094:BZW983102 CJR983094:CJS983102 CTN983094:CTO983102 DDJ983094:DDK983102 DNF983094:DNG983102 DXB983094:DXC983102 EGX983094:EGY983102 EQT983094:EQU983102 FAP983094:FAQ983102 FKL983094:FKM983102 FUH983094:FUI983102 GED983094:GEE983102 GNZ983094:GOA983102 GXV983094:GXW983102 HHR983094:HHS983102 HRN983094:HRO983102 IBJ983094:IBK983102 ILF983094:ILG983102 IVB983094:IVC983102 JEX983094:JEY983102 JOT983094:JOU983102 JYP983094:JYQ983102 KIL983094:KIM983102 KSH983094:KSI983102 LCD983094:LCE983102 LLZ983094:LMA983102 LVV983094:LVW983102 MFR983094:MFS983102 MPN983094:MPO983102 MZJ983094:MZK983102 NJF983094:NJG983102 NTB983094:NTC983102 OCX983094:OCY983102 OMT983094:OMU983102 OWP983094:OWQ983102 PGL983094:PGM983102 PQH983094:PQI983102 QAD983094:QAE983102 QJZ983094:QKA983102 QTV983094:QTW983102 RDR983094:RDS983102 RNN983094:RNO983102 RXJ983094:RXK983102 SHF983094:SHG983102 SRB983094:SRC983102 TAX983094:TAY983102 TKT983094:TKU983102 TUP983094:TUQ983102 UEL983094:UEM983102 UOH983094:UOI983102 UYD983094:UYE983102 VHZ983094:VIA983102 VRV983094:VRW983102 WBR983094:WBS983102 WLN983094:WLO983102 WVJ983094:WVK983102 D65586:E65586 IX65586:IY65586 ST65586:SU65586 ACP65586:ACQ65586 AML65586:AMM65586 AWH65586:AWI65586 BGD65586:BGE65586 BPZ65586:BQA65586 BZV65586:BZW65586 CJR65586:CJS65586 CTN65586:CTO65586 DDJ65586:DDK65586 DNF65586:DNG65586 DXB65586:DXC65586 EGX65586:EGY65586 EQT65586:EQU65586 FAP65586:FAQ65586 FKL65586:FKM65586 FUH65586:FUI65586 GED65586:GEE65586 GNZ65586:GOA65586 GXV65586:GXW65586 HHR65586:HHS65586 HRN65586:HRO65586 IBJ65586:IBK65586 ILF65586:ILG65586 IVB65586:IVC65586 JEX65586:JEY65586 JOT65586:JOU65586 JYP65586:JYQ65586 KIL65586:KIM65586 KSH65586:KSI65586 LCD65586:LCE65586 LLZ65586:LMA65586 LVV65586:LVW65586 MFR65586:MFS65586 MPN65586:MPO65586 MZJ65586:MZK65586 NJF65586:NJG65586 NTB65586:NTC65586 OCX65586:OCY65586 OMT65586:OMU65586 OWP65586:OWQ65586 PGL65586:PGM65586 PQH65586:PQI65586 QAD65586:QAE65586 QJZ65586:QKA65586 QTV65586:QTW65586 RDR65586:RDS65586 RNN65586:RNO65586 RXJ65586:RXK65586 SHF65586:SHG65586 SRB65586:SRC65586 TAX65586:TAY65586 TKT65586:TKU65586 TUP65586:TUQ65586 UEL65586:UEM65586 UOH65586:UOI65586 UYD65586:UYE65586 VHZ65586:VIA65586 VRV65586:VRW65586 WBR65586:WBS65586 WLN65586:WLO65586 WVJ65586:WVK65586 D131122:E131122 IX131122:IY131122 ST131122:SU131122 ACP131122:ACQ131122 AML131122:AMM131122 AWH131122:AWI131122 BGD131122:BGE131122 BPZ131122:BQA131122 BZV131122:BZW131122 CJR131122:CJS131122 CTN131122:CTO131122 DDJ131122:DDK131122 DNF131122:DNG131122 DXB131122:DXC131122 EGX131122:EGY131122 EQT131122:EQU131122 FAP131122:FAQ131122 FKL131122:FKM131122 FUH131122:FUI131122 GED131122:GEE131122 GNZ131122:GOA131122 GXV131122:GXW131122 HHR131122:HHS131122 HRN131122:HRO131122 IBJ131122:IBK131122 ILF131122:ILG131122 IVB131122:IVC131122 JEX131122:JEY131122 JOT131122:JOU131122 JYP131122:JYQ131122 KIL131122:KIM131122 KSH131122:KSI131122 LCD131122:LCE131122 LLZ131122:LMA131122 LVV131122:LVW131122 MFR131122:MFS131122 MPN131122:MPO131122 MZJ131122:MZK131122 NJF131122:NJG131122 NTB131122:NTC131122 OCX131122:OCY131122 OMT131122:OMU131122 OWP131122:OWQ131122 PGL131122:PGM131122 PQH131122:PQI131122 QAD131122:QAE131122 QJZ131122:QKA131122 QTV131122:QTW131122 RDR131122:RDS131122 RNN131122:RNO131122 RXJ131122:RXK131122 SHF131122:SHG131122 SRB131122:SRC131122 TAX131122:TAY131122 TKT131122:TKU131122 TUP131122:TUQ131122 UEL131122:UEM131122 UOH131122:UOI131122 UYD131122:UYE131122 VHZ131122:VIA131122 VRV131122:VRW131122 WBR131122:WBS131122 WLN131122:WLO131122 WVJ131122:WVK131122 D196658:E196658 IX196658:IY196658 ST196658:SU196658 ACP196658:ACQ196658 AML196658:AMM196658 AWH196658:AWI196658 BGD196658:BGE196658 BPZ196658:BQA196658 BZV196658:BZW196658 CJR196658:CJS196658 CTN196658:CTO196658 DDJ196658:DDK196658 DNF196658:DNG196658 DXB196658:DXC196658 EGX196658:EGY196658 EQT196658:EQU196658 FAP196658:FAQ196658 FKL196658:FKM196658 FUH196658:FUI196658 GED196658:GEE196658 GNZ196658:GOA196658 GXV196658:GXW196658 HHR196658:HHS196658 HRN196658:HRO196658 IBJ196658:IBK196658 ILF196658:ILG196658 IVB196658:IVC196658 JEX196658:JEY196658 JOT196658:JOU196658 JYP196658:JYQ196658 KIL196658:KIM196658 KSH196658:KSI196658 LCD196658:LCE196658 LLZ196658:LMA196658 LVV196658:LVW196658 MFR196658:MFS196658 MPN196658:MPO196658 MZJ196658:MZK196658 NJF196658:NJG196658 NTB196658:NTC196658 OCX196658:OCY196658 OMT196658:OMU196658 OWP196658:OWQ196658 PGL196658:PGM196658 PQH196658:PQI196658 QAD196658:QAE196658 QJZ196658:QKA196658 QTV196658:QTW196658 RDR196658:RDS196658 RNN196658:RNO196658 RXJ196658:RXK196658 SHF196658:SHG196658 SRB196658:SRC196658 TAX196658:TAY196658 TKT196658:TKU196658 TUP196658:TUQ196658 UEL196658:UEM196658 UOH196658:UOI196658 UYD196658:UYE196658 VHZ196658:VIA196658 VRV196658:VRW196658 WBR196658:WBS196658 WLN196658:WLO196658 WVJ196658:WVK196658 D262194:E262194 IX262194:IY262194 ST262194:SU262194 ACP262194:ACQ262194 AML262194:AMM262194 AWH262194:AWI262194 BGD262194:BGE262194 BPZ262194:BQA262194 BZV262194:BZW262194 CJR262194:CJS262194 CTN262194:CTO262194 DDJ262194:DDK262194 DNF262194:DNG262194 DXB262194:DXC262194 EGX262194:EGY262194 EQT262194:EQU262194 FAP262194:FAQ262194 FKL262194:FKM262194 FUH262194:FUI262194 GED262194:GEE262194 GNZ262194:GOA262194 GXV262194:GXW262194 HHR262194:HHS262194 HRN262194:HRO262194 IBJ262194:IBK262194 ILF262194:ILG262194 IVB262194:IVC262194 JEX262194:JEY262194 JOT262194:JOU262194 JYP262194:JYQ262194 KIL262194:KIM262194 KSH262194:KSI262194 LCD262194:LCE262194 LLZ262194:LMA262194 LVV262194:LVW262194 MFR262194:MFS262194 MPN262194:MPO262194 MZJ262194:MZK262194 NJF262194:NJG262194 NTB262194:NTC262194 OCX262194:OCY262194 OMT262194:OMU262194 OWP262194:OWQ262194 PGL262194:PGM262194 PQH262194:PQI262194 QAD262194:QAE262194 QJZ262194:QKA262194 QTV262194:QTW262194 RDR262194:RDS262194 RNN262194:RNO262194 RXJ262194:RXK262194 SHF262194:SHG262194 SRB262194:SRC262194 TAX262194:TAY262194 TKT262194:TKU262194 TUP262194:TUQ262194 UEL262194:UEM262194 UOH262194:UOI262194 UYD262194:UYE262194 VHZ262194:VIA262194 VRV262194:VRW262194 WBR262194:WBS262194 WLN262194:WLO262194 WVJ262194:WVK262194 D327730:E327730 IX327730:IY327730 ST327730:SU327730 ACP327730:ACQ327730 AML327730:AMM327730 AWH327730:AWI327730 BGD327730:BGE327730 BPZ327730:BQA327730 BZV327730:BZW327730 CJR327730:CJS327730 CTN327730:CTO327730 DDJ327730:DDK327730 DNF327730:DNG327730 DXB327730:DXC327730 EGX327730:EGY327730 EQT327730:EQU327730 FAP327730:FAQ327730 FKL327730:FKM327730 FUH327730:FUI327730 GED327730:GEE327730 GNZ327730:GOA327730 GXV327730:GXW327730 HHR327730:HHS327730 HRN327730:HRO327730 IBJ327730:IBK327730 ILF327730:ILG327730 IVB327730:IVC327730 JEX327730:JEY327730 JOT327730:JOU327730 JYP327730:JYQ327730 KIL327730:KIM327730 KSH327730:KSI327730 LCD327730:LCE327730 LLZ327730:LMA327730 LVV327730:LVW327730 MFR327730:MFS327730 MPN327730:MPO327730 MZJ327730:MZK327730 NJF327730:NJG327730 NTB327730:NTC327730 OCX327730:OCY327730 OMT327730:OMU327730 OWP327730:OWQ327730 PGL327730:PGM327730 PQH327730:PQI327730 QAD327730:QAE327730 QJZ327730:QKA327730 QTV327730:QTW327730 RDR327730:RDS327730 RNN327730:RNO327730 RXJ327730:RXK327730 SHF327730:SHG327730 SRB327730:SRC327730 TAX327730:TAY327730 TKT327730:TKU327730 TUP327730:TUQ327730 UEL327730:UEM327730 UOH327730:UOI327730 UYD327730:UYE327730 VHZ327730:VIA327730 VRV327730:VRW327730 WBR327730:WBS327730 WLN327730:WLO327730 WVJ327730:WVK327730 D393266:E393266 IX393266:IY393266 ST393266:SU393266 ACP393266:ACQ393266 AML393266:AMM393266 AWH393266:AWI393266 BGD393266:BGE393266 BPZ393266:BQA393266 BZV393266:BZW393266 CJR393266:CJS393266 CTN393266:CTO393266 DDJ393266:DDK393266 DNF393266:DNG393266 DXB393266:DXC393266 EGX393266:EGY393266 EQT393266:EQU393266 FAP393266:FAQ393266 FKL393266:FKM393266 FUH393266:FUI393266 GED393266:GEE393266 GNZ393266:GOA393266 GXV393266:GXW393266 HHR393266:HHS393266 HRN393266:HRO393266 IBJ393266:IBK393266 ILF393266:ILG393266 IVB393266:IVC393266 JEX393266:JEY393266 JOT393266:JOU393266 JYP393266:JYQ393266 KIL393266:KIM393266 KSH393266:KSI393266 LCD393266:LCE393266 LLZ393266:LMA393266 LVV393266:LVW393266 MFR393266:MFS393266 MPN393266:MPO393266 MZJ393266:MZK393266 NJF393266:NJG393266 NTB393266:NTC393266 OCX393266:OCY393266 OMT393266:OMU393266 OWP393266:OWQ393266 PGL393266:PGM393266 PQH393266:PQI393266 QAD393266:QAE393266 QJZ393266:QKA393266 QTV393266:QTW393266 RDR393266:RDS393266 RNN393266:RNO393266 RXJ393266:RXK393266 SHF393266:SHG393266 SRB393266:SRC393266 TAX393266:TAY393266 TKT393266:TKU393266 TUP393266:TUQ393266 UEL393266:UEM393266 UOH393266:UOI393266 UYD393266:UYE393266 VHZ393266:VIA393266 VRV393266:VRW393266 WBR393266:WBS393266 WLN393266:WLO393266 WVJ393266:WVK393266 D458802:E458802 IX458802:IY458802 ST458802:SU458802 ACP458802:ACQ458802 AML458802:AMM458802 AWH458802:AWI458802 BGD458802:BGE458802 BPZ458802:BQA458802 BZV458802:BZW458802 CJR458802:CJS458802 CTN458802:CTO458802 DDJ458802:DDK458802 DNF458802:DNG458802 DXB458802:DXC458802 EGX458802:EGY458802 EQT458802:EQU458802 FAP458802:FAQ458802 FKL458802:FKM458802 FUH458802:FUI458802 GED458802:GEE458802 GNZ458802:GOA458802 GXV458802:GXW458802 HHR458802:HHS458802 HRN458802:HRO458802 IBJ458802:IBK458802 ILF458802:ILG458802 IVB458802:IVC458802 JEX458802:JEY458802 JOT458802:JOU458802 JYP458802:JYQ458802 KIL458802:KIM458802 KSH458802:KSI458802 LCD458802:LCE458802 LLZ458802:LMA458802 LVV458802:LVW458802 MFR458802:MFS458802 MPN458802:MPO458802 MZJ458802:MZK458802 NJF458802:NJG458802 NTB458802:NTC458802 OCX458802:OCY458802 OMT458802:OMU458802 OWP458802:OWQ458802 PGL458802:PGM458802 PQH458802:PQI458802 QAD458802:QAE458802 QJZ458802:QKA458802 QTV458802:QTW458802 RDR458802:RDS458802 RNN458802:RNO458802 RXJ458802:RXK458802 SHF458802:SHG458802 SRB458802:SRC458802 TAX458802:TAY458802 TKT458802:TKU458802 TUP458802:TUQ458802 UEL458802:UEM458802 UOH458802:UOI458802 UYD458802:UYE458802 VHZ458802:VIA458802 VRV458802:VRW458802 WBR458802:WBS458802 WLN458802:WLO458802 WVJ458802:WVK458802 D524338:E524338 IX524338:IY524338 ST524338:SU524338 ACP524338:ACQ524338 AML524338:AMM524338 AWH524338:AWI524338 BGD524338:BGE524338 BPZ524338:BQA524338 BZV524338:BZW524338 CJR524338:CJS524338 CTN524338:CTO524338 DDJ524338:DDK524338 DNF524338:DNG524338 DXB524338:DXC524338 EGX524338:EGY524338 EQT524338:EQU524338 FAP524338:FAQ524338 FKL524338:FKM524338 FUH524338:FUI524338 GED524338:GEE524338 GNZ524338:GOA524338 GXV524338:GXW524338 HHR524338:HHS524338 HRN524338:HRO524338 IBJ524338:IBK524338 ILF524338:ILG524338 IVB524338:IVC524338 JEX524338:JEY524338 JOT524338:JOU524338 JYP524338:JYQ524338 KIL524338:KIM524338 KSH524338:KSI524338 LCD524338:LCE524338 LLZ524338:LMA524338 LVV524338:LVW524338 MFR524338:MFS524338 MPN524338:MPO524338 MZJ524338:MZK524338 NJF524338:NJG524338 NTB524338:NTC524338 OCX524338:OCY524338 OMT524338:OMU524338 OWP524338:OWQ524338 PGL524338:PGM524338 PQH524338:PQI524338 QAD524338:QAE524338 QJZ524338:QKA524338 QTV524338:QTW524338 RDR524338:RDS524338 RNN524338:RNO524338 RXJ524338:RXK524338 SHF524338:SHG524338 SRB524338:SRC524338 TAX524338:TAY524338 TKT524338:TKU524338 TUP524338:TUQ524338 UEL524338:UEM524338 UOH524338:UOI524338 UYD524338:UYE524338 VHZ524338:VIA524338 VRV524338:VRW524338 WBR524338:WBS524338 WLN524338:WLO524338 WVJ524338:WVK524338 D589874:E589874 IX589874:IY589874 ST589874:SU589874 ACP589874:ACQ589874 AML589874:AMM589874 AWH589874:AWI589874 BGD589874:BGE589874 BPZ589874:BQA589874 BZV589874:BZW589874 CJR589874:CJS589874 CTN589874:CTO589874 DDJ589874:DDK589874 DNF589874:DNG589874 DXB589874:DXC589874 EGX589874:EGY589874 EQT589874:EQU589874 FAP589874:FAQ589874 FKL589874:FKM589874 FUH589874:FUI589874 GED589874:GEE589874 GNZ589874:GOA589874 GXV589874:GXW589874 HHR589874:HHS589874 HRN589874:HRO589874 IBJ589874:IBK589874 ILF589874:ILG589874 IVB589874:IVC589874 JEX589874:JEY589874 JOT589874:JOU589874 JYP589874:JYQ589874 KIL589874:KIM589874 KSH589874:KSI589874 LCD589874:LCE589874 LLZ589874:LMA589874 LVV589874:LVW589874 MFR589874:MFS589874 MPN589874:MPO589874 MZJ589874:MZK589874 NJF589874:NJG589874 NTB589874:NTC589874 OCX589874:OCY589874 OMT589874:OMU589874 OWP589874:OWQ589874 PGL589874:PGM589874 PQH589874:PQI589874 QAD589874:QAE589874 QJZ589874:QKA589874 QTV589874:QTW589874 RDR589874:RDS589874 RNN589874:RNO589874 RXJ589874:RXK589874 SHF589874:SHG589874 SRB589874:SRC589874 TAX589874:TAY589874 TKT589874:TKU589874 TUP589874:TUQ589874 UEL589874:UEM589874 UOH589874:UOI589874 UYD589874:UYE589874 VHZ589874:VIA589874 VRV589874:VRW589874 WBR589874:WBS589874 WLN589874:WLO589874 WVJ589874:WVK589874 D655410:E655410 IX655410:IY655410 ST655410:SU655410 ACP655410:ACQ655410 AML655410:AMM655410 AWH655410:AWI655410 BGD655410:BGE655410 BPZ655410:BQA655410 BZV655410:BZW655410 CJR655410:CJS655410 CTN655410:CTO655410 DDJ655410:DDK655410 DNF655410:DNG655410 DXB655410:DXC655410 EGX655410:EGY655410 EQT655410:EQU655410 FAP655410:FAQ655410 FKL655410:FKM655410 FUH655410:FUI655410 GED655410:GEE655410 GNZ655410:GOA655410 GXV655410:GXW655410 HHR655410:HHS655410 HRN655410:HRO655410 IBJ655410:IBK655410 ILF655410:ILG655410 IVB655410:IVC655410 JEX655410:JEY655410 JOT655410:JOU655410 JYP655410:JYQ655410 KIL655410:KIM655410 KSH655410:KSI655410 LCD655410:LCE655410 LLZ655410:LMA655410 LVV655410:LVW655410 MFR655410:MFS655410 MPN655410:MPO655410 MZJ655410:MZK655410 NJF655410:NJG655410 NTB655410:NTC655410 OCX655410:OCY655410 OMT655410:OMU655410 OWP655410:OWQ655410 PGL655410:PGM655410 PQH655410:PQI655410 QAD655410:QAE655410 QJZ655410:QKA655410 QTV655410:QTW655410 RDR655410:RDS655410 RNN655410:RNO655410 RXJ655410:RXK655410 SHF655410:SHG655410 SRB655410:SRC655410 TAX655410:TAY655410 TKT655410:TKU655410 TUP655410:TUQ655410 UEL655410:UEM655410 UOH655410:UOI655410 UYD655410:UYE655410 VHZ655410:VIA655410 VRV655410:VRW655410 WBR655410:WBS655410 WLN655410:WLO655410 WVJ655410:WVK655410 D720946:E720946 IX720946:IY720946 ST720946:SU720946 ACP720946:ACQ720946 AML720946:AMM720946 AWH720946:AWI720946 BGD720946:BGE720946 BPZ720946:BQA720946 BZV720946:BZW720946 CJR720946:CJS720946 CTN720946:CTO720946 DDJ720946:DDK720946 DNF720946:DNG720946 DXB720946:DXC720946 EGX720946:EGY720946 EQT720946:EQU720946 FAP720946:FAQ720946 FKL720946:FKM720946 FUH720946:FUI720946 GED720946:GEE720946 GNZ720946:GOA720946 GXV720946:GXW720946 HHR720946:HHS720946 HRN720946:HRO720946 IBJ720946:IBK720946 ILF720946:ILG720946 IVB720946:IVC720946 JEX720946:JEY720946 JOT720946:JOU720946 JYP720946:JYQ720946 KIL720946:KIM720946 KSH720946:KSI720946 LCD720946:LCE720946 LLZ720946:LMA720946 LVV720946:LVW720946 MFR720946:MFS720946 MPN720946:MPO720946 MZJ720946:MZK720946 NJF720946:NJG720946 NTB720946:NTC720946 OCX720946:OCY720946 OMT720946:OMU720946 OWP720946:OWQ720946 PGL720946:PGM720946 PQH720946:PQI720946 QAD720946:QAE720946 QJZ720946:QKA720946 QTV720946:QTW720946 RDR720946:RDS720946 RNN720946:RNO720946 RXJ720946:RXK720946 SHF720946:SHG720946 SRB720946:SRC720946 TAX720946:TAY720946 TKT720946:TKU720946 TUP720946:TUQ720946 UEL720946:UEM720946 UOH720946:UOI720946 UYD720946:UYE720946 VHZ720946:VIA720946 VRV720946:VRW720946 WBR720946:WBS720946 WLN720946:WLO720946 WVJ720946:WVK720946 D786482:E786482 IX786482:IY786482 ST786482:SU786482 ACP786482:ACQ786482 AML786482:AMM786482 AWH786482:AWI786482 BGD786482:BGE786482 BPZ786482:BQA786482 BZV786482:BZW786482 CJR786482:CJS786482 CTN786482:CTO786482 DDJ786482:DDK786482 DNF786482:DNG786482 DXB786482:DXC786482 EGX786482:EGY786482 EQT786482:EQU786482 FAP786482:FAQ786482 FKL786482:FKM786482 FUH786482:FUI786482 GED786482:GEE786482 GNZ786482:GOA786482 GXV786482:GXW786482 HHR786482:HHS786482 HRN786482:HRO786482 IBJ786482:IBK786482 ILF786482:ILG786482 IVB786482:IVC786482 JEX786482:JEY786482 JOT786482:JOU786482 JYP786482:JYQ786482 KIL786482:KIM786482 KSH786482:KSI786482 LCD786482:LCE786482 LLZ786482:LMA786482 LVV786482:LVW786482 MFR786482:MFS786482 MPN786482:MPO786482 MZJ786482:MZK786482 NJF786482:NJG786482 NTB786482:NTC786482 OCX786482:OCY786482 OMT786482:OMU786482 OWP786482:OWQ786482 PGL786482:PGM786482 PQH786482:PQI786482 QAD786482:QAE786482 QJZ786482:QKA786482 QTV786482:QTW786482 RDR786482:RDS786482 RNN786482:RNO786482 RXJ786482:RXK786482 SHF786482:SHG786482 SRB786482:SRC786482 TAX786482:TAY786482 TKT786482:TKU786482 TUP786482:TUQ786482 UEL786482:UEM786482 UOH786482:UOI786482 UYD786482:UYE786482 VHZ786482:VIA786482 VRV786482:VRW786482 WBR786482:WBS786482 WLN786482:WLO786482 WVJ786482:WVK786482 D852018:E852018 IX852018:IY852018 ST852018:SU852018 ACP852018:ACQ852018 AML852018:AMM852018 AWH852018:AWI852018 BGD852018:BGE852018 BPZ852018:BQA852018 BZV852018:BZW852018 CJR852018:CJS852018 CTN852018:CTO852018 DDJ852018:DDK852018 DNF852018:DNG852018 DXB852018:DXC852018 EGX852018:EGY852018 EQT852018:EQU852018 FAP852018:FAQ852018 FKL852018:FKM852018 FUH852018:FUI852018 GED852018:GEE852018 GNZ852018:GOA852018 GXV852018:GXW852018 HHR852018:HHS852018 HRN852018:HRO852018 IBJ852018:IBK852018 ILF852018:ILG852018 IVB852018:IVC852018 JEX852018:JEY852018 JOT852018:JOU852018 JYP852018:JYQ852018 KIL852018:KIM852018 KSH852018:KSI852018 LCD852018:LCE852018 LLZ852018:LMA852018 LVV852018:LVW852018 MFR852018:MFS852018 MPN852018:MPO852018 MZJ852018:MZK852018 NJF852018:NJG852018 NTB852018:NTC852018 OCX852018:OCY852018 OMT852018:OMU852018 OWP852018:OWQ852018 PGL852018:PGM852018 PQH852018:PQI852018 QAD852018:QAE852018 QJZ852018:QKA852018 QTV852018:QTW852018 RDR852018:RDS852018 RNN852018:RNO852018 RXJ852018:RXK852018 SHF852018:SHG852018 SRB852018:SRC852018 TAX852018:TAY852018 TKT852018:TKU852018 TUP852018:TUQ852018 UEL852018:UEM852018 UOH852018:UOI852018 UYD852018:UYE852018 VHZ852018:VIA852018 VRV852018:VRW852018 WBR852018:WBS852018 WLN852018:WLO852018 WVJ852018:WVK852018 D917554:E917554 IX917554:IY917554 ST917554:SU917554 ACP917554:ACQ917554 AML917554:AMM917554 AWH917554:AWI917554 BGD917554:BGE917554 BPZ917554:BQA917554 BZV917554:BZW917554 CJR917554:CJS917554 CTN917554:CTO917554 DDJ917554:DDK917554 DNF917554:DNG917554 DXB917554:DXC917554 EGX917554:EGY917554 EQT917554:EQU917554 FAP917554:FAQ917554 FKL917554:FKM917554 FUH917554:FUI917554 GED917554:GEE917554 GNZ917554:GOA917554 GXV917554:GXW917554 HHR917554:HHS917554 HRN917554:HRO917554 IBJ917554:IBK917554 ILF917554:ILG917554 IVB917554:IVC917554 JEX917554:JEY917554 JOT917554:JOU917554 JYP917554:JYQ917554 KIL917554:KIM917554 KSH917554:KSI917554 LCD917554:LCE917554 LLZ917554:LMA917554 LVV917554:LVW917554 MFR917554:MFS917554 MPN917554:MPO917554 MZJ917554:MZK917554 NJF917554:NJG917554 NTB917554:NTC917554 OCX917554:OCY917554 OMT917554:OMU917554 OWP917554:OWQ917554 PGL917554:PGM917554 PQH917554:PQI917554 QAD917554:QAE917554 QJZ917554:QKA917554 QTV917554:QTW917554 RDR917554:RDS917554 RNN917554:RNO917554 RXJ917554:RXK917554 SHF917554:SHG917554 SRB917554:SRC917554 TAX917554:TAY917554 TKT917554:TKU917554 TUP917554:TUQ917554 UEL917554:UEM917554 UOH917554:UOI917554 UYD917554:UYE917554 VHZ917554:VIA917554 VRV917554:VRW917554 WBR917554:WBS917554 WLN917554:WLO917554 WVJ917554:WVK917554 D983090:E983090 IX983090:IY983090 ST983090:SU983090 ACP983090:ACQ983090 AML983090:AMM983090 AWH983090:AWI983090 BGD983090:BGE983090 BPZ983090:BQA983090 BZV983090:BZW983090 CJR983090:CJS983090 CTN983090:CTO983090 DDJ983090:DDK983090 DNF983090:DNG983090 DXB983090:DXC983090 EGX983090:EGY983090 EQT983090:EQU983090 FAP983090:FAQ983090 FKL983090:FKM983090 FUH983090:FUI983090 GED983090:GEE983090 GNZ983090:GOA983090 GXV983090:GXW983090 HHR983090:HHS983090 HRN983090:HRO983090 IBJ983090:IBK983090 ILF983090:ILG983090 IVB983090:IVC983090 JEX983090:JEY983090 JOT983090:JOU983090 JYP983090:JYQ983090 KIL983090:KIM983090 KSH983090:KSI983090 LCD983090:LCE983090 LLZ983090:LMA983090 LVV983090:LVW983090 MFR983090:MFS983090 MPN983090:MPO983090 MZJ983090:MZK983090 NJF983090:NJG983090 NTB983090:NTC983090 OCX983090:OCY983090 OMT983090:OMU983090 OWP983090:OWQ983090 PGL983090:PGM983090 PQH983090:PQI983090 QAD983090:QAE983090 QJZ983090:QKA983090 QTV983090:QTW983090 RDR983090:RDS983090 RNN983090:RNO983090 RXJ983090:RXK983090 SHF983090:SHG983090 SRB983090:SRC983090 TAX983090:TAY983090 TKT983090:TKU983090 TUP983090:TUQ983090 UEL983090:UEM983090 UOH983090:UOI983090 UYD983090:UYE983090 VHZ983090:VIA983090 VRV983090:VRW983090 WBR983090:WBS983090 WLN983090:WLO983090 WVJ983090:WVK983090 DDJ109:DDK123 IX38:IY40 ST38:SU40 ACP38:ACQ40 AML38:AMM40 AWH38:AWI40 BGD38:BGE40 BPZ38:BQA40 BZV38:BZW40 CJR38:CJS40 CTN38:CTO40 DDJ38:DDK40 DNF38:DNG40 DXB38:DXC40 EGX38:EGY40 EQT38:EQU40 FAP38:FAQ40 FKL38:FKM40 FUH38:FUI40 GED38:GEE40 GNZ38:GOA40 GXV38:GXW40 HHR38:HHS40 HRN38:HRO40 IBJ38:IBK40 ILF38:ILG40 IVB38:IVC40 JEX38:JEY40 JOT38:JOU40 JYP38:JYQ40 KIL38:KIM40 KSH38:KSI40 LCD38:LCE40 LLZ38:LMA40 LVV38:LVW40 MFR38:MFS40 MPN38:MPO40 MZJ38:MZK40 NJF38:NJG40 NTB38:NTC40 OCX38:OCY40 OMT38:OMU40 OWP38:OWQ40 PGL38:PGM40 PQH38:PQI40 QAD38:QAE40 QJZ38:QKA40 QTV38:QTW40 RDR38:RDS40 RNN38:RNO40 RXJ38:RXK40 SHF38:SHG40 SRB38:SRC40 TAX38:TAY40 TKT38:TKU40 TUP38:TUQ40 UEL38:UEM40 UOH38:UOI40 UYD38:UYE40 VHZ38:VIA40 VRV38:VRW40 WBR38:WBS40 WLN38:WLO40 WVJ38:WVK40 D65600:E65603 IX65600:IY65603 ST65600:SU65603 ACP65600:ACQ65603 AML65600:AMM65603 AWH65600:AWI65603 BGD65600:BGE65603 BPZ65600:BQA65603 BZV65600:BZW65603 CJR65600:CJS65603 CTN65600:CTO65603 DDJ65600:DDK65603 DNF65600:DNG65603 DXB65600:DXC65603 EGX65600:EGY65603 EQT65600:EQU65603 FAP65600:FAQ65603 FKL65600:FKM65603 FUH65600:FUI65603 GED65600:GEE65603 GNZ65600:GOA65603 GXV65600:GXW65603 HHR65600:HHS65603 HRN65600:HRO65603 IBJ65600:IBK65603 ILF65600:ILG65603 IVB65600:IVC65603 JEX65600:JEY65603 JOT65600:JOU65603 JYP65600:JYQ65603 KIL65600:KIM65603 KSH65600:KSI65603 LCD65600:LCE65603 LLZ65600:LMA65603 LVV65600:LVW65603 MFR65600:MFS65603 MPN65600:MPO65603 MZJ65600:MZK65603 NJF65600:NJG65603 NTB65600:NTC65603 OCX65600:OCY65603 OMT65600:OMU65603 OWP65600:OWQ65603 PGL65600:PGM65603 PQH65600:PQI65603 QAD65600:QAE65603 QJZ65600:QKA65603 QTV65600:QTW65603 RDR65600:RDS65603 RNN65600:RNO65603 RXJ65600:RXK65603 SHF65600:SHG65603 SRB65600:SRC65603 TAX65600:TAY65603 TKT65600:TKU65603 TUP65600:TUQ65603 UEL65600:UEM65603 UOH65600:UOI65603 UYD65600:UYE65603 VHZ65600:VIA65603 VRV65600:VRW65603 WBR65600:WBS65603 WLN65600:WLO65603 WVJ65600:WVK65603 D131136:E131139 IX131136:IY131139 ST131136:SU131139 ACP131136:ACQ131139 AML131136:AMM131139 AWH131136:AWI131139 BGD131136:BGE131139 BPZ131136:BQA131139 BZV131136:BZW131139 CJR131136:CJS131139 CTN131136:CTO131139 DDJ131136:DDK131139 DNF131136:DNG131139 DXB131136:DXC131139 EGX131136:EGY131139 EQT131136:EQU131139 FAP131136:FAQ131139 FKL131136:FKM131139 FUH131136:FUI131139 GED131136:GEE131139 GNZ131136:GOA131139 GXV131136:GXW131139 HHR131136:HHS131139 HRN131136:HRO131139 IBJ131136:IBK131139 ILF131136:ILG131139 IVB131136:IVC131139 JEX131136:JEY131139 JOT131136:JOU131139 JYP131136:JYQ131139 KIL131136:KIM131139 KSH131136:KSI131139 LCD131136:LCE131139 LLZ131136:LMA131139 LVV131136:LVW131139 MFR131136:MFS131139 MPN131136:MPO131139 MZJ131136:MZK131139 NJF131136:NJG131139 NTB131136:NTC131139 OCX131136:OCY131139 OMT131136:OMU131139 OWP131136:OWQ131139 PGL131136:PGM131139 PQH131136:PQI131139 QAD131136:QAE131139 QJZ131136:QKA131139 QTV131136:QTW131139 RDR131136:RDS131139 RNN131136:RNO131139 RXJ131136:RXK131139 SHF131136:SHG131139 SRB131136:SRC131139 TAX131136:TAY131139 TKT131136:TKU131139 TUP131136:TUQ131139 UEL131136:UEM131139 UOH131136:UOI131139 UYD131136:UYE131139 VHZ131136:VIA131139 VRV131136:VRW131139 WBR131136:WBS131139 WLN131136:WLO131139 WVJ131136:WVK131139 D196672:E196675 IX196672:IY196675 ST196672:SU196675 ACP196672:ACQ196675 AML196672:AMM196675 AWH196672:AWI196675 BGD196672:BGE196675 BPZ196672:BQA196675 BZV196672:BZW196675 CJR196672:CJS196675 CTN196672:CTO196675 DDJ196672:DDK196675 DNF196672:DNG196675 DXB196672:DXC196675 EGX196672:EGY196675 EQT196672:EQU196675 FAP196672:FAQ196675 FKL196672:FKM196675 FUH196672:FUI196675 GED196672:GEE196675 GNZ196672:GOA196675 GXV196672:GXW196675 HHR196672:HHS196675 HRN196672:HRO196675 IBJ196672:IBK196675 ILF196672:ILG196675 IVB196672:IVC196675 JEX196672:JEY196675 JOT196672:JOU196675 JYP196672:JYQ196675 KIL196672:KIM196675 KSH196672:KSI196675 LCD196672:LCE196675 LLZ196672:LMA196675 LVV196672:LVW196675 MFR196672:MFS196675 MPN196672:MPO196675 MZJ196672:MZK196675 NJF196672:NJG196675 NTB196672:NTC196675 OCX196672:OCY196675 OMT196672:OMU196675 OWP196672:OWQ196675 PGL196672:PGM196675 PQH196672:PQI196675 QAD196672:QAE196675 QJZ196672:QKA196675 QTV196672:QTW196675 RDR196672:RDS196675 RNN196672:RNO196675 RXJ196672:RXK196675 SHF196672:SHG196675 SRB196672:SRC196675 TAX196672:TAY196675 TKT196672:TKU196675 TUP196672:TUQ196675 UEL196672:UEM196675 UOH196672:UOI196675 UYD196672:UYE196675 VHZ196672:VIA196675 VRV196672:VRW196675 WBR196672:WBS196675 WLN196672:WLO196675 WVJ196672:WVK196675 D262208:E262211 IX262208:IY262211 ST262208:SU262211 ACP262208:ACQ262211 AML262208:AMM262211 AWH262208:AWI262211 BGD262208:BGE262211 BPZ262208:BQA262211 BZV262208:BZW262211 CJR262208:CJS262211 CTN262208:CTO262211 DDJ262208:DDK262211 DNF262208:DNG262211 DXB262208:DXC262211 EGX262208:EGY262211 EQT262208:EQU262211 FAP262208:FAQ262211 FKL262208:FKM262211 FUH262208:FUI262211 GED262208:GEE262211 GNZ262208:GOA262211 GXV262208:GXW262211 HHR262208:HHS262211 HRN262208:HRO262211 IBJ262208:IBK262211 ILF262208:ILG262211 IVB262208:IVC262211 JEX262208:JEY262211 JOT262208:JOU262211 JYP262208:JYQ262211 KIL262208:KIM262211 KSH262208:KSI262211 LCD262208:LCE262211 LLZ262208:LMA262211 LVV262208:LVW262211 MFR262208:MFS262211 MPN262208:MPO262211 MZJ262208:MZK262211 NJF262208:NJG262211 NTB262208:NTC262211 OCX262208:OCY262211 OMT262208:OMU262211 OWP262208:OWQ262211 PGL262208:PGM262211 PQH262208:PQI262211 QAD262208:QAE262211 QJZ262208:QKA262211 QTV262208:QTW262211 RDR262208:RDS262211 RNN262208:RNO262211 RXJ262208:RXK262211 SHF262208:SHG262211 SRB262208:SRC262211 TAX262208:TAY262211 TKT262208:TKU262211 TUP262208:TUQ262211 UEL262208:UEM262211 UOH262208:UOI262211 UYD262208:UYE262211 VHZ262208:VIA262211 VRV262208:VRW262211 WBR262208:WBS262211 WLN262208:WLO262211 WVJ262208:WVK262211 D327744:E327747 IX327744:IY327747 ST327744:SU327747 ACP327744:ACQ327747 AML327744:AMM327747 AWH327744:AWI327747 BGD327744:BGE327747 BPZ327744:BQA327747 BZV327744:BZW327747 CJR327744:CJS327747 CTN327744:CTO327747 DDJ327744:DDK327747 DNF327744:DNG327747 DXB327744:DXC327747 EGX327744:EGY327747 EQT327744:EQU327747 FAP327744:FAQ327747 FKL327744:FKM327747 FUH327744:FUI327747 GED327744:GEE327747 GNZ327744:GOA327747 GXV327744:GXW327747 HHR327744:HHS327747 HRN327744:HRO327747 IBJ327744:IBK327747 ILF327744:ILG327747 IVB327744:IVC327747 JEX327744:JEY327747 JOT327744:JOU327747 JYP327744:JYQ327747 KIL327744:KIM327747 KSH327744:KSI327747 LCD327744:LCE327747 LLZ327744:LMA327747 LVV327744:LVW327747 MFR327744:MFS327747 MPN327744:MPO327747 MZJ327744:MZK327747 NJF327744:NJG327747 NTB327744:NTC327747 OCX327744:OCY327747 OMT327744:OMU327747 OWP327744:OWQ327747 PGL327744:PGM327747 PQH327744:PQI327747 QAD327744:QAE327747 QJZ327744:QKA327747 QTV327744:QTW327747 RDR327744:RDS327747 RNN327744:RNO327747 RXJ327744:RXK327747 SHF327744:SHG327747 SRB327744:SRC327747 TAX327744:TAY327747 TKT327744:TKU327747 TUP327744:TUQ327747 UEL327744:UEM327747 UOH327744:UOI327747 UYD327744:UYE327747 VHZ327744:VIA327747 VRV327744:VRW327747 WBR327744:WBS327747 WLN327744:WLO327747 WVJ327744:WVK327747 D393280:E393283 IX393280:IY393283 ST393280:SU393283 ACP393280:ACQ393283 AML393280:AMM393283 AWH393280:AWI393283 BGD393280:BGE393283 BPZ393280:BQA393283 BZV393280:BZW393283 CJR393280:CJS393283 CTN393280:CTO393283 DDJ393280:DDK393283 DNF393280:DNG393283 DXB393280:DXC393283 EGX393280:EGY393283 EQT393280:EQU393283 FAP393280:FAQ393283 FKL393280:FKM393283 FUH393280:FUI393283 GED393280:GEE393283 GNZ393280:GOA393283 GXV393280:GXW393283 HHR393280:HHS393283 HRN393280:HRO393283 IBJ393280:IBK393283 ILF393280:ILG393283 IVB393280:IVC393283 JEX393280:JEY393283 JOT393280:JOU393283 JYP393280:JYQ393283 KIL393280:KIM393283 KSH393280:KSI393283 LCD393280:LCE393283 LLZ393280:LMA393283 LVV393280:LVW393283 MFR393280:MFS393283 MPN393280:MPO393283 MZJ393280:MZK393283 NJF393280:NJG393283 NTB393280:NTC393283 OCX393280:OCY393283 OMT393280:OMU393283 OWP393280:OWQ393283 PGL393280:PGM393283 PQH393280:PQI393283 QAD393280:QAE393283 QJZ393280:QKA393283 QTV393280:QTW393283 RDR393280:RDS393283 RNN393280:RNO393283 RXJ393280:RXK393283 SHF393280:SHG393283 SRB393280:SRC393283 TAX393280:TAY393283 TKT393280:TKU393283 TUP393280:TUQ393283 UEL393280:UEM393283 UOH393280:UOI393283 UYD393280:UYE393283 VHZ393280:VIA393283 VRV393280:VRW393283 WBR393280:WBS393283 WLN393280:WLO393283 WVJ393280:WVK393283 D458816:E458819 IX458816:IY458819 ST458816:SU458819 ACP458816:ACQ458819 AML458816:AMM458819 AWH458816:AWI458819 BGD458816:BGE458819 BPZ458816:BQA458819 BZV458816:BZW458819 CJR458816:CJS458819 CTN458816:CTO458819 DDJ458816:DDK458819 DNF458816:DNG458819 DXB458816:DXC458819 EGX458816:EGY458819 EQT458816:EQU458819 FAP458816:FAQ458819 FKL458816:FKM458819 FUH458816:FUI458819 GED458816:GEE458819 GNZ458816:GOA458819 GXV458816:GXW458819 HHR458816:HHS458819 HRN458816:HRO458819 IBJ458816:IBK458819 ILF458816:ILG458819 IVB458816:IVC458819 JEX458816:JEY458819 JOT458816:JOU458819 JYP458816:JYQ458819 KIL458816:KIM458819 KSH458816:KSI458819 LCD458816:LCE458819 LLZ458816:LMA458819 LVV458816:LVW458819 MFR458816:MFS458819 MPN458816:MPO458819 MZJ458816:MZK458819 NJF458816:NJG458819 NTB458816:NTC458819 OCX458816:OCY458819 OMT458816:OMU458819 OWP458816:OWQ458819 PGL458816:PGM458819 PQH458816:PQI458819 QAD458816:QAE458819 QJZ458816:QKA458819 QTV458816:QTW458819 RDR458816:RDS458819 RNN458816:RNO458819 RXJ458816:RXK458819 SHF458816:SHG458819 SRB458816:SRC458819 TAX458816:TAY458819 TKT458816:TKU458819 TUP458816:TUQ458819 UEL458816:UEM458819 UOH458816:UOI458819 UYD458816:UYE458819 VHZ458816:VIA458819 VRV458816:VRW458819 WBR458816:WBS458819 WLN458816:WLO458819 WVJ458816:WVK458819 D524352:E524355 IX524352:IY524355 ST524352:SU524355 ACP524352:ACQ524355 AML524352:AMM524355 AWH524352:AWI524355 BGD524352:BGE524355 BPZ524352:BQA524355 BZV524352:BZW524355 CJR524352:CJS524355 CTN524352:CTO524355 DDJ524352:DDK524355 DNF524352:DNG524355 DXB524352:DXC524355 EGX524352:EGY524355 EQT524352:EQU524355 FAP524352:FAQ524355 FKL524352:FKM524355 FUH524352:FUI524355 GED524352:GEE524355 GNZ524352:GOA524355 GXV524352:GXW524355 HHR524352:HHS524355 HRN524352:HRO524355 IBJ524352:IBK524355 ILF524352:ILG524355 IVB524352:IVC524355 JEX524352:JEY524355 JOT524352:JOU524355 JYP524352:JYQ524355 KIL524352:KIM524355 KSH524352:KSI524355 LCD524352:LCE524355 LLZ524352:LMA524355 LVV524352:LVW524355 MFR524352:MFS524355 MPN524352:MPO524355 MZJ524352:MZK524355 NJF524352:NJG524355 NTB524352:NTC524355 OCX524352:OCY524355 OMT524352:OMU524355 OWP524352:OWQ524355 PGL524352:PGM524355 PQH524352:PQI524355 QAD524352:QAE524355 QJZ524352:QKA524355 QTV524352:QTW524355 RDR524352:RDS524355 RNN524352:RNO524355 RXJ524352:RXK524355 SHF524352:SHG524355 SRB524352:SRC524355 TAX524352:TAY524355 TKT524352:TKU524355 TUP524352:TUQ524355 UEL524352:UEM524355 UOH524352:UOI524355 UYD524352:UYE524355 VHZ524352:VIA524355 VRV524352:VRW524355 WBR524352:WBS524355 WLN524352:WLO524355 WVJ524352:WVK524355 D589888:E589891 IX589888:IY589891 ST589888:SU589891 ACP589888:ACQ589891 AML589888:AMM589891 AWH589888:AWI589891 BGD589888:BGE589891 BPZ589888:BQA589891 BZV589888:BZW589891 CJR589888:CJS589891 CTN589888:CTO589891 DDJ589888:DDK589891 DNF589888:DNG589891 DXB589888:DXC589891 EGX589888:EGY589891 EQT589888:EQU589891 FAP589888:FAQ589891 FKL589888:FKM589891 FUH589888:FUI589891 GED589888:GEE589891 GNZ589888:GOA589891 GXV589888:GXW589891 HHR589888:HHS589891 HRN589888:HRO589891 IBJ589888:IBK589891 ILF589888:ILG589891 IVB589888:IVC589891 JEX589888:JEY589891 JOT589888:JOU589891 JYP589888:JYQ589891 KIL589888:KIM589891 KSH589888:KSI589891 LCD589888:LCE589891 LLZ589888:LMA589891 LVV589888:LVW589891 MFR589888:MFS589891 MPN589888:MPO589891 MZJ589888:MZK589891 NJF589888:NJG589891 NTB589888:NTC589891 OCX589888:OCY589891 OMT589888:OMU589891 OWP589888:OWQ589891 PGL589888:PGM589891 PQH589888:PQI589891 QAD589888:QAE589891 QJZ589888:QKA589891 QTV589888:QTW589891 RDR589888:RDS589891 RNN589888:RNO589891 RXJ589888:RXK589891 SHF589888:SHG589891 SRB589888:SRC589891 TAX589888:TAY589891 TKT589888:TKU589891 TUP589888:TUQ589891 UEL589888:UEM589891 UOH589888:UOI589891 UYD589888:UYE589891 VHZ589888:VIA589891 VRV589888:VRW589891 WBR589888:WBS589891 WLN589888:WLO589891 WVJ589888:WVK589891 D655424:E655427 IX655424:IY655427 ST655424:SU655427 ACP655424:ACQ655427 AML655424:AMM655427 AWH655424:AWI655427 BGD655424:BGE655427 BPZ655424:BQA655427 BZV655424:BZW655427 CJR655424:CJS655427 CTN655424:CTO655427 DDJ655424:DDK655427 DNF655424:DNG655427 DXB655424:DXC655427 EGX655424:EGY655427 EQT655424:EQU655427 FAP655424:FAQ655427 FKL655424:FKM655427 FUH655424:FUI655427 GED655424:GEE655427 GNZ655424:GOA655427 GXV655424:GXW655427 HHR655424:HHS655427 HRN655424:HRO655427 IBJ655424:IBK655427 ILF655424:ILG655427 IVB655424:IVC655427 JEX655424:JEY655427 JOT655424:JOU655427 JYP655424:JYQ655427 KIL655424:KIM655427 KSH655424:KSI655427 LCD655424:LCE655427 LLZ655424:LMA655427 LVV655424:LVW655427 MFR655424:MFS655427 MPN655424:MPO655427 MZJ655424:MZK655427 NJF655424:NJG655427 NTB655424:NTC655427 OCX655424:OCY655427 OMT655424:OMU655427 OWP655424:OWQ655427 PGL655424:PGM655427 PQH655424:PQI655427 QAD655424:QAE655427 QJZ655424:QKA655427 QTV655424:QTW655427 RDR655424:RDS655427 RNN655424:RNO655427 RXJ655424:RXK655427 SHF655424:SHG655427 SRB655424:SRC655427 TAX655424:TAY655427 TKT655424:TKU655427 TUP655424:TUQ655427 UEL655424:UEM655427 UOH655424:UOI655427 UYD655424:UYE655427 VHZ655424:VIA655427 VRV655424:VRW655427 WBR655424:WBS655427 WLN655424:WLO655427 WVJ655424:WVK655427 D720960:E720963 IX720960:IY720963 ST720960:SU720963 ACP720960:ACQ720963 AML720960:AMM720963 AWH720960:AWI720963 BGD720960:BGE720963 BPZ720960:BQA720963 BZV720960:BZW720963 CJR720960:CJS720963 CTN720960:CTO720963 DDJ720960:DDK720963 DNF720960:DNG720963 DXB720960:DXC720963 EGX720960:EGY720963 EQT720960:EQU720963 FAP720960:FAQ720963 FKL720960:FKM720963 FUH720960:FUI720963 GED720960:GEE720963 GNZ720960:GOA720963 GXV720960:GXW720963 HHR720960:HHS720963 HRN720960:HRO720963 IBJ720960:IBK720963 ILF720960:ILG720963 IVB720960:IVC720963 JEX720960:JEY720963 JOT720960:JOU720963 JYP720960:JYQ720963 KIL720960:KIM720963 KSH720960:KSI720963 LCD720960:LCE720963 LLZ720960:LMA720963 LVV720960:LVW720963 MFR720960:MFS720963 MPN720960:MPO720963 MZJ720960:MZK720963 NJF720960:NJG720963 NTB720960:NTC720963 OCX720960:OCY720963 OMT720960:OMU720963 OWP720960:OWQ720963 PGL720960:PGM720963 PQH720960:PQI720963 QAD720960:QAE720963 QJZ720960:QKA720963 QTV720960:QTW720963 RDR720960:RDS720963 RNN720960:RNO720963 RXJ720960:RXK720963 SHF720960:SHG720963 SRB720960:SRC720963 TAX720960:TAY720963 TKT720960:TKU720963 TUP720960:TUQ720963 UEL720960:UEM720963 UOH720960:UOI720963 UYD720960:UYE720963 VHZ720960:VIA720963 VRV720960:VRW720963 WBR720960:WBS720963 WLN720960:WLO720963 WVJ720960:WVK720963 D786496:E786499 IX786496:IY786499 ST786496:SU786499 ACP786496:ACQ786499 AML786496:AMM786499 AWH786496:AWI786499 BGD786496:BGE786499 BPZ786496:BQA786499 BZV786496:BZW786499 CJR786496:CJS786499 CTN786496:CTO786499 DDJ786496:DDK786499 DNF786496:DNG786499 DXB786496:DXC786499 EGX786496:EGY786499 EQT786496:EQU786499 FAP786496:FAQ786499 FKL786496:FKM786499 FUH786496:FUI786499 GED786496:GEE786499 GNZ786496:GOA786499 GXV786496:GXW786499 HHR786496:HHS786499 HRN786496:HRO786499 IBJ786496:IBK786499 ILF786496:ILG786499 IVB786496:IVC786499 JEX786496:JEY786499 JOT786496:JOU786499 JYP786496:JYQ786499 KIL786496:KIM786499 KSH786496:KSI786499 LCD786496:LCE786499 LLZ786496:LMA786499 LVV786496:LVW786499 MFR786496:MFS786499 MPN786496:MPO786499 MZJ786496:MZK786499 NJF786496:NJG786499 NTB786496:NTC786499 OCX786496:OCY786499 OMT786496:OMU786499 OWP786496:OWQ786499 PGL786496:PGM786499 PQH786496:PQI786499 QAD786496:QAE786499 QJZ786496:QKA786499 QTV786496:QTW786499 RDR786496:RDS786499 RNN786496:RNO786499 RXJ786496:RXK786499 SHF786496:SHG786499 SRB786496:SRC786499 TAX786496:TAY786499 TKT786496:TKU786499 TUP786496:TUQ786499 UEL786496:UEM786499 UOH786496:UOI786499 UYD786496:UYE786499 VHZ786496:VIA786499 VRV786496:VRW786499 WBR786496:WBS786499 WLN786496:WLO786499 WVJ786496:WVK786499 D852032:E852035 IX852032:IY852035 ST852032:SU852035 ACP852032:ACQ852035 AML852032:AMM852035 AWH852032:AWI852035 BGD852032:BGE852035 BPZ852032:BQA852035 BZV852032:BZW852035 CJR852032:CJS852035 CTN852032:CTO852035 DDJ852032:DDK852035 DNF852032:DNG852035 DXB852032:DXC852035 EGX852032:EGY852035 EQT852032:EQU852035 FAP852032:FAQ852035 FKL852032:FKM852035 FUH852032:FUI852035 GED852032:GEE852035 GNZ852032:GOA852035 GXV852032:GXW852035 HHR852032:HHS852035 HRN852032:HRO852035 IBJ852032:IBK852035 ILF852032:ILG852035 IVB852032:IVC852035 JEX852032:JEY852035 JOT852032:JOU852035 JYP852032:JYQ852035 KIL852032:KIM852035 KSH852032:KSI852035 LCD852032:LCE852035 LLZ852032:LMA852035 LVV852032:LVW852035 MFR852032:MFS852035 MPN852032:MPO852035 MZJ852032:MZK852035 NJF852032:NJG852035 NTB852032:NTC852035 OCX852032:OCY852035 OMT852032:OMU852035 OWP852032:OWQ852035 PGL852032:PGM852035 PQH852032:PQI852035 QAD852032:QAE852035 QJZ852032:QKA852035 QTV852032:QTW852035 RDR852032:RDS852035 RNN852032:RNO852035 RXJ852032:RXK852035 SHF852032:SHG852035 SRB852032:SRC852035 TAX852032:TAY852035 TKT852032:TKU852035 TUP852032:TUQ852035 UEL852032:UEM852035 UOH852032:UOI852035 UYD852032:UYE852035 VHZ852032:VIA852035 VRV852032:VRW852035 WBR852032:WBS852035 WLN852032:WLO852035 WVJ852032:WVK852035 D917568:E917571 IX917568:IY917571 ST917568:SU917571 ACP917568:ACQ917571 AML917568:AMM917571 AWH917568:AWI917571 BGD917568:BGE917571 BPZ917568:BQA917571 BZV917568:BZW917571 CJR917568:CJS917571 CTN917568:CTO917571 DDJ917568:DDK917571 DNF917568:DNG917571 DXB917568:DXC917571 EGX917568:EGY917571 EQT917568:EQU917571 FAP917568:FAQ917571 FKL917568:FKM917571 FUH917568:FUI917571 GED917568:GEE917571 GNZ917568:GOA917571 GXV917568:GXW917571 HHR917568:HHS917571 HRN917568:HRO917571 IBJ917568:IBK917571 ILF917568:ILG917571 IVB917568:IVC917571 JEX917568:JEY917571 JOT917568:JOU917571 JYP917568:JYQ917571 KIL917568:KIM917571 KSH917568:KSI917571 LCD917568:LCE917571 LLZ917568:LMA917571 LVV917568:LVW917571 MFR917568:MFS917571 MPN917568:MPO917571 MZJ917568:MZK917571 NJF917568:NJG917571 NTB917568:NTC917571 OCX917568:OCY917571 OMT917568:OMU917571 OWP917568:OWQ917571 PGL917568:PGM917571 PQH917568:PQI917571 QAD917568:QAE917571 QJZ917568:QKA917571 QTV917568:QTW917571 RDR917568:RDS917571 RNN917568:RNO917571 RXJ917568:RXK917571 SHF917568:SHG917571 SRB917568:SRC917571 TAX917568:TAY917571 TKT917568:TKU917571 TUP917568:TUQ917571 UEL917568:UEM917571 UOH917568:UOI917571 UYD917568:UYE917571 VHZ917568:VIA917571 VRV917568:VRW917571 WBR917568:WBS917571 WLN917568:WLO917571 WVJ917568:WVK917571 D983104:E983107 IX983104:IY983107 ST983104:SU983107 ACP983104:ACQ983107 AML983104:AMM983107 AWH983104:AWI983107 BGD983104:BGE983107 BPZ983104:BQA983107 BZV983104:BZW983107 CJR983104:CJS983107 CTN983104:CTO983107 DDJ983104:DDK983107 DNF983104:DNG983107 DXB983104:DXC983107 EGX983104:EGY983107 EQT983104:EQU983107 FAP983104:FAQ983107 FKL983104:FKM983107 FUH983104:FUI983107 GED983104:GEE983107 GNZ983104:GOA983107 GXV983104:GXW983107 HHR983104:HHS983107 HRN983104:HRO983107 IBJ983104:IBK983107 ILF983104:ILG983107 IVB983104:IVC983107 JEX983104:JEY983107 JOT983104:JOU983107 JYP983104:JYQ983107 KIL983104:KIM983107 KSH983104:KSI983107 LCD983104:LCE983107 LLZ983104:LMA983107 LVV983104:LVW983107 MFR983104:MFS983107 MPN983104:MPO983107 MZJ983104:MZK983107 NJF983104:NJG983107 NTB983104:NTC983107 OCX983104:OCY983107 OMT983104:OMU983107 OWP983104:OWQ983107 PGL983104:PGM983107 PQH983104:PQI983107 QAD983104:QAE983107 QJZ983104:QKA983107 QTV983104:QTW983107 RDR983104:RDS983107 RNN983104:RNO983107 RXJ983104:RXK983107 SHF983104:SHG983107 SRB983104:SRC983107 TAX983104:TAY983107 TKT983104:TKU983107 TUP983104:TUQ983107 UEL983104:UEM983107 UOH983104:UOI983107 UYD983104:UYE983107 VHZ983104:VIA983107 VRV983104:VRW983107 WBR983104:WBS983107 WLN983104:WLO983107 WVJ983104:WVK983107 CTN109:CTO123 IX53:IY54 ST53:SU54 ACP53:ACQ54 AML53:AMM54 AWH53:AWI54 BGD53:BGE54 BPZ53:BQA54 BZV53:BZW54 CJR53:CJS54 CTN53:CTO54 DDJ53:DDK54 DNF53:DNG54 DXB53:DXC54 EGX53:EGY54 EQT53:EQU54 FAP53:FAQ54 FKL53:FKM54 FUH53:FUI54 GED53:GEE54 GNZ53:GOA54 GXV53:GXW54 HHR53:HHS54 HRN53:HRO54 IBJ53:IBK54 ILF53:ILG54 IVB53:IVC54 JEX53:JEY54 JOT53:JOU54 JYP53:JYQ54 KIL53:KIM54 KSH53:KSI54 LCD53:LCE54 LLZ53:LMA54 LVV53:LVW54 MFR53:MFS54 MPN53:MPO54 MZJ53:MZK54 NJF53:NJG54 NTB53:NTC54 OCX53:OCY54 OMT53:OMU54 OWP53:OWQ54 PGL53:PGM54 PQH53:PQI54 QAD53:QAE54 QJZ53:QKA54 QTV53:QTW54 RDR53:RDS54 RNN53:RNO54 RXJ53:RXK54 SHF53:SHG54 SRB53:SRC54 TAX53:TAY54 TKT53:TKU54 TUP53:TUQ54 UEL53:UEM54 UOH53:UOI54 UYD53:UYE54 VHZ53:VIA54 VRV53:VRW54 WBR53:WBS54 WLN53:WLO54 WVJ53:WVK54 D65614:E65615 IX65614:IY65615 ST65614:SU65615 ACP65614:ACQ65615 AML65614:AMM65615 AWH65614:AWI65615 BGD65614:BGE65615 BPZ65614:BQA65615 BZV65614:BZW65615 CJR65614:CJS65615 CTN65614:CTO65615 DDJ65614:DDK65615 DNF65614:DNG65615 DXB65614:DXC65615 EGX65614:EGY65615 EQT65614:EQU65615 FAP65614:FAQ65615 FKL65614:FKM65615 FUH65614:FUI65615 GED65614:GEE65615 GNZ65614:GOA65615 GXV65614:GXW65615 HHR65614:HHS65615 HRN65614:HRO65615 IBJ65614:IBK65615 ILF65614:ILG65615 IVB65614:IVC65615 JEX65614:JEY65615 JOT65614:JOU65615 JYP65614:JYQ65615 KIL65614:KIM65615 KSH65614:KSI65615 LCD65614:LCE65615 LLZ65614:LMA65615 LVV65614:LVW65615 MFR65614:MFS65615 MPN65614:MPO65615 MZJ65614:MZK65615 NJF65614:NJG65615 NTB65614:NTC65615 OCX65614:OCY65615 OMT65614:OMU65615 OWP65614:OWQ65615 PGL65614:PGM65615 PQH65614:PQI65615 QAD65614:QAE65615 QJZ65614:QKA65615 QTV65614:QTW65615 RDR65614:RDS65615 RNN65614:RNO65615 RXJ65614:RXK65615 SHF65614:SHG65615 SRB65614:SRC65615 TAX65614:TAY65615 TKT65614:TKU65615 TUP65614:TUQ65615 UEL65614:UEM65615 UOH65614:UOI65615 UYD65614:UYE65615 VHZ65614:VIA65615 VRV65614:VRW65615 WBR65614:WBS65615 WLN65614:WLO65615 WVJ65614:WVK65615 D131150:E131151 IX131150:IY131151 ST131150:SU131151 ACP131150:ACQ131151 AML131150:AMM131151 AWH131150:AWI131151 BGD131150:BGE131151 BPZ131150:BQA131151 BZV131150:BZW131151 CJR131150:CJS131151 CTN131150:CTO131151 DDJ131150:DDK131151 DNF131150:DNG131151 DXB131150:DXC131151 EGX131150:EGY131151 EQT131150:EQU131151 FAP131150:FAQ131151 FKL131150:FKM131151 FUH131150:FUI131151 GED131150:GEE131151 GNZ131150:GOA131151 GXV131150:GXW131151 HHR131150:HHS131151 HRN131150:HRO131151 IBJ131150:IBK131151 ILF131150:ILG131151 IVB131150:IVC131151 JEX131150:JEY131151 JOT131150:JOU131151 JYP131150:JYQ131151 KIL131150:KIM131151 KSH131150:KSI131151 LCD131150:LCE131151 LLZ131150:LMA131151 LVV131150:LVW131151 MFR131150:MFS131151 MPN131150:MPO131151 MZJ131150:MZK131151 NJF131150:NJG131151 NTB131150:NTC131151 OCX131150:OCY131151 OMT131150:OMU131151 OWP131150:OWQ131151 PGL131150:PGM131151 PQH131150:PQI131151 QAD131150:QAE131151 QJZ131150:QKA131151 QTV131150:QTW131151 RDR131150:RDS131151 RNN131150:RNO131151 RXJ131150:RXK131151 SHF131150:SHG131151 SRB131150:SRC131151 TAX131150:TAY131151 TKT131150:TKU131151 TUP131150:TUQ131151 UEL131150:UEM131151 UOH131150:UOI131151 UYD131150:UYE131151 VHZ131150:VIA131151 VRV131150:VRW131151 WBR131150:WBS131151 WLN131150:WLO131151 WVJ131150:WVK131151 D196686:E196687 IX196686:IY196687 ST196686:SU196687 ACP196686:ACQ196687 AML196686:AMM196687 AWH196686:AWI196687 BGD196686:BGE196687 BPZ196686:BQA196687 BZV196686:BZW196687 CJR196686:CJS196687 CTN196686:CTO196687 DDJ196686:DDK196687 DNF196686:DNG196687 DXB196686:DXC196687 EGX196686:EGY196687 EQT196686:EQU196687 FAP196686:FAQ196687 FKL196686:FKM196687 FUH196686:FUI196687 GED196686:GEE196687 GNZ196686:GOA196687 GXV196686:GXW196687 HHR196686:HHS196687 HRN196686:HRO196687 IBJ196686:IBK196687 ILF196686:ILG196687 IVB196686:IVC196687 JEX196686:JEY196687 JOT196686:JOU196687 JYP196686:JYQ196687 KIL196686:KIM196687 KSH196686:KSI196687 LCD196686:LCE196687 LLZ196686:LMA196687 LVV196686:LVW196687 MFR196686:MFS196687 MPN196686:MPO196687 MZJ196686:MZK196687 NJF196686:NJG196687 NTB196686:NTC196687 OCX196686:OCY196687 OMT196686:OMU196687 OWP196686:OWQ196687 PGL196686:PGM196687 PQH196686:PQI196687 QAD196686:QAE196687 QJZ196686:QKA196687 QTV196686:QTW196687 RDR196686:RDS196687 RNN196686:RNO196687 RXJ196686:RXK196687 SHF196686:SHG196687 SRB196686:SRC196687 TAX196686:TAY196687 TKT196686:TKU196687 TUP196686:TUQ196687 UEL196686:UEM196687 UOH196686:UOI196687 UYD196686:UYE196687 VHZ196686:VIA196687 VRV196686:VRW196687 WBR196686:WBS196687 WLN196686:WLO196687 WVJ196686:WVK196687 D262222:E262223 IX262222:IY262223 ST262222:SU262223 ACP262222:ACQ262223 AML262222:AMM262223 AWH262222:AWI262223 BGD262222:BGE262223 BPZ262222:BQA262223 BZV262222:BZW262223 CJR262222:CJS262223 CTN262222:CTO262223 DDJ262222:DDK262223 DNF262222:DNG262223 DXB262222:DXC262223 EGX262222:EGY262223 EQT262222:EQU262223 FAP262222:FAQ262223 FKL262222:FKM262223 FUH262222:FUI262223 GED262222:GEE262223 GNZ262222:GOA262223 GXV262222:GXW262223 HHR262222:HHS262223 HRN262222:HRO262223 IBJ262222:IBK262223 ILF262222:ILG262223 IVB262222:IVC262223 JEX262222:JEY262223 JOT262222:JOU262223 JYP262222:JYQ262223 KIL262222:KIM262223 KSH262222:KSI262223 LCD262222:LCE262223 LLZ262222:LMA262223 LVV262222:LVW262223 MFR262222:MFS262223 MPN262222:MPO262223 MZJ262222:MZK262223 NJF262222:NJG262223 NTB262222:NTC262223 OCX262222:OCY262223 OMT262222:OMU262223 OWP262222:OWQ262223 PGL262222:PGM262223 PQH262222:PQI262223 QAD262222:QAE262223 QJZ262222:QKA262223 QTV262222:QTW262223 RDR262222:RDS262223 RNN262222:RNO262223 RXJ262222:RXK262223 SHF262222:SHG262223 SRB262222:SRC262223 TAX262222:TAY262223 TKT262222:TKU262223 TUP262222:TUQ262223 UEL262222:UEM262223 UOH262222:UOI262223 UYD262222:UYE262223 VHZ262222:VIA262223 VRV262222:VRW262223 WBR262222:WBS262223 WLN262222:WLO262223 WVJ262222:WVK262223 D327758:E327759 IX327758:IY327759 ST327758:SU327759 ACP327758:ACQ327759 AML327758:AMM327759 AWH327758:AWI327759 BGD327758:BGE327759 BPZ327758:BQA327759 BZV327758:BZW327759 CJR327758:CJS327759 CTN327758:CTO327759 DDJ327758:DDK327759 DNF327758:DNG327759 DXB327758:DXC327759 EGX327758:EGY327759 EQT327758:EQU327759 FAP327758:FAQ327759 FKL327758:FKM327759 FUH327758:FUI327759 GED327758:GEE327759 GNZ327758:GOA327759 GXV327758:GXW327759 HHR327758:HHS327759 HRN327758:HRO327759 IBJ327758:IBK327759 ILF327758:ILG327759 IVB327758:IVC327759 JEX327758:JEY327759 JOT327758:JOU327759 JYP327758:JYQ327759 KIL327758:KIM327759 KSH327758:KSI327759 LCD327758:LCE327759 LLZ327758:LMA327759 LVV327758:LVW327759 MFR327758:MFS327759 MPN327758:MPO327759 MZJ327758:MZK327759 NJF327758:NJG327759 NTB327758:NTC327759 OCX327758:OCY327759 OMT327758:OMU327759 OWP327758:OWQ327759 PGL327758:PGM327759 PQH327758:PQI327759 QAD327758:QAE327759 QJZ327758:QKA327759 QTV327758:QTW327759 RDR327758:RDS327759 RNN327758:RNO327759 RXJ327758:RXK327759 SHF327758:SHG327759 SRB327758:SRC327759 TAX327758:TAY327759 TKT327758:TKU327759 TUP327758:TUQ327759 UEL327758:UEM327759 UOH327758:UOI327759 UYD327758:UYE327759 VHZ327758:VIA327759 VRV327758:VRW327759 WBR327758:WBS327759 WLN327758:WLO327759 WVJ327758:WVK327759 D393294:E393295 IX393294:IY393295 ST393294:SU393295 ACP393294:ACQ393295 AML393294:AMM393295 AWH393294:AWI393295 BGD393294:BGE393295 BPZ393294:BQA393295 BZV393294:BZW393295 CJR393294:CJS393295 CTN393294:CTO393295 DDJ393294:DDK393295 DNF393294:DNG393295 DXB393294:DXC393295 EGX393294:EGY393295 EQT393294:EQU393295 FAP393294:FAQ393295 FKL393294:FKM393295 FUH393294:FUI393295 GED393294:GEE393295 GNZ393294:GOA393295 GXV393294:GXW393295 HHR393294:HHS393295 HRN393294:HRO393295 IBJ393294:IBK393295 ILF393294:ILG393295 IVB393294:IVC393295 JEX393294:JEY393295 JOT393294:JOU393295 JYP393294:JYQ393295 KIL393294:KIM393295 KSH393294:KSI393295 LCD393294:LCE393295 LLZ393294:LMA393295 LVV393294:LVW393295 MFR393294:MFS393295 MPN393294:MPO393295 MZJ393294:MZK393295 NJF393294:NJG393295 NTB393294:NTC393295 OCX393294:OCY393295 OMT393294:OMU393295 OWP393294:OWQ393295 PGL393294:PGM393295 PQH393294:PQI393295 QAD393294:QAE393295 QJZ393294:QKA393295 QTV393294:QTW393295 RDR393294:RDS393295 RNN393294:RNO393295 RXJ393294:RXK393295 SHF393294:SHG393295 SRB393294:SRC393295 TAX393294:TAY393295 TKT393294:TKU393295 TUP393294:TUQ393295 UEL393294:UEM393295 UOH393294:UOI393295 UYD393294:UYE393295 VHZ393294:VIA393295 VRV393294:VRW393295 WBR393294:WBS393295 WLN393294:WLO393295 WVJ393294:WVK393295 D458830:E458831 IX458830:IY458831 ST458830:SU458831 ACP458830:ACQ458831 AML458830:AMM458831 AWH458830:AWI458831 BGD458830:BGE458831 BPZ458830:BQA458831 BZV458830:BZW458831 CJR458830:CJS458831 CTN458830:CTO458831 DDJ458830:DDK458831 DNF458830:DNG458831 DXB458830:DXC458831 EGX458830:EGY458831 EQT458830:EQU458831 FAP458830:FAQ458831 FKL458830:FKM458831 FUH458830:FUI458831 GED458830:GEE458831 GNZ458830:GOA458831 GXV458830:GXW458831 HHR458830:HHS458831 HRN458830:HRO458831 IBJ458830:IBK458831 ILF458830:ILG458831 IVB458830:IVC458831 JEX458830:JEY458831 JOT458830:JOU458831 JYP458830:JYQ458831 KIL458830:KIM458831 KSH458830:KSI458831 LCD458830:LCE458831 LLZ458830:LMA458831 LVV458830:LVW458831 MFR458830:MFS458831 MPN458830:MPO458831 MZJ458830:MZK458831 NJF458830:NJG458831 NTB458830:NTC458831 OCX458830:OCY458831 OMT458830:OMU458831 OWP458830:OWQ458831 PGL458830:PGM458831 PQH458830:PQI458831 QAD458830:QAE458831 QJZ458830:QKA458831 QTV458830:QTW458831 RDR458830:RDS458831 RNN458830:RNO458831 RXJ458830:RXK458831 SHF458830:SHG458831 SRB458830:SRC458831 TAX458830:TAY458831 TKT458830:TKU458831 TUP458830:TUQ458831 UEL458830:UEM458831 UOH458830:UOI458831 UYD458830:UYE458831 VHZ458830:VIA458831 VRV458830:VRW458831 WBR458830:WBS458831 WLN458830:WLO458831 WVJ458830:WVK458831 D524366:E524367 IX524366:IY524367 ST524366:SU524367 ACP524366:ACQ524367 AML524366:AMM524367 AWH524366:AWI524367 BGD524366:BGE524367 BPZ524366:BQA524367 BZV524366:BZW524367 CJR524366:CJS524367 CTN524366:CTO524367 DDJ524366:DDK524367 DNF524366:DNG524367 DXB524366:DXC524367 EGX524366:EGY524367 EQT524366:EQU524367 FAP524366:FAQ524367 FKL524366:FKM524367 FUH524366:FUI524367 GED524366:GEE524367 GNZ524366:GOA524367 GXV524366:GXW524367 HHR524366:HHS524367 HRN524366:HRO524367 IBJ524366:IBK524367 ILF524366:ILG524367 IVB524366:IVC524367 JEX524366:JEY524367 JOT524366:JOU524367 JYP524366:JYQ524367 KIL524366:KIM524367 KSH524366:KSI524367 LCD524366:LCE524367 LLZ524366:LMA524367 LVV524366:LVW524367 MFR524366:MFS524367 MPN524366:MPO524367 MZJ524366:MZK524367 NJF524366:NJG524367 NTB524366:NTC524367 OCX524366:OCY524367 OMT524366:OMU524367 OWP524366:OWQ524367 PGL524366:PGM524367 PQH524366:PQI524367 QAD524366:QAE524367 QJZ524366:QKA524367 QTV524366:QTW524367 RDR524366:RDS524367 RNN524366:RNO524367 RXJ524366:RXK524367 SHF524366:SHG524367 SRB524366:SRC524367 TAX524366:TAY524367 TKT524366:TKU524367 TUP524366:TUQ524367 UEL524366:UEM524367 UOH524366:UOI524367 UYD524366:UYE524367 VHZ524366:VIA524367 VRV524366:VRW524367 WBR524366:WBS524367 WLN524366:WLO524367 WVJ524366:WVK524367 D589902:E589903 IX589902:IY589903 ST589902:SU589903 ACP589902:ACQ589903 AML589902:AMM589903 AWH589902:AWI589903 BGD589902:BGE589903 BPZ589902:BQA589903 BZV589902:BZW589903 CJR589902:CJS589903 CTN589902:CTO589903 DDJ589902:DDK589903 DNF589902:DNG589903 DXB589902:DXC589903 EGX589902:EGY589903 EQT589902:EQU589903 FAP589902:FAQ589903 FKL589902:FKM589903 FUH589902:FUI589903 GED589902:GEE589903 GNZ589902:GOA589903 GXV589902:GXW589903 HHR589902:HHS589903 HRN589902:HRO589903 IBJ589902:IBK589903 ILF589902:ILG589903 IVB589902:IVC589903 JEX589902:JEY589903 JOT589902:JOU589903 JYP589902:JYQ589903 KIL589902:KIM589903 KSH589902:KSI589903 LCD589902:LCE589903 LLZ589902:LMA589903 LVV589902:LVW589903 MFR589902:MFS589903 MPN589902:MPO589903 MZJ589902:MZK589903 NJF589902:NJG589903 NTB589902:NTC589903 OCX589902:OCY589903 OMT589902:OMU589903 OWP589902:OWQ589903 PGL589902:PGM589903 PQH589902:PQI589903 QAD589902:QAE589903 QJZ589902:QKA589903 QTV589902:QTW589903 RDR589902:RDS589903 RNN589902:RNO589903 RXJ589902:RXK589903 SHF589902:SHG589903 SRB589902:SRC589903 TAX589902:TAY589903 TKT589902:TKU589903 TUP589902:TUQ589903 UEL589902:UEM589903 UOH589902:UOI589903 UYD589902:UYE589903 VHZ589902:VIA589903 VRV589902:VRW589903 WBR589902:WBS589903 WLN589902:WLO589903 WVJ589902:WVK589903 D655438:E655439 IX655438:IY655439 ST655438:SU655439 ACP655438:ACQ655439 AML655438:AMM655439 AWH655438:AWI655439 BGD655438:BGE655439 BPZ655438:BQA655439 BZV655438:BZW655439 CJR655438:CJS655439 CTN655438:CTO655439 DDJ655438:DDK655439 DNF655438:DNG655439 DXB655438:DXC655439 EGX655438:EGY655439 EQT655438:EQU655439 FAP655438:FAQ655439 FKL655438:FKM655439 FUH655438:FUI655439 GED655438:GEE655439 GNZ655438:GOA655439 GXV655438:GXW655439 HHR655438:HHS655439 HRN655438:HRO655439 IBJ655438:IBK655439 ILF655438:ILG655439 IVB655438:IVC655439 JEX655438:JEY655439 JOT655438:JOU655439 JYP655438:JYQ655439 KIL655438:KIM655439 KSH655438:KSI655439 LCD655438:LCE655439 LLZ655438:LMA655439 LVV655438:LVW655439 MFR655438:MFS655439 MPN655438:MPO655439 MZJ655438:MZK655439 NJF655438:NJG655439 NTB655438:NTC655439 OCX655438:OCY655439 OMT655438:OMU655439 OWP655438:OWQ655439 PGL655438:PGM655439 PQH655438:PQI655439 QAD655438:QAE655439 QJZ655438:QKA655439 QTV655438:QTW655439 RDR655438:RDS655439 RNN655438:RNO655439 RXJ655438:RXK655439 SHF655438:SHG655439 SRB655438:SRC655439 TAX655438:TAY655439 TKT655438:TKU655439 TUP655438:TUQ655439 UEL655438:UEM655439 UOH655438:UOI655439 UYD655438:UYE655439 VHZ655438:VIA655439 VRV655438:VRW655439 WBR655438:WBS655439 WLN655438:WLO655439 WVJ655438:WVK655439 D720974:E720975 IX720974:IY720975 ST720974:SU720975 ACP720974:ACQ720975 AML720974:AMM720975 AWH720974:AWI720975 BGD720974:BGE720975 BPZ720974:BQA720975 BZV720974:BZW720975 CJR720974:CJS720975 CTN720974:CTO720975 DDJ720974:DDK720975 DNF720974:DNG720975 DXB720974:DXC720975 EGX720974:EGY720975 EQT720974:EQU720975 FAP720974:FAQ720975 FKL720974:FKM720975 FUH720974:FUI720975 GED720974:GEE720975 GNZ720974:GOA720975 GXV720974:GXW720975 HHR720974:HHS720975 HRN720974:HRO720975 IBJ720974:IBK720975 ILF720974:ILG720975 IVB720974:IVC720975 JEX720974:JEY720975 JOT720974:JOU720975 JYP720974:JYQ720975 KIL720974:KIM720975 KSH720974:KSI720975 LCD720974:LCE720975 LLZ720974:LMA720975 LVV720974:LVW720975 MFR720974:MFS720975 MPN720974:MPO720975 MZJ720974:MZK720975 NJF720974:NJG720975 NTB720974:NTC720975 OCX720974:OCY720975 OMT720974:OMU720975 OWP720974:OWQ720975 PGL720974:PGM720975 PQH720974:PQI720975 QAD720974:QAE720975 QJZ720974:QKA720975 QTV720974:QTW720975 RDR720974:RDS720975 RNN720974:RNO720975 RXJ720974:RXK720975 SHF720974:SHG720975 SRB720974:SRC720975 TAX720974:TAY720975 TKT720974:TKU720975 TUP720974:TUQ720975 UEL720974:UEM720975 UOH720974:UOI720975 UYD720974:UYE720975 VHZ720974:VIA720975 VRV720974:VRW720975 WBR720974:WBS720975 WLN720974:WLO720975 WVJ720974:WVK720975 D786510:E786511 IX786510:IY786511 ST786510:SU786511 ACP786510:ACQ786511 AML786510:AMM786511 AWH786510:AWI786511 BGD786510:BGE786511 BPZ786510:BQA786511 BZV786510:BZW786511 CJR786510:CJS786511 CTN786510:CTO786511 DDJ786510:DDK786511 DNF786510:DNG786511 DXB786510:DXC786511 EGX786510:EGY786511 EQT786510:EQU786511 FAP786510:FAQ786511 FKL786510:FKM786511 FUH786510:FUI786511 GED786510:GEE786511 GNZ786510:GOA786511 GXV786510:GXW786511 HHR786510:HHS786511 HRN786510:HRO786511 IBJ786510:IBK786511 ILF786510:ILG786511 IVB786510:IVC786511 JEX786510:JEY786511 JOT786510:JOU786511 JYP786510:JYQ786511 KIL786510:KIM786511 KSH786510:KSI786511 LCD786510:LCE786511 LLZ786510:LMA786511 LVV786510:LVW786511 MFR786510:MFS786511 MPN786510:MPO786511 MZJ786510:MZK786511 NJF786510:NJG786511 NTB786510:NTC786511 OCX786510:OCY786511 OMT786510:OMU786511 OWP786510:OWQ786511 PGL786510:PGM786511 PQH786510:PQI786511 QAD786510:QAE786511 QJZ786510:QKA786511 QTV786510:QTW786511 RDR786510:RDS786511 RNN786510:RNO786511 RXJ786510:RXK786511 SHF786510:SHG786511 SRB786510:SRC786511 TAX786510:TAY786511 TKT786510:TKU786511 TUP786510:TUQ786511 UEL786510:UEM786511 UOH786510:UOI786511 UYD786510:UYE786511 VHZ786510:VIA786511 VRV786510:VRW786511 WBR786510:WBS786511 WLN786510:WLO786511 WVJ786510:WVK786511 D852046:E852047 IX852046:IY852047 ST852046:SU852047 ACP852046:ACQ852047 AML852046:AMM852047 AWH852046:AWI852047 BGD852046:BGE852047 BPZ852046:BQA852047 BZV852046:BZW852047 CJR852046:CJS852047 CTN852046:CTO852047 DDJ852046:DDK852047 DNF852046:DNG852047 DXB852046:DXC852047 EGX852046:EGY852047 EQT852046:EQU852047 FAP852046:FAQ852047 FKL852046:FKM852047 FUH852046:FUI852047 GED852046:GEE852047 GNZ852046:GOA852047 GXV852046:GXW852047 HHR852046:HHS852047 HRN852046:HRO852047 IBJ852046:IBK852047 ILF852046:ILG852047 IVB852046:IVC852047 JEX852046:JEY852047 JOT852046:JOU852047 JYP852046:JYQ852047 KIL852046:KIM852047 KSH852046:KSI852047 LCD852046:LCE852047 LLZ852046:LMA852047 LVV852046:LVW852047 MFR852046:MFS852047 MPN852046:MPO852047 MZJ852046:MZK852047 NJF852046:NJG852047 NTB852046:NTC852047 OCX852046:OCY852047 OMT852046:OMU852047 OWP852046:OWQ852047 PGL852046:PGM852047 PQH852046:PQI852047 QAD852046:QAE852047 QJZ852046:QKA852047 QTV852046:QTW852047 RDR852046:RDS852047 RNN852046:RNO852047 RXJ852046:RXK852047 SHF852046:SHG852047 SRB852046:SRC852047 TAX852046:TAY852047 TKT852046:TKU852047 TUP852046:TUQ852047 UEL852046:UEM852047 UOH852046:UOI852047 UYD852046:UYE852047 VHZ852046:VIA852047 VRV852046:VRW852047 WBR852046:WBS852047 WLN852046:WLO852047 WVJ852046:WVK852047 D917582:E917583 IX917582:IY917583 ST917582:SU917583 ACP917582:ACQ917583 AML917582:AMM917583 AWH917582:AWI917583 BGD917582:BGE917583 BPZ917582:BQA917583 BZV917582:BZW917583 CJR917582:CJS917583 CTN917582:CTO917583 DDJ917582:DDK917583 DNF917582:DNG917583 DXB917582:DXC917583 EGX917582:EGY917583 EQT917582:EQU917583 FAP917582:FAQ917583 FKL917582:FKM917583 FUH917582:FUI917583 GED917582:GEE917583 GNZ917582:GOA917583 GXV917582:GXW917583 HHR917582:HHS917583 HRN917582:HRO917583 IBJ917582:IBK917583 ILF917582:ILG917583 IVB917582:IVC917583 JEX917582:JEY917583 JOT917582:JOU917583 JYP917582:JYQ917583 KIL917582:KIM917583 KSH917582:KSI917583 LCD917582:LCE917583 LLZ917582:LMA917583 LVV917582:LVW917583 MFR917582:MFS917583 MPN917582:MPO917583 MZJ917582:MZK917583 NJF917582:NJG917583 NTB917582:NTC917583 OCX917582:OCY917583 OMT917582:OMU917583 OWP917582:OWQ917583 PGL917582:PGM917583 PQH917582:PQI917583 QAD917582:QAE917583 QJZ917582:QKA917583 QTV917582:QTW917583 RDR917582:RDS917583 RNN917582:RNO917583 RXJ917582:RXK917583 SHF917582:SHG917583 SRB917582:SRC917583 TAX917582:TAY917583 TKT917582:TKU917583 TUP917582:TUQ917583 UEL917582:UEM917583 UOH917582:UOI917583 UYD917582:UYE917583 VHZ917582:VIA917583 VRV917582:VRW917583 WBR917582:WBS917583 WLN917582:WLO917583 WVJ917582:WVK917583 D983118:E983119 IX983118:IY983119 ST983118:SU983119 ACP983118:ACQ983119 AML983118:AMM983119 AWH983118:AWI983119 BGD983118:BGE983119 BPZ983118:BQA983119 BZV983118:BZW983119 CJR983118:CJS983119 CTN983118:CTO983119 DDJ983118:DDK983119 DNF983118:DNG983119 DXB983118:DXC983119 EGX983118:EGY983119 EQT983118:EQU983119 FAP983118:FAQ983119 FKL983118:FKM983119 FUH983118:FUI983119 GED983118:GEE983119 GNZ983118:GOA983119 GXV983118:GXW983119 HHR983118:HHS983119 HRN983118:HRO983119 IBJ983118:IBK983119 ILF983118:ILG983119 IVB983118:IVC983119 JEX983118:JEY983119 JOT983118:JOU983119 JYP983118:JYQ983119 KIL983118:KIM983119 KSH983118:KSI983119 LCD983118:LCE983119 LLZ983118:LMA983119 LVV983118:LVW983119 MFR983118:MFS983119 MPN983118:MPO983119 MZJ983118:MZK983119 NJF983118:NJG983119 NTB983118:NTC983119 OCX983118:OCY983119 OMT983118:OMU983119 OWP983118:OWQ983119 PGL983118:PGM983119 PQH983118:PQI983119 QAD983118:QAE983119 QJZ983118:QKA983119 QTV983118:QTW983119 RDR983118:RDS983119 RNN983118:RNO983119 RXJ983118:RXK983119 SHF983118:SHG983119 SRB983118:SRC983119 TAX983118:TAY983119 TKT983118:TKU983119 TUP983118:TUQ983119 UEL983118:UEM983119 UOH983118:UOI983119 UYD983118:UYE983119 VHZ983118:VIA983119 VRV983118:VRW983119 WBR983118:WBS983119 WLN983118:WLO983119 WVJ983118:WVK983119 CJR109:CJS123 EQT109:EQU123 D65618:E65627 IX65618:IY65627 ST65618:SU65627 ACP65618:ACQ65627 AML65618:AMM65627 AWH65618:AWI65627 BGD65618:BGE65627 BPZ65618:BQA65627 BZV65618:BZW65627 CJR65618:CJS65627 CTN65618:CTO65627 DDJ65618:DDK65627 DNF65618:DNG65627 DXB65618:DXC65627 EGX65618:EGY65627 EQT65618:EQU65627 FAP65618:FAQ65627 FKL65618:FKM65627 FUH65618:FUI65627 GED65618:GEE65627 GNZ65618:GOA65627 GXV65618:GXW65627 HHR65618:HHS65627 HRN65618:HRO65627 IBJ65618:IBK65627 ILF65618:ILG65627 IVB65618:IVC65627 JEX65618:JEY65627 JOT65618:JOU65627 JYP65618:JYQ65627 KIL65618:KIM65627 KSH65618:KSI65627 LCD65618:LCE65627 LLZ65618:LMA65627 LVV65618:LVW65627 MFR65618:MFS65627 MPN65618:MPO65627 MZJ65618:MZK65627 NJF65618:NJG65627 NTB65618:NTC65627 OCX65618:OCY65627 OMT65618:OMU65627 OWP65618:OWQ65627 PGL65618:PGM65627 PQH65618:PQI65627 QAD65618:QAE65627 QJZ65618:QKA65627 QTV65618:QTW65627 RDR65618:RDS65627 RNN65618:RNO65627 RXJ65618:RXK65627 SHF65618:SHG65627 SRB65618:SRC65627 TAX65618:TAY65627 TKT65618:TKU65627 TUP65618:TUQ65627 UEL65618:UEM65627 UOH65618:UOI65627 UYD65618:UYE65627 VHZ65618:VIA65627 VRV65618:VRW65627 WBR65618:WBS65627 WLN65618:WLO65627 WVJ65618:WVK65627 D131154:E131163 IX131154:IY131163 ST131154:SU131163 ACP131154:ACQ131163 AML131154:AMM131163 AWH131154:AWI131163 BGD131154:BGE131163 BPZ131154:BQA131163 BZV131154:BZW131163 CJR131154:CJS131163 CTN131154:CTO131163 DDJ131154:DDK131163 DNF131154:DNG131163 DXB131154:DXC131163 EGX131154:EGY131163 EQT131154:EQU131163 FAP131154:FAQ131163 FKL131154:FKM131163 FUH131154:FUI131163 GED131154:GEE131163 GNZ131154:GOA131163 GXV131154:GXW131163 HHR131154:HHS131163 HRN131154:HRO131163 IBJ131154:IBK131163 ILF131154:ILG131163 IVB131154:IVC131163 JEX131154:JEY131163 JOT131154:JOU131163 JYP131154:JYQ131163 KIL131154:KIM131163 KSH131154:KSI131163 LCD131154:LCE131163 LLZ131154:LMA131163 LVV131154:LVW131163 MFR131154:MFS131163 MPN131154:MPO131163 MZJ131154:MZK131163 NJF131154:NJG131163 NTB131154:NTC131163 OCX131154:OCY131163 OMT131154:OMU131163 OWP131154:OWQ131163 PGL131154:PGM131163 PQH131154:PQI131163 QAD131154:QAE131163 QJZ131154:QKA131163 QTV131154:QTW131163 RDR131154:RDS131163 RNN131154:RNO131163 RXJ131154:RXK131163 SHF131154:SHG131163 SRB131154:SRC131163 TAX131154:TAY131163 TKT131154:TKU131163 TUP131154:TUQ131163 UEL131154:UEM131163 UOH131154:UOI131163 UYD131154:UYE131163 VHZ131154:VIA131163 VRV131154:VRW131163 WBR131154:WBS131163 WLN131154:WLO131163 WVJ131154:WVK131163 D196690:E196699 IX196690:IY196699 ST196690:SU196699 ACP196690:ACQ196699 AML196690:AMM196699 AWH196690:AWI196699 BGD196690:BGE196699 BPZ196690:BQA196699 BZV196690:BZW196699 CJR196690:CJS196699 CTN196690:CTO196699 DDJ196690:DDK196699 DNF196690:DNG196699 DXB196690:DXC196699 EGX196690:EGY196699 EQT196690:EQU196699 FAP196690:FAQ196699 FKL196690:FKM196699 FUH196690:FUI196699 GED196690:GEE196699 GNZ196690:GOA196699 GXV196690:GXW196699 HHR196690:HHS196699 HRN196690:HRO196699 IBJ196690:IBK196699 ILF196690:ILG196699 IVB196690:IVC196699 JEX196690:JEY196699 JOT196690:JOU196699 JYP196690:JYQ196699 KIL196690:KIM196699 KSH196690:KSI196699 LCD196690:LCE196699 LLZ196690:LMA196699 LVV196690:LVW196699 MFR196690:MFS196699 MPN196690:MPO196699 MZJ196690:MZK196699 NJF196690:NJG196699 NTB196690:NTC196699 OCX196690:OCY196699 OMT196690:OMU196699 OWP196690:OWQ196699 PGL196690:PGM196699 PQH196690:PQI196699 QAD196690:QAE196699 QJZ196690:QKA196699 QTV196690:QTW196699 RDR196690:RDS196699 RNN196690:RNO196699 RXJ196690:RXK196699 SHF196690:SHG196699 SRB196690:SRC196699 TAX196690:TAY196699 TKT196690:TKU196699 TUP196690:TUQ196699 UEL196690:UEM196699 UOH196690:UOI196699 UYD196690:UYE196699 VHZ196690:VIA196699 VRV196690:VRW196699 WBR196690:WBS196699 WLN196690:WLO196699 WVJ196690:WVK196699 D262226:E262235 IX262226:IY262235 ST262226:SU262235 ACP262226:ACQ262235 AML262226:AMM262235 AWH262226:AWI262235 BGD262226:BGE262235 BPZ262226:BQA262235 BZV262226:BZW262235 CJR262226:CJS262235 CTN262226:CTO262235 DDJ262226:DDK262235 DNF262226:DNG262235 DXB262226:DXC262235 EGX262226:EGY262235 EQT262226:EQU262235 FAP262226:FAQ262235 FKL262226:FKM262235 FUH262226:FUI262235 GED262226:GEE262235 GNZ262226:GOA262235 GXV262226:GXW262235 HHR262226:HHS262235 HRN262226:HRO262235 IBJ262226:IBK262235 ILF262226:ILG262235 IVB262226:IVC262235 JEX262226:JEY262235 JOT262226:JOU262235 JYP262226:JYQ262235 KIL262226:KIM262235 KSH262226:KSI262235 LCD262226:LCE262235 LLZ262226:LMA262235 LVV262226:LVW262235 MFR262226:MFS262235 MPN262226:MPO262235 MZJ262226:MZK262235 NJF262226:NJG262235 NTB262226:NTC262235 OCX262226:OCY262235 OMT262226:OMU262235 OWP262226:OWQ262235 PGL262226:PGM262235 PQH262226:PQI262235 QAD262226:QAE262235 QJZ262226:QKA262235 QTV262226:QTW262235 RDR262226:RDS262235 RNN262226:RNO262235 RXJ262226:RXK262235 SHF262226:SHG262235 SRB262226:SRC262235 TAX262226:TAY262235 TKT262226:TKU262235 TUP262226:TUQ262235 UEL262226:UEM262235 UOH262226:UOI262235 UYD262226:UYE262235 VHZ262226:VIA262235 VRV262226:VRW262235 WBR262226:WBS262235 WLN262226:WLO262235 WVJ262226:WVK262235 D327762:E327771 IX327762:IY327771 ST327762:SU327771 ACP327762:ACQ327771 AML327762:AMM327771 AWH327762:AWI327771 BGD327762:BGE327771 BPZ327762:BQA327771 BZV327762:BZW327771 CJR327762:CJS327771 CTN327762:CTO327771 DDJ327762:DDK327771 DNF327762:DNG327771 DXB327762:DXC327771 EGX327762:EGY327771 EQT327762:EQU327771 FAP327762:FAQ327771 FKL327762:FKM327771 FUH327762:FUI327771 GED327762:GEE327771 GNZ327762:GOA327771 GXV327762:GXW327771 HHR327762:HHS327771 HRN327762:HRO327771 IBJ327762:IBK327771 ILF327762:ILG327771 IVB327762:IVC327771 JEX327762:JEY327771 JOT327762:JOU327771 JYP327762:JYQ327771 KIL327762:KIM327771 KSH327762:KSI327771 LCD327762:LCE327771 LLZ327762:LMA327771 LVV327762:LVW327771 MFR327762:MFS327771 MPN327762:MPO327771 MZJ327762:MZK327771 NJF327762:NJG327771 NTB327762:NTC327771 OCX327762:OCY327771 OMT327762:OMU327771 OWP327762:OWQ327771 PGL327762:PGM327771 PQH327762:PQI327771 QAD327762:QAE327771 QJZ327762:QKA327771 QTV327762:QTW327771 RDR327762:RDS327771 RNN327762:RNO327771 RXJ327762:RXK327771 SHF327762:SHG327771 SRB327762:SRC327771 TAX327762:TAY327771 TKT327762:TKU327771 TUP327762:TUQ327771 UEL327762:UEM327771 UOH327762:UOI327771 UYD327762:UYE327771 VHZ327762:VIA327771 VRV327762:VRW327771 WBR327762:WBS327771 WLN327762:WLO327771 WVJ327762:WVK327771 D393298:E393307 IX393298:IY393307 ST393298:SU393307 ACP393298:ACQ393307 AML393298:AMM393307 AWH393298:AWI393307 BGD393298:BGE393307 BPZ393298:BQA393307 BZV393298:BZW393307 CJR393298:CJS393307 CTN393298:CTO393307 DDJ393298:DDK393307 DNF393298:DNG393307 DXB393298:DXC393307 EGX393298:EGY393307 EQT393298:EQU393307 FAP393298:FAQ393307 FKL393298:FKM393307 FUH393298:FUI393307 GED393298:GEE393307 GNZ393298:GOA393307 GXV393298:GXW393307 HHR393298:HHS393307 HRN393298:HRO393307 IBJ393298:IBK393307 ILF393298:ILG393307 IVB393298:IVC393307 JEX393298:JEY393307 JOT393298:JOU393307 JYP393298:JYQ393307 KIL393298:KIM393307 KSH393298:KSI393307 LCD393298:LCE393307 LLZ393298:LMA393307 LVV393298:LVW393307 MFR393298:MFS393307 MPN393298:MPO393307 MZJ393298:MZK393307 NJF393298:NJG393307 NTB393298:NTC393307 OCX393298:OCY393307 OMT393298:OMU393307 OWP393298:OWQ393307 PGL393298:PGM393307 PQH393298:PQI393307 QAD393298:QAE393307 QJZ393298:QKA393307 QTV393298:QTW393307 RDR393298:RDS393307 RNN393298:RNO393307 RXJ393298:RXK393307 SHF393298:SHG393307 SRB393298:SRC393307 TAX393298:TAY393307 TKT393298:TKU393307 TUP393298:TUQ393307 UEL393298:UEM393307 UOH393298:UOI393307 UYD393298:UYE393307 VHZ393298:VIA393307 VRV393298:VRW393307 WBR393298:WBS393307 WLN393298:WLO393307 WVJ393298:WVK393307 D458834:E458843 IX458834:IY458843 ST458834:SU458843 ACP458834:ACQ458843 AML458834:AMM458843 AWH458834:AWI458843 BGD458834:BGE458843 BPZ458834:BQA458843 BZV458834:BZW458843 CJR458834:CJS458843 CTN458834:CTO458843 DDJ458834:DDK458843 DNF458834:DNG458843 DXB458834:DXC458843 EGX458834:EGY458843 EQT458834:EQU458843 FAP458834:FAQ458843 FKL458834:FKM458843 FUH458834:FUI458843 GED458834:GEE458843 GNZ458834:GOA458843 GXV458834:GXW458843 HHR458834:HHS458843 HRN458834:HRO458843 IBJ458834:IBK458843 ILF458834:ILG458843 IVB458834:IVC458843 JEX458834:JEY458843 JOT458834:JOU458843 JYP458834:JYQ458843 KIL458834:KIM458843 KSH458834:KSI458843 LCD458834:LCE458843 LLZ458834:LMA458843 LVV458834:LVW458843 MFR458834:MFS458843 MPN458834:MPO458843 MZJ458834:MZK458843 NJF458834:NJG458843 NTB458834:NTC458843 OCX458834:OCY458843 OMT458834:OMU458843 OWP458834:OWQ458843 PGL458834:PGM458843 PQH458834:PQI458843 QAD458834:QAE458843 QJZ458834:QKA458843 QTV458834:QTW458843 RDR458834:RDS458843 RNN458834:RNO458843 RXJ458834:RXK458843 SHF458834:SHG458843 SRB458834:SRC458843 TAX458834:TAY458843 TKT458834:TKU458843 TUP458834:TUQ458843 UEL458834:UEM458843 UOH458834:UOI458843 UYD458834:UYE458843 VHZ458834:VIA458843 VRV458834:VRW458843 WBR458834:WBS458843 WLN458834:WLO458843 WVJ458834:WVK458843 D524370:E524379 IX524370:IY524379 ST524370:SU524379 ACP524370:ACQ524379 AML524370:AMM524379 AWH524370:AWI524379 BGD524370:BGE524379 BPZ524370:BQA524379 BZV524370:BZW524379 CJR524370:CJS524379 CTN524370:CTO524379 DDJ524370:DDK524379 DNF524370:DNG524379 DXB524370:DXC524379 EGX524370:EGY524379 EQT524370:EQU524379 FAP524370:FAQ524379 FKL524370:FKM524379 FUH524370:FUI524379 GED524370:GEE524379 GNZ524370:GOA524379 GXV524370:GXW524379 HHR524370:HHS524379 HRN524370:HRO524379 IBJ524370:IBK524379 ILF524370:ILG524379 IVB524370:IVC524379 JEX524370:JEY524379 JOT524370:JOU524379 JYP524370:JYQ524379 KIL524370:KIM524379 KSH524370:KSI524379 LCD524370:LCE524379 LLZ524370:LMA524379 LVV524370:LVW524379 MFR524370:MFS524379 MPN524370:MPO524379 MZJ524370:MZK524379 NJF524370:NJG524379 NTB524370:NTC524379 OCX524370:OCY524379 OMT524370:OMU524379 OWP524370:OWQ524379 PGL524370:PGM524379 PQH524370:PQI524379 QAD524370:QAE524379 QJZ524370:QKA524379 QTV524370:QTW524379 RDR524370:RDS524379 RNN524370:RNO524379 RXJ524370:RXK524379 SHF524370:SHG524379 SRB524370:SRC524379 TAX524370:TAY524379 TKT524370:TKU524379 TUP524370:TUQ524379 UEL524370:UEM524379 UOH524370:UOI524379 UYD524370:UYE524379 VHZ524370:VIA524379 VRV524370:VRW524379 WBR524370:WBS524379 WLN524370:WLO524379 WVJ524370:WVK524379 D589906:E589915 IX589906:IY589915 ST589906:SU589915 ACP589906:ACQ589915 AML589906:AMM589915 AWH589906:AWI589915 BGD589906:BGE589915 BPZ589906:BQA589915 BZV589906:BZW589915 CJR589906:CJS589915 CTN589906:CTO589915 DDJ589906:DDK589915 DNF589906:DNG589915 DXB589906:DXC589915 EGX589906:EGY589915 EQT589906:EQU589915 FAP589906:FAQ589915 FKL589906:FKM589915 FUH589906:FUI589915 GED589906:GEE589915 GNZ589906:GOA589915 GXV589906:GXW589915 HHR589906:HHS589915 HRN589906:HRO589915 IBJ589906:IBK589915 ILF589906:ILG589915 IVB589906:IVC589915 JEX589906:JEY589915 JOT589906:JOU589915 JYP589906:JYQ589915 KIL589906:KIM589915 KSH589906:KSI589915 LCD589906:LCE589915 LLZ589906:LMA589915 LVV589906:LVW589915 MFR589906:MFS589915 MPN589906:MPO589915 MZJ589906:MZK589915 NJF589906:NJG589915 NTB589906:NTC589915 OCX589906:OCY589915 OMT589906:OMU589915 OWP589906:OWQ589915 PGL589906:PGM589915 PQH589906:PQI589915 QAD589906:QAE589915 QJZ589906:QKA589915 QTV589906:QTW589915 RDR589906:RDS589915 RNN589906:RNO589915 RXJ589906:RXK589915 SHF589906:SHG589915 SRB589906:SRC589915 TAX589906:TAY589915 TKT589906:TKU589915 TUP589906:TUQ589915 UEL589906:UEM589915 UOH589906:UOI589915 UYD589906:UYE589915 VHZ589906:VIA589915 VRV589906:VRW589915 WBR589906:WBS589915 WLN589906:WLO589915 WVJ589906:WVK589915 D655442:E655451 IX655442:IY655451 ST655442:SU655451 ACP655442:ACQ655451 AML655442:AMM655451 AWH655442:AWI655451 BGD655442:BGE655451 BPZ655442:BQA655451 BZV655442:BZW655451 CJR655442:CJS655451 CTN655442:CTO655451 DDJ655442:DDK655451 DNF655442:DNG655451 DXB655442:DXC655451 EGX655442:EGY655451 EQT655442:EQU655451 FAP655442:FAQ655451 FKL655442:FKM655451 FUH655442:FUI655451 GED655442:GEE655451 GNZ655442:GOA655451 GXV655442:GXW655451 HHR655442:HHS655451 HRN655442:HRO655451 IBJ655442:IBK655451 ILF655442:ILG655451 IVB655442:IVC655451 JEX655442:JEY655451 JOT655442:JOU655451 JYP655442:JYQ655451 KIL655442:KIM655451 KSH655442:KSI655451 LCD655442:LCE655451 LLZ655442:LMA655451 LVV655442:LVW655451 MFR655442:MFS655451 MPN655442:MPO655451 MZJ655442:MZK655451 NJF655442:NJG655451 NTB655442:NTC655451 OCX655442:OCY655451 OMT655442:OMU655451 OWP655442:OWQ655451 PGL655442:PGM655451 PQH655442:PQI655451 QAD655442:QAE655451 QJZ655442:QKA655451 QTV655442:QTW655451 RDR655442:RDS655451 RNN655442:RNO655451 RXJ655442:RXK655451 SHF655442:SHG655451 SRB655442:SRC655451 TAX655442:TAY655451 TKT655442:TKU655451 TUP655442:TUQ655451 UEL655442:UEM655451 UOH655442:UOI655451 UYD655442:UYE655451 VHZ655442:VIA655451 VRV655442:VRW655451 WBR655442:WBS655451 WLN655442:WLO655451 WVJ655442:WVK655451 D720978:E720987 IX720978:IY720987 ST720978:SU720987 ACP720978:ACQ720987 AML720978:AMM720987 AWH720978:AWI720987 BGD720978:BGE720987 BPZ720978:BQA720987 BZV720978:BZW720987 CJR720978:CJS720987 CTN720978:CTO720987 DDJ720978:DDK720987 DNF720978:DNG720987 DXB720978:DXC720987 EGX720978:EGY720987 EQT720978:EQU720987 FAP720978:FAQ720987 FKL720978:FKM720987 FUH720978:FUI720987 GED720978:GEE720987 GNZ720978:GOA720987 GXV720978:GXW720987 HHR720978:HHS720987 HRN720978:HRO720987 IBJ720978:IBK720987 ILF720978:ILG720987 IVB720978:IVC720987 JEX720978:JEY720987 JOT720978:JOU720987 JYP720978:JYQ720987 KIL720978:KIM720987 KSH720978:KSI720987 LCD720978:LCE720987 LLZ720978:LMA720987 LVV720978:LVW720987 MFR720978:MFS720987 MPN720978:MPO720987 MZJ720978:MZK720987 NJF720978:NJG720987 NTB720978:NTC720987 OCX720978:OCY720987 OMT720978:OMU720987 OWP720978:OWQ720987 PGL720978:PGM720987 PQH720978:PQI720987 QAD720978:QAE720987 QJZ720978:QKA720987 QTV720978:QTW720987 RDR720978:RDS720987 RNN720978:RNO720987 RXJ720978:RXK720987 SHF720978:SHG720987 SRB720978:SRC720987 TAX720978:TAY720987 TKT720978:TKU720987 TUP720978:TUQ720987 UEL720978:UEM720987 UOH720978:UOI720987 UYD720978:UYE720987 VHZ720978:VIA720987 VRV720978:VRW720987 WBR720978:WBS720987 WLN720978:WLO720987 WVJ720978:WVK720987 D786514:E786523 IX786514:IY786523 ST786514:SU786523 ACP786514:ACQ786523 AML786514:AMM786523 AWH786514:AWI786523 BGD786514:BGE786523 BPZ786514:BQA786523 BZV786514:BZW786523 CJR786514:CJS786523 CTN786514:CTO786523 DDJ786514:DDK786523 DNF786514:DNG786523 DXB786514:DXC786523 EGX786514:EGY786523 EQT786514:EQU786523 FAP786514:FAQ786523 FKL786514:FKM786523 FUH786514:FUI786523 GED786514:GEE786523 GNZ786514:GOA786523 GXV786514:GXW786523 HHR786514:HHS786523 HRN786514:HRO786523 IBJ786514:IBK786523 ILF786514:ILG786523 IVB786514:IVC786523 JEX786514:JEY786523 JOT786514:JOU786523 JYP786514:JYQ786523 KIL786514:KIM786523 KSH786514:KSI786523 LCD786514:LCE786523 LLZ786514:LMA786523 LVV786514:LVW786523 MFR786514:MFS786523 MPN786514:MPO786523 MZJ786514:MZK786523 NJF786514:NJG786523 NTB786514:NTC786523 OCX786514:OCY786523 OMT786514:OMU786523 OWP786514:OWQ786523 PGL786514:PGM786523 PQH786514:PQI786523 QAD786514:QAE786523 QJZ786514:QKA786523 QTV786514:QTW786523 RDR786514:RDS786523 RNN786514:RNO786523 RXJ786514:RXK786523 SHF786514:SHG786523 SRB786514:SRC786523 TAX786514:TAY786523 TKT786514:TKU786523 TUP786514:TUQ786523 UEL786514:UEM786523 UOH786514:UOI786523 UYD786514:UYE786523 VHZ786514:VIA786523 VRV786514:VRW786523 WBR786514:WBS786523 WLN786514:WLO786523 WVJ786514:WVK786523 D852050:E852059 IX852050:IY852059 ST852050:SU852059 ACP852050:ACQ852059 AML852050:AMM852059 AWH852050:AWI852059 BGD852050:BGE852059 BPZ852050:BQA852059 BZV852050:BZW852059 CJR852050:CJS852059 CTN852050:CTO852059 DDJ852050:DDK852059 DNF852050:DNG852059 DXB852050:DXC852059 EGX852050:EGY852059 EQT852050:EQU852059 FAP852050:FAQ852059 FKL852050:FKM852059 FUH852050:FUI852059 GED852050:GEE852059 GNZ852050:GOA852059 GXV852050:GXW852059 HHR852050:HHS852059 HRN852050:HRO852059 IBJ852050:IBK852059 ILF852050:ILG852059 IVB852050:IVC852059 JEX852050:JEY852059 JOT852050:JOU852059 JYP852050:JYQ852059 KIL852050:KIM852059 KSH852050:KSI852059 LCD852050:LCE852059 LLZ852050:LMA852059 LVV852050:LVW852059 MFR852050:MFS852059 MPN852050:MPO852059 MZJ852050:MZK852059 NJF852050:NJG852059 NTB852050:NTC852059 OCX852050:OCY852059 OMT852050:OMU852059 OWP852050:OWQ852059 PGL852050:PGM852059 PQH852050:PQI852059 QAD852050:QAE852059 QJZ852050:QKA852059 QTV852050:QTW852059 RDR852050:RDS852059 RNN852050:RNO852059 RXJ852050:RXK852059 SHF852050:SHG852059 SRB852050:SRC852059 TAX852050:TAY852059 TKT852050:TKU852059 TUP852050:TUQ852059 UEL852050:UEM852059 UOH852050:UOI852059 UYD852050:UYE852059 VHZ852050:VIA852059 VRV852050:VRW852059 WBR852050:WBS852059 WLN852050:WLO852059 WVJ852050:WVK852059 D917586:E917595 IX917586:IY917595 ST917586:SU917595 ACP917586:ACQ917595 AML917586:AMM917595 AWH917586:AWI917595 BGD917586:BGE917595 BPZ917586:BQA917595 BZV917586:BZW917595 CJR917586:CJS917595 CTN917586:CTO917595 DDJ917586:DDK917595 DNF917586:DNG917595 DXB917586:DXC917595 EGX917586:EGY917595 EQT917586:EQU917595 FAP917586:FAQ917595 FKL917586:FKM917595 FUH917586:FUI917595 GED917586:GEE917595 GNZ917586:GOA917595 GXV917586:GXW917595 HHR917586:HHS917595 HRN917586:HRO917595 IBJ917586:IBK917595 ILF917586:ILG917595 IVB917586:IVC917595 JEX917586:JEY917595 JOT917586:JOU917595 JYP917586:JYQ917595 KIL917586:KIM917595 KSH917586:KSI917595 LCD917586:LCE917595 LLZ917586:LMA917595 LVV917586:LVW917595 MFR917586:MFS917595 MPN917586:MPO917595 MZJ917586:MZK917595 NJF917586:NJG917595 NTB917586:NTC917595 OCX917586:OCY917595 OMT917586:OMU917595 OWP917586:OWQ917595 PGL917586:PGM917595 PQH917586:PQI917595 QAD917586:QAE917595 QJZ917586:QKA917595 QTV917586:QTW917595 RDR917586:RDS917595 RNN917586:RNO917595 RXJ917586:RXK917595 SHF917586:SHG917595 SRB917586:SRC917595 TAX917586:TAY917595 TKT917586:TKU917595 TUP917586:TUQ917595 UEL917586:UEM917595 UOH917586:UOI917595 UYD917586:UYE917595 VHZ917586:VIA917595 VRV917586:VRW917595 WBR917586:WBS917595 WLN917586:WLO917595 WVJ917586:WVK917595 D983122:E983131 IX983122:IY983131 ST983122:SU983131 ACP983122:ACQ983131 AML983122:AMM983131 AWH983122:AWI983131 BGD983122:BGE983131 BPZ983122:BQA983131 BZV983122:BZW983131 CJR983122:CJS983131 CTN983122:CTO983131 DDJ983122:DDK983131 DNF983122:DNG983131 DXB983122:DXC983131 EGX983122:EGY983131 EQT983122:EQU983131 FAP983122:FAQ983131 FKL983122:FKM983131 FUH983122:FUI983131 GED983122:GEE983131 GNZ983122:GOA983131 GXV983122:GXW983131 HHR983122:HHS983131 HRN983122:HRO983131 IBJ983122:IBK983131 ILF983122:ILG983131 IVB983122:IVC983131 JEX983122:JEY983131 JOT983122:JOU983131 JYP983122:JYQ983131 KIL983122:KIM983131 KSH983122:KSI983131 LCD983122:LCE983131 LLZ983122:LMA983131 LVV983122:LVW983131 MFR983122:MFS983131 MPN983122:MPO983131 MZJ983122:MZK983131 NJF983122:NJG983131 NTB983122:NTC983131 OCX983122:OCY983131 OMT983122:OMU983131 OWP983122:OWQ983131 PGL983122:PGM983131 PQH983122:PQI983131 QAD983122:QAE983131 QJZ983122:QKA983131 QTV983122:QTW983131 RDR983122:RDS983131 RNN983122:RNO983131 RXJ983122:RXK983131 SHF983122:SHG983131 SRB983122:SRC983131 TAX983122:TAY983131 TKT983122:TKU983131 TUP983122:TUQ983131 UEL983122:UEM983131 UOH983122:UOI983131 UYD983122:UYE983131 VHZ983122:VIA983131 VRV983122:VRW983131 WBR983122:WBS983131 WLN983122:WLO983131 WVJ983122:WVK983131 WVJ29:WVK35 IX71:IY78 ST71:SU78 ACP71:ACQ78 AML71:AMM78 AWH71:AWI78 BGD71:BGE78 BPZ71:BQA78 BZV71:BZW78 CJR71:CJS78 CTN71:CTO78 DDJ71:DDK78 DNF71:DNG78 DXB71:DXC78 EGX71:EGY78 EQT71:EQU78 FAP71:FAQ78 FKL71:FKM78 FUH71:FUI78 GED71:GEE78 GNZ71:GOA78 GXV71:GXW78 HHR71:HHS78 HRN71:HRO78 IBJ71:IBK78 ILF71:ILG78 IVB71:IVC78 JEX71:JEY78 JOT71:JOU78 JYP71:JYQ78 KIL71:KIM78 KSH71:KSI78 LCD71:LCE78 LLZ71:LMA78 LVV71:LVW78 MFR71:MFS78 MPN71:MPO78 MZJ71:MZK78 NJF71:NJG78 NTB71:NTC78 OCX71:OCY78 OMT71:OMU78 OWP71:OWQ78 PGL71:PGM78 PQH71:PQI78 QAD71:QAE78 QJZ71:QKA78 QTV71:QTW78 RDR71:RDS78 RNN71:RNO78 RXJ71:RXK78 SHF71:SHG78 SRB71:SRC78 TAX71:TAY78 TKT71:TKU78 TUP71:TUQ78 UEL71:UEM78 UOH71:UOI78 UYD71:UYE78 VHZ71:VIA78 VRV71:VRW78 WBR71:WBS78 WLN71:WLO78 WVJ71:WVK78 D65629:E65634 IX65629:IY65634 ST65629:SU65634 ACP65629:ACQ65634 AML65629:AMM65634 AWH65629:AWI65634 BGD65629:BGE65634 BPZ65629:BQA65634 BZV65629:BZW65634 CJR65629:CJS65634 CTN65629:CTO65634 DDJ65629:DDK65634 DNF65629:DNG65634 DXB65629:DXC65634 EGX65629:EGY65634 EQT65629:EQU65634 FAP65629:FAQ65634 FKL65629:FKM65634 FUH65629:FUI65634 GED65629:GEE65634 GNZ65629:GOA65634 GXV65629:GXW65634 HHR65629:HHS65634 HRN65629:HRO65634 IBJ65629:IBK65634 ILF65629:ILG65634 IVB65629:IVC65634 JEX65629:JEY65634 JOT65629:JOU65634 JYP65629:JYQ65634 KIL65629:KIM65634 KSH65629:KSI65634 LCD65629:LCE65634 LLZ65629:LMA65634 LVV65629:LVW65634 MFR65629:MFS65634 MPN65629:MPO65634 MZJ65629:MZK65634 NJF65629:NJG65634 NTB65629:NTC65634 OCX65629:OCY65634 OMT65629:OMU65634 OWP65629:OWQ65634 PGL65629:PGM65634 PQH65629:PQI65634 QAD65629:QAE65634 QJZ65629:QKA65634 QTV65629:QTW65634 RDR65629:RDS65634 RNN65629:RNO65634 RXJ65629:RXK65634 SHF65629:SHG65634 SRB65629:SRC65634 TAX65629:TAY65634 TKT65629:TKU65634 TUP65629:TUQ65634 UEL65629:UEM65634 UOH65629:UOI65634 UYD65629:UYE65634 VHZ65629:VIA65634 VRV65629:VRW65634 WBR65629:WBS65634 WLN65629:WLO65634 WVJ65629:WVK65634 D131165:E131170 IX131165:IY131170 ST131165:SU131170 ACP131165:ACQ131170 AML131165:AMM131170 AWH131165:AWI131170 BGD131165:BGE131170 BPZ131165:BQA131170 BZV131165:BZW131170 CJR131165:CJS131170 CTN131165:CTO131170 DDJ131165:DDK131170 DNF131165:DNG131170 DXB131165:DXC131170 EGX131165:EGY131170 EQT131165:EQU131170 FAP131165:FAQ131170 FKL131165:FKM131170 FUH131165:FUI131170 GED131165:GEE131170 GNZ131165:GOA131170 GXV131165:GXW131170 HHR131165:HHS131170 HRN131165:HRO131170 IBJ131165:IBK131170 ILF131165:ILG131170 IVB131165:IVC131170 JEX131165:JEY131170 JOT131165:JOU131170 JYP131165:JYQ131170 KIL131165:KIM131170 KSH131165:KSI131170 LCD131165:LCE131170 LLZ131165:LMA131170 LVV131165:LVW131170 MFR131165:MFS131170 MPN131165:MPO131170 MZJ131165:MZK131170 NJF131165:NJG131170 NTB131165:NTC131170 OCX131165:OCY131170 OMT131165:OMU131170 OWP131165:OWQ131170 PGL131165:PGM131170 PQH131165:PQI131170 QAD131165:QAE131170 QJZ131165:QKA131170 QTV131165:QTW131170 RDR131165:RDS131170 RNN131165:RNO131170 RXJ131165:RXK131170 SHF131165:SHG131170 SRB131165:SRC131170 TAX131165:TAY131170 TKT131165:TKU131170 TUP131165:TUQ131170 UEL131165:UEM131170 UOH131165:UOI131170 UYD131165:UYE131170 VHZ131165:VIA131170 VRV131165:VRW131170 WBR131165:WBS131170 WLN131165:WLO131170 WVJ131165:WVK131170 D196701:E196706 IX196701:IY196706 ST196701:SU196706 ACP196701:ACQ196706 AML196701:AMM196706 AWH196701:AWI196706 BGD196701:BGE196706 BPZ196701:BQA196706 BZV196701:BZW196706 CJR196701:CJS196706 CTN196701:CTO196706 DDJ196701:DDK196706 DNF196701:DNG196706 DXB196701:DXC196706 EGX196701:EGY196706 EQT196701:EQU196706 FAP196701:FAQ196706 FKL196701:FKM196706 FUH196701:FUI196706 GED196701:GEE196706 GNZ196701:GOA196706 GXV196701:GXW196706 HHR196701:HHS196706 HRN196701:HRO196706 IBJ196701:IBK196706 ILF196701:ILG196706 IVB196701:IVC196706 JEX196701:JEY196706 JOT196701:JOU196706 JYP196701:JYQ196706 KIL196701:KIM196706 KSH196701:KSI196706 LCD196701:LCE196706 LLZ196701:LMA196706 LVV196701:LVW196706 MFR196701:MFS196706 MPN196701:MPO196706 MZJ196701:MZK196706 NJF196701:NJG196706 NTB196701:NTC196706 OCX196701:OCY196706 OMT196701:OMU196706 OWP196701:OWQ196706 PGL196701:PGM196706 PQH196701:PQI196706 QAD196701:QAE196706 QJZ196701:QKA196706 QTV196701:QTW196706 RDR196701:RDS196706 RNN196701:RNO196706 RXJ196701:RXK196706 SHF196701:SHG196706 SRB196701:SRC196706 TAX196701:TAY196706 TKT196701:TKU196706 TUP196701:TUQ196706 UEL196701:UEM196706 UOH196701:UOI196706 UYD196701:UYE196706 VHZ196701:VIA196706 VRV196701:VRW196706 WBR196701:WBS196706 WLN196701:WLO196706 WVJ196701:WVK196706 D262237:E262242 IX262237:IY262242 ST262237:SU262242 ACP262237:ACQ262242 AML262237:AMM262242 AWH262237:AWI262242 BGD262237:BGE262242 BPZ262237:BQA262242 BZV262237:BZW262242 CJR262237:CJS262242 CTN262237:CTO262242 DDJ262237:DDK262242 DNF262237:DNG262242 DXB262237:DXC262242 EGX262237:EGY262242 EQT262237:EQU262242 FAP262237:FAQ262242 FKL262237:FKM262242 FUH262237:FUI262242 GED262237:GEE262242 GNZ262237:GOA262242 GXV262237:GXW262242 HHR262237:HHS262242 HRN262237:HRO262242 IBJ262237:IBK262242 ILF262237:ILG262242 IVB262237:IVC262242 JEX262237:JEY262242 JOT262237:JOU262242 JYP262237:JYQ262242 KIL262237:KIM262242 KSH262237:KSI262242 LCD262237:LCE262242 LLZ262237:LMA262242 LVV262237:LVW262242 MFR262237:MFS262242 MPN262237:MPO262242 MZJ262237:MZK262242 NJF262237:NJG262242 NTB262237:NTC262242 OCX262237:OCY262242 OMT262237:OMU262242 OWP262237:OWQ262242 PGL262237:PGM262242 PQH262237:PQI262242 QAD262237:QAE262242 QJZ262237:QKA262242 QTV262237:QTW262242 RDR262237:RDS262242 RNN262237:RNO262242 RXJ262237:RXK262242 SHF262237:SHG262242 SRB262237:SRC262242 TAX262237:TAY262242 TKT262237:TKU262242 TUP262237:TUQ262242 UEL262237:UEM262242 UOH262237:UOI262242 UYD262237:UYE262242 VHZ262237:VIA262242 VRV262237:VRW262242 WBR262237:WBS262242 WLN262237:WLO262242 WVJ262237:WVK262242 D327773:E327778 IX327773:IY327778 ST327773:SU327778 ACP327773:ACQ327778 AML327773:AMM327778 AWH327773:AWI327778 BGD327773:BGE327778 BPZ327773:BQA327778 BZV327773:BZW327778 CJR327773:CJS327778 CTN327773:CTO327778 DDJ327773:DDK327778 DNF327773:DNG327778 DXB327773:DXC327778 EGX327773:EGY327778 EQT327773:EQU327778 FAP327773:FAQ327778 FKL327773:FKM327778 FUH327773:FUI327778 GED327773:GEE327778 GNZ327773:GOA327778 GXV327773:GXW327778 HHR327773:HHS327778 HRN327773:HRO327778 IBJ327773:IBK327778 ILF327773:ILG327778 IVB327773:IVC327778 JEX327773:JEY327778 JOT327773:JOU327778 JYP327773:JYQ327778 KIL327773:KIM327778 KSH327773:KSI327778 LCD327773:LCE327778 LLZ327773:LMA327778 LVV327773:LVW327778 MFR327773:MFS327778 MPN327773:MPO327778 MZJ327773:MZK327778 NJF327773:NJG327778 NTB327773:NTC327778 OCX327773:OCY327778 OMT327773:OMU327778 OWP327773:OWQ327778 PGL327773:PGM327778 PQH327773:PQI327778 QAD327773:QAE327778 QJZ327773:QKA327778 QTV327773:QTW327778 RDR327773:RDS327778 RNN327773:RNO327778 RXJ327773:RXK327778 SHF327773:SHG327778 SRB327773:SRC327778 TAX327773:TAY327778 TKT327773:TKU327778 TUP327773:TUQ327778 UEL327773:UEM327778 UOH327773:UOI327778 UYD327773:UYE327778 VHZ327773:VIA327778 VRV327773:VRW327778 WBR327773:WBS327778 WLN327773:WLO327778 WVJ327773:WVK327778 D393309:E393314 IX393309:IY393314 ST393309:SU393314 ACP393309:ACQ393314 AML393309:AMM393314 AWH393309:AWI393314 BGD393309:BGE393314 BPZ393309:BQA393314 BZV393309:BZW393314 CJR393309:CJS393314 CTN393309:CTO393314 DDJ393309:DDK393314 DNF393309:DNG393314 DXB393309:DXC393314 EGX393309:EGY393314 EQT393309:EQU393314 FAP393309:FAQ393314 FKL393309:FKM393314 FUH393309:FUI393314 GED393309:GEE393314 GNZ393309:GOA393314 GXV393309:GXW393314 HHR393309:HHS393314 HRN393309:HRO393314 IBJ393309:IBK393314 ILF393309:ILG393314 IVB393309:IVC393314 JEX393309:JEY393314 JOT393309:JOU393314 JYP393309:JYQ393314 KIL393309:KIM393314 KSH393309:KSI393314 LCD393309:LCE393314 LLZ393309:LMA393314 LVV393309:LVW393314 MFR393309:MFS393314 MPN393309:MPO393314 MZJ393309:MZK393314 NJF393309:NJG393314 NTB393309:NTC393314 OCX393309:OCY393314 OMT393309:OMU393314 OWP393309:OWQ393314 PGL393309:PGM393314 PQH393309:PQI393314 QAD393309:QAE393314 QJZ393309:QKA393314 QTV393309:QTW393314 RDR393309:RDS393314 RNN393309:RNO393314 RXJ393309:RXK393314 SHF393309:SHG393314 SRB393309:SRC393314 TAX393309:TAY393314 TKT393309:TKU393314 TUP393309:TUQ393314 UEL393309:UEM393314 UOH393309:UOI393314 UYD393309:UYE393314 VHZ393309:VIA393314 VRV393309:VRW393314 WBR393309:WBS393314 WLN393309:WLO393314 WVJ393309:WVK393314 D458845:E458850 IX458845:IY458850 ST458845:SU458850 ACP458845:ACQ458850 AML458845:AMM458850 AWH458845:AWI458850 BGD458845:BGE458850 BPZ458845:BQA458850 BZV458845:BZW458850 CJR458845:CJS458850 CTN458845:CTO458850 DDJ458845:DDK458850 DNF458845:DNG458850 DXB458845:DXC458850 EGX458845:EGY458850 EQT458845:EQU458850 FAP458845:FAQ458850 FKL458845:FKM458850 FUH458845:FUI458850 GED458845:GEE458850 GNZ458845:GOA458850 GXV458845:GXW458850 HHR458845:HHS458850 HRN458845:HRO458850 IBJ458845:IBK458850 ILF458845:ILG458850 IVB458845:IVC458850 JEX458845:JEY458850 JOT458845:JOU458850 JYP458845:JYQ458850 KIL458845:KIM458850 KSH458845:KSI458850 LCD458845:LCE458850 LLZ458845:LMA458850 LVV458845:LVW458850 MFR458845:MFS458850 MPN458845:MPO458850 MZJ458845:MZK458850 NJF458845:NJG458850 NTB458845:NTC458850 OCX458845:OCY458850 OMT458845:OMU458850 OWP458845:OWQ458850 PGL458845:PGM458850 PQH458845:PQI458850 QAD458845:QAE458850 QJZ458845:QKA458850 QTV458845:QTW458850 RDR458845:RDS458850 RNN458845:RNO458850 RXJ458845:RXK458850 SHF458845:SHG458850 SRB458845:SRC458850 TAX458845:TAY458850 TKT458845:TKU458850 TUP458845:TUQ458850 UEL458845:UEM458850 UOH458845:UOI458850 UYD458845:UYE458850 VHZ458845:VIA458850 VRV458845:VRW458850 WBR458845:WBS458850 WLN458845:WLO458850 WVJ458845:WVK458850 D524381:E524386 IX524381:IY524386 ST524381:SU524386 ACP524381:ACQ524386 AML524381:AMM524386 AWH524381:AWI524386 BGD524381:BGE524386 BPZ524381:BQA524386 BZV524381:BZW524386 CJR524381:CJS524386 CTN524381:CTO524386 DDJ524381:DDK524386 DNF524381:DNG524386 DXB524381:DXC524386 EGX524381:EGY524386 EQT524381:EQU524386 FAP524381:FAQ524386 FKL524381:FKM524386 FUH524381:FUI524386 GED524381:GEE524386 GNZ524381:GOA524386 GXV524381:GXW524386 HHR524381:HHS524386 HRN524381:HRO524386 IBJ524381:IBK524386 ILF524381:ILG524386 IVB524381:IVC524386 JEX524381:JEY524386 JOT524381:JOU524386 JYP524381:JYQ524386 KIL524381:KIM524386 KSH524381:KSI524386 LCD524381:LCE524386 LLZ524381:LMA524386 LVV524381:LVW524386 MFR524381:MFS524386 MPN524381:MPO524386 MZJ524381:MZK524386 NJF524381:NJG524386 NTB524381:NTC524386 OCX524381:OCY524386 OMT524381:OMU524386 OWP524381:OWQ524386 PGL524381:PGM524386 PQH524381:PQI524386 QAD524381:QAE524386 QJZ524381:QKA524386 QTV524381:QTW524386 RDR524381:RDS524386 RNN524381:RNO524386 RXJ524381:RXK524386 SHF524381:SHG524386 SRB524381:SRC524386 TAX524381:TAY524386 TKT524381:TKU524386 TUP524381:TUQ524386 UEL524381:UEM524386 UOH524381:UOI524386 UYD524381:UYE524386 VHZ524381:VIA524386 VRV524381:VRW524386 WBR524381:WBS524386 WLN524381:WLO524386 WVJ524381:WVK524386 D589917:E589922 IX589917:IY589922 ST589917:SU589922 ACP589917:ACQ589922 AML589917:AMM589922 AWH589917:AWI589922 BGD589917:BGE589922 BPZ589917:BQA589922 BZV589917:BZW589922 CJR589917:CJS589922 CTN589917:CTO589922 DDJ589917:DDK589922 DNF589917:DNG589922 DXB589917:DXC589922 EGX589917:EGY589922 EQT589917:EQU589922 FAP589917:FAQ589922 FKL589917:FKM589922 FUH589917:FUI589922 GED589917:GEE589922 GNZ589917:GOA589922 GXV589917:GXW589922 HHR589917:HHS589922 HRN589917:HRO589922 IBJ589917:IBK589922 ILF589917:ILG589922 IVB589917:IVC589922 JEX589917:JEY589922 JOT589917:JOU589922 JYP589917:JYQ589922 KIL589917:KIM589922 KSH589917:KSI589922 LCD589917:LCE589922 LLZ589917:LMA589922 LVV589917:LVW589922 MFR589917:MFS589922 MPN589917:MPO589922 MZJ589917:MZK589922 NJF589917:NJG589922 NTB589917:NTC589922 OCX589917:OCY589922 OMT589917:OMU589922 OWP589917:OWQ589922 PGL589917:PGM589922 PQH589917:PQI589922 QAD589917:QAE589922 QJZ589917:QKA589922 QTV589917:QTW589922 RDR589917:RDS589922 RNN589917:RNO589922 RXJ589917:RXK589922 SHF589917:SHG589922 SRB589917:SRC589922 TAX589917:TAY589922 TKT589917:TKU589922 TUP589917:TUQ589922 UEL589917:UEM589922 UOH589917:UOI589922 UYD589917:UYE589922 VHZ589917:VIA589922 VRV589917:VRW589922 WBR589917:WBS589922 WLN589917:WLO589922 WVJ589917:WVK589922 D655453:E655458 IX655453:IY655458 ST655453:SU655458 ACP655453:ACQ655458 AML655453:AMM655458 AWH655453:AWI655458 BGD655453:BGE655458 BPZ655453:BQA655458 BZV655453:BZW655458 CJR655453:CJS655458 CTN655453:CTO655458 DDJ655453:DDK655458 DNF655453:DNG655458 DXB655453:DXC655458 EGX655453:EGY655458 EQT655453:EQU655458 FAP655453:FAQ655458 FKL655453:FKM655458 FUH655453:FUI655458 GED655453:GEE655458 GNZ655453:GOA655458 GXV655453:GXW655458 HHR655453:HHS655458 HRN655453:HRO655458 IBJ655453:IBK655458 ILF655453:ILG655458 IVB655453:IVC655458 JEX655453:JEY655458 JOT655453:JOU655458 JYP655453:JYQ655458 KIL655453:KIM655458 KSH655453:KSI655458 LCD655453:LCE655458 LLZ655453:LMA655458 LVV655453:LVW655458 MFR655453:MFS655458 MPN655453:MPO655458 MZJ655453:MZK655458 NJF655453:NJG655458 NTB655453:NTC655458 OCX655453:OCY655458 OMT655453:OMU655458 OWP655453:OWQ655458 PGL655453:PGM655458 PQH655453:PQI655458 QAD655453:QAE655458 QJZ655453:QKA655458 QTV655453:QTW655458 RDR655453:RDS655458 RNN655453:RNO655458 RXJ655453:RXK655458 SHF655453:SHG655458 SRB655453:SRC655458 TAX655453:TAY655458 TKT655453:TKU655458 TUP655453:TUQ655458 UEL655453:UEM655458 UOH655453:UOI655458 UYD655453:UYE655458 VHZ655453:VIA655458 VRV655453:VRW655458 WBR655453:WBS655458 WLN655453:WLO655458 WVJ655453:WVK655458 D720989:E720994 IX720989:IY720994 ST720989:SU720994 ACP720989:ACQ720994 AML720989:AMM720994 AWH720989:AWI720994 BGD720989:BGE720994 BPZ720989:BQA720994 BZV720989:BZW720994 CJR720989:CJS720994 CTN720989:CTO720994 DDJ720989:DDK720994 DNF720989:DNG720994 DXB720989:DXC720994 EGX720989:EGY720994 EQT720989:EQU720994 FAP720989:FAQ720994 FKL720989:FKM720994 FUH720989:FUI720994 GED720989:GEE720994 GNZ720989:GOA720994 GXV720989:GXW720994 HHR720989:HHS720994 HRN720989:HRO720994 IBJ720989:IBK720994 ILF720989:ILG720994 IVB720989:IVC720994 JEX720989:JEY720994 JOT720989:JOU720994 JYP720989:JYQ720994 KIL720989:KIM720994 KSH720989:KSI720994 LCD720989:LCE720994 LLZ720989:LMA720994 LVV720989:LVW720994 MFR720989:MFS720994 MPN720989:MPO720994 MZJ720989:MZK720994 NJF720989:NJG720994 NTB720989:NTC720994 OCX720989:OCY720994 OMT720989:OMU720994 OWP720989:OWQ720994 PGL720989:PGM720994 PQH720989:PQI720994 QAD720989:QAE720994 QJZ720989:QKA720994 QTV720989:QTW720994 RDR720989:RDS720994 RNN720989:RNO720994 RXJ720989:RXK720994 SHF720989:SHG720994 SRB720989:SRC720994 TAX720989:TAY720994 TKT720989:TKU720994 TUP720989:TUQ720994 UEL720989:UEM720994 UOH720989:UOI720994 UYD720989:UYE720994 VHZ720989:VIA720994 VRV720989:VRW720994 WBR720989:WBS720994 WLN720989:WLO720994 WVJ720989:WVK720994 D786525:E786530 IX786525:IY786530 ST786525:SU786530 ACP786525:ACQ786530 AML786525:AMM786530 AWH786525:AWI786530 BGD786525:BGE786530 BPZ786525:BQA786530 BZV786525:BZW786530 CJR786525:CJS786530 CTN786525:CTO786530 DDJ786525:DDK786530 DNF786525:DNG786530 DXB786525:DXC786530 EGX786525:EGY786530 EQT786525:EQU786530 FAP786525:FAQ786530 FKL786525:FKM786530 FUH786525:FUI786530 GED786525:GEE786530 GNZ786525:GOA786530 GXV786525:GXW786530 HHR786525:HHS786530 HRN786525:HRO786530 IBJ786525:IBK786530 ILF786525:ILG786530 IVB786525:IVC786530 JEX786525:JEY786530 JOT786525:JOU786530 JYP786525:JYQ786530 KIL786525:KIM786530 KSH786525:KSI786530 LCD786525:LCE786530 LLZ786525:LMA786530 LVV786525:LVW786530 MFR786525:MFS786530 MPN786525:MPO786530 MZJ786525:MZK786530 NJF786525:NJG786530 NTB786525:NTC786530 OCX786525:OCY786530 OMT786525:OMU786530 OWP786525:OWQ786530 PGL786525:PGM786530 PQH786525:PQI786530 QAD786525:QAE786530 QJZ786525:QKA786530 QTV786525:QTW786530 RDR786525:RDS786530 RNN786525:RNO786530 RXJ786525:RXK786530 SHF786525:SHG786530 SRB786525:SRC786530 TAX786525:TAY786530 TKT786525:TKU786530 TUP786525:TUQ786530 UEL786525:UEM786530 UOH786525:UOI786530 UYD786525:UYE786530 VHZ786525:VIA786530 VRV786525:VRW786530 WBR786525:WBS786530 WLN786525:WLO786530 WVJ786525:WVK786530 D852061:E852066 IX852061:IY852066 ST852061:SU852066 ACP852061:ACQ852066 AML852061:AMM852066 AWH852061:AWI852066 BGD852061:BGE852066 BPZ852061:BQA852066 BZV852061:BZW852066 CJR852061:CJS852066 CTN852061:CTO852066 DDJ852061:DDK852066 DNF852061:DNG852066 DXB852061:DXC852066 EGX852061:EGY852066 EQT852061:EQU852066 FAP852061:FAQ852066 FKL852061:FKM852066 FUH852061:FUI852066 GED852061:GEE852066 GNZ852061:GOA852066 GXV852061:GXW852066 HHR852061:HHS852066 HRN852061:HRO852066 IBJ852061:IBK852066 ILF852061:ILG852066 IVB852061:IVC852066 JEX852061:JEY852066 JOT852061:JOU852066 JYP852061:JYQ852066 KIL852061:KIM852066 KSH852061:KSI852066 LCD852061:LCE852066 LLZ852061:LMA852066 LVV852061:LVW852066 MFR852061:MFS852066 MPN852061:MPO852066 MZJ852061:MZK852066 NJF852061:NJG852066 NTB852061:NTC852066 OCX852061:OCY852066 OMT852061:OMU852066 OWP852061:OWQ852066 PGL852061:PGM852066 PQH852061:PQI852066 QAD852061:QAE852066 QJZ852061:QKA852066 QTV852061:QTW852066 RDR852061:RDS852066 RNN852061:RNO852066 RXJ852061:RXK852066 SHF852061:SHG852066 SRB852061:SRC852066 TAX852061:TAY852066 TKT852061:TKU852066 TUP852061:TUQ852066 UEL852061:UEM852066 UOH852061:UOI852066 UYD852061:UYE852066 VHZ852061:VIA852066 VRV852061:VRW852066 WBR852061:WBS852066 WLN852061:WLO852066 WVJ852061:WVK852066 D917597:E917602 IX917597:IY917602 ST917597:SU917602 ACP917597:ACQ917602 AML917597:AMM917602 AWH917597:AWI917602 BGD917597:BGE917602 BPZ917597:BQA917602 BZV917597:BZW917602 CJR917597:CJS917602 CTN917597:CTO917602 DDJ917597:DDK917602 DNF917597:DNG917602 DXB917597:DXC917602 EGX917597:EGY917602 EQT917597:EQU917602 FAP917597:FAQ917602 FKL917597:FKM917602 FUH917597:FUI917602 GED917597:GEE917602 GNZ917597:GOA917602 GXV917597:GXW917602 HHR917597:HHS917602 HRN917597:HRO917602 IBJ917597:IBK917602 ILF917597:ILG917602 IVB917597:IVC917602 JEX917597:JEY917602 JOT917597:JOU917602 JYP917597:JYQ917602 KIL917597:KIM917602 KSH917597:KSI917602 LCD917597:LCE917602 LLZ917597:LMA917602 LVV917597:LVW917602 MFR917597:MFS917602 MPN917597:MPO917602 MZJ917597:MZK917602 NJF917597:NJG917602 NTB917597:NTC917602 OCX917597:OCY917602 OMT917597:OMU917602 OWP917597:OWQ917602 PGL917597:PGM917602 PQH917597:PQI917602 QAD917597:QAE917602 QJZ917597:QKA917602 QTV917597:QTW917602 RDR917597:RDS917602 RNN917597:RNO917602 RXJ917597:RXK917602 SHF917597:SHG917602 SRB917597:SRC917602 TAX917597:TAY917602 TKT917597:TKU917602 TUP917597:TUQ917602 UEL917597:UEM917602 UOH917597:UOI917602 UYD917597:UYE917602 VHZ917597:VIA917602 VRV917597:VRW917602 WBR917597:WBS917602 WLN917597:WLO917602 WVJ917597:WVK917602 D983133:E983138 IX983133:IY983138 ST983133:SU983138 ACP983133:ACQ983138 AML983133:AMM983138 AWH983133:AWI983138 BGD983133:BGE983138 BPZ983133:BQA983138 BZV983133:BZW983138 CJR983133:CJS983138 CTN983133:CTO983138 DDJ983133:DDK983138 DNF983133:DNG983138 DXB983133:DXC983138 EGX983133:EGY983138 EQT983133:EQU983138 FAP983133:FAQ983138 FKL983133:FKM983138 FUH983133:FUI983138 GED983133:GEE983138 GNZ983133:GOA983138 GXV983133:GXW983138 HHR983133:HHS983138 HRN983133:HRO983138 IBJ983133:IBK983138 ILF983133:ILG983138 IVB983133:IVC983138 JEX983133:JEY983138 JOT983133:JOU983138 JYP983133:JYQ983138 KIL983133:KIM983138 KSH983133:KSI983138 LCD983133:LCE983138 LLZ983133:LMA983138 LVV983133:LVW983138 MFR983133:MFS983138 MPN983133:MPO983138 MZJ983133:MZK983138 NJF983133:NJG983138 NTB983133:NTC983138 OCX983133:OCY983138 OMT983133:OMU983138 OWP983133:OWQ983138 PGL983133:PGM983138 PQH983133:PQI983138 QAD983133:QAE983138 QJZ983133:QKA983138 QTV983133:QTW983138 RDR983133:RDS983138 RNN983133:RNO983138 RXJ983133:RXK983138 SHF983133:SHG983138 SRB983133:SRC983138 TAX983133:TAY983138 TKT983133:TKU983138 TUP983133:TUQ983138 UEL983133:UEM983138 UOH983133:UOI983138 UYD983133:UYE983138 VHZ983133:VIA983138 VRV983133:VRW983138 WBR983133:WBS983138 WLN983133:WLO983138 WVJ983133:WVK983138 BZV109:BZW123 IX45:IY50 ST45:SU50 ACP45:ACQ50 AML45:AMM50 AWH45:AWI50 BGD45:BGE50 BPZ45:BQA50 BZV45:BZW50 CJR45:CJS50 CTN45:CTO50 DDJ45:DDK50 DNF45:DNG50 DXB45:DXC50 EGX45:EGY50 EQT45:EQU50 FAP45:FAQ50 FKL45:FKM50 FUH45:FUI50 GED45:GEE50 GNZ45:GOA50 GXV45:GXW50 HHR45:HHS50 HRN45:HRO50 IBJ45:IBK50 ILF45:ILG50 IVB45:IVC50 JEX45:JEY50 JOT45:JOU50 JYP45:JYQ50 KIL45:KIM50 KSH45:KSI50 LCD45:LCE50 LLZ45:LMA50 LVV45:LVW50 MFR45:MFS50 MPN45:MPO50 MZJ45:MZK50 NJF45:NJG50 NTB45:NTC50 OCX45:OCY50 OMT45:OMU50 OWP45:OWQ50 PGL45:PGM50 PQH45:PQI50 QAD45:QAE50 QJZ45:QKA50 QTV45:QTW50 RDR45:RDS50 RNN45:RNO50 RXJ45:RXK50 SHF45:SHG50 SRB45:SRC50 TAX45:TAY50 TKT45:TKU50 TUP45:TUQ50 UEL45:UEM50 UOH45:UOI50 UYD45:UYE50 VHZ45:VIA50 VRV45:VRW50 WBR45:WBS50 WLN45:WLO50 WVJ45:WVK50 D65610:E65611 IX65610:IY65611 ST65610:SU65611 ACP65610:ACQ65611 AML65610:AMM65611 AWH65610:AWI65611 BGD65610:BGE65611 BPZ65610:BQA65611 BZV65610:BZW65611 CJR65610:CJS65611 CTN65610:CTO65611 DDJ65610:DDK65611 DNF65610:DNG65611 DXB65610:DXC65611 EGX65610:EGY65611 EQT65610:EQU65611 FAP65610:FAQ65611 FKL65610:FKM65611 FUH65610:FUI65611 GED65610:GEE65611 GNZ65610:GOA65611 GXV65610:GXW65611 HHR65610:HHS65611 HRN65610:HRO65611 IBJ65610:IBK65611 ILF65610:ILG65611 IVB65610:IVC65611 JEX65610:JEY65611 JOT65610:JOU65611 JYP65610:JYQ65611 KIL65610:KIM65611 KSH65610:KSI65611 LCD65610:LCE65611 LLZ65610:LMA65611 LVV65610:LVW65611 MFR65610:MFS65611 MPN65610:MPO65611 MZJ65610:MZK65611 NJF65610:NJG65611 NTB65610:NTC65611 OCX65610:OCY65611 OMT65610:OMU65611 OWP65610:OWQ65611 PGL65610:PGM65611 PQH65610:PQI65611 QAD65610:QAE65611 QJZ65610:QKA65611 QTV65610:QTW65611 RDR65610:RDS65611 RNN65610:RNO65611 RXJ65610:RXK65611 SHF65610:SHG65611 SRB65610:SRC65611 TAX65610:TAY65611 TKT65610:TKU65611 TUP65610:TUQ65611 UEL65610:UEM65611 UOH65610:UOI65611 UYD65610:UYE65611 VHZ65610:VIA65611 VRV65610:VRW65611 WBR65610:WBS65611 WLN65610:WLO65611 WVJ65610:WVK65611 D131146:E131147 IX131146:IY131147 ST131146:SU131147 ACP131146:ACQ131147 AML131146:AMM131147 AWH131146:AWI131147 BGD131146:BGE131147 BPZ131146:BQA131147 BZV131146:BZW131147 CJR131146:CJS131147 CTN131146:CTO131147 DDJ131146:DDK131147 DNF131146:DNG131147 DXB131146:DXC131147 EGX131146:EGY131147 EQT131146:EQU131147 FAP131146:FAQ131147 FKL131146:FKM131147 FUH131146:FUI131147 GED131146:GEE131147 GNZ131146:GOA131147 GXV131146:GXW131147 HHR131146:HHS131147 HRN131146:HRO131147 IBJ131146:IBK131147 ILF131146:ILG131147 IVB131146:IVC131147 JEX131146:JEY131147 JOT131146:JOU131147 JYP131146:JYQ131147 KIL131146:KIM131147 KSH131146:KSI131147 LCD131146:LCE131147 LLZ131146:LMA131147 LVV131146:LVW131147 MFR131146:MFS131147 MPN131146:MPO131147 MZJ131146:MZK131147 NJF131146:NJG131147 NTB131146:NTC131147 OCX131146:OCY131147 OMT131146:OMU131147 OWP131146:OWQ131147 PGL131146:PGM131147 PQH131146:PQI131147 QAD131146:QAE131147 QJZ131146:QKA131147 QTV131146:QTW131147 RDR131146:RDS131147 RNN131146:RNO131147 RXJ131146:RXK131147 SHF131146:SHG131147 SRB131146:SRC131147 TAX131146:TAY131147 TKT131146:TKU131147 TUP131146:TUQ131147 UEL131146:UEM131147 UOH131146:UOI131147 UYD131146:UYE131147 VHZ131146:VIA131147 VRV131146:VRW131147 WBR131146:WBS131147 WLN131146:WLO131147 WVJ131146:WVK131147 D196682:E196683 IX196682:IY196683 ST196682:SU196683 ACP196682:ACQ196683 AML196682:AMM196683 AWH196682:AWI196683 BGD196682:BGE196683 BPZ196682:BQA196683 BZV196682:BZW196683 CJR196682:CJS196683 CTN196682:CTO196683 DDJ196682:DDK196683 DNF196682:DNG196683 DXB196682:DXC196683 EGX196682:EGY196683 EQT196682:EQU196683 FAP196682:FAQ196683 FKL196682:FKM196683 FUH196682:FUI196683 GED196682:GEE196683 GNZ196682:GOA196683 GXV196682:GXW196683 HHR196682:HHS196683 HRN196682:HRO196683 IBJ196682:IBK196683 ILF196682:ILG196683 IVB196682:IVC196683 JEX196682:JEY196683 JOT196682:JOU196683 JYP196682:JYQ196683 KIL196682:KIM196683 KSH196682:KSI196683 LCD196682:LCE196683 LLZ196682:LMA196683 LVV196682:LVW196683 MFR196682:MFS196683 MPN196682:MPO196683 MZJ196682:MZK196683 NJF196682:NJG196683 NTB196682:NTC196683 OCX196682:OCY196683 OMT196682:OMU196683 OWP196682:OWQ196683 PGL196682:PGM196683 PQH196682:PQI196683 QAD196682:QAE196683 QJZ196682:QKA196683 QTV196682:QTW196683 RDR196682:RDS196683 RNN196682:RNO196683 RXJ196682:RXK196683 SHF196682:SHG196683 SRB196682:SRC196683 TAX196682:TAY196683 TKT196682:TKU196683 TUP196682:TUQ196683 UEL196682:UEM196683 UOH196682:UOI196683 UYD196682:UYE196683 VHZ196682:VIA196683 VRV196682:VRW196683 WBR196682:WBS196683 WLN196682:WLO196683 WVJ196682:WVK196683 D262218:E262219 IX262218:IY262219 ST262218:SU262219 ACP262218:ACQ262219 AML262218:AMM262219 AWH262218:AWI262219 BGD262218:BGE262219 BPZ262218:BQA262219 BZV262218:BZW262219 CJR262218:CJS262219 CTN262218:CTO262219 DDJ262218:DDK262219 DNF262218:DNG262219 DXB262218:DXC262219 EGX262218:EGY262219 EQT262218:EQU262219 FAP262218:FAQ262219 FKL262218:FKM262219 FUH262218:FUI262219 GED262218:GEE262219 GNZ262218:GOA262219 GXV262218:GXW262219 HHR262218:HHS262219 HRN262218:HRO262219 IBJ262218:IBK262219 ILF262218:ILG262219 IVB262218:IVC262219 JEX262218:JEY262219 JOT262218:JOU262219 JYP262218:JYQ262219 KIL262218:KIM262219 KSH262218:KSI262219 LCD262218:LCE262219 LLZ262218:LMA262219 LVV262218:LVW262219 MFR262218:MFS262219 MPN262218:MPO262219 MZJ262218:MZK262219 NJF262218:NJG262219 NTB262218:NTC262219 OCX262218:OCY262219 OMT262218:OMU262219 OWP262218:OWQ262219 PGL262218:PGM262219 PQH262218:PQI262219 QAD262218:QAE262219 QJZ262218:QKA262219 QTV262218:QTW262219 RDR262218:RDS262219 RNN262218:RNO262219 RXJ262218:RXK262219 SHF262218:SHG262219 SRB262218:SRC262219 TAX262218:TAY262219 TKT262218:TKU262219 TUP262218:TUQ262219 UEL262218:UEM262219 UOH262218:UOI262219 UYD262218:UYE262219 VHZ262218:VIA262219 VRV262218:VRW262219 WBR262218:WBS262219 WLN262218:WLO262219 WVJ262218:WVK262219 D327754:E327755 IX327754:IY327755 ST327754:SU327755 ACP327754:ACQ327755 AML327754:AMM327755 AWH327754:AWI327755 BGD327754:BGE327755 BPZ327754:BQA327755 BZV327754:BZW327755 CJR327754:CJS327755 CTN327754:CTO327755 DDJ327754:DDK327755 DNF327754:DNG327755 DXB327754:DXC327755 EGX327754:EGY327755 EQT327754:EQU327755 FAP327754:FAQ327755 FKL327754:FKM327755 FUH327754:FUI327755 GED327754:GEE327755 GNZ327754:GOA327755 GXV327754:GXW327755 HHR327754:HHS327755 HRN327754:HRO327755 IBJ327754:IBK327755 ILF327754:ILG327755 IVB327754:IVC327755 JEX327754:JEY327755 JOT327754:JOU327755 JYP327754:JYQ327755 KIL327754:KIM327755 KSH327754:KSI327755 LCD327754:LCE327755 LLZ327754:LMA327755 LVV327754:LVW327755 MFR327754:MFS327755 MPN327754:MPO327755 MZJ327754:MZK327755 NJF327754:NJG327755 NTB327754:NTC327755 OCX327754:OCY327755 OMT327754:OMU327755 OWP327754:OWQ327755 PGL327754:PGM327755 PQH327754:PQI327755 QAD327754:QAE327755 QJZ327754:QKA327755 QTV327754:QTW327755 RDR327754:RDS327755 RNN327754:RNO327755 RXJ327754:RXK327755 SHF327754:SHG327755 SRB327754:SRC327755 TAX327754:TAY327755 TKT327754:TKU327755 TUP327754:TUQ327755 UEL327754:UEM327755 UOH327754:UOI327755 UYD327754:UYE327755 VHZ327754:VIA327755 VRV327754:VRW327755 WBR327754:WBS327755 WLN327754:WLO327755 WVJ327754:WVK327755 D393290:E393291 IX393290:IY393291 ST393290:SU393291 ACP393290:ACQ393291 AML393290:AMM393291 AWH393290:AWI393291 BGD393290:BGE393291 BPZ393290:BQA393291 BZV393290:BZW393291 CJR393290:CJS393291 CTN393290:CTO393291 DDJ393290:DDK393291 DNF393290:DNG393291 DXB393290:DXC393291 EGX393290:EGY393291 EQT393290:EQU393291 FAP393290:FAQ393291 FKL393290:FKM393291 FUH393290:FUI393291 GED393290:GEE393291 GNZ393290:GOA393291 GXV393290:GXW393291 HHR393290:HHS393291 HRN393290:HRO393291 IBJ393290:IBK393291 ILF393290:ILG393291 IVB393290:IVC393291 JEX393290:JEY393291 JOT393290:JOU393291 JYP393290:JYQ393291 KIL393290:KIM393291 KSH393290:KSI393291 LCD393290:LCE393291 LLZ393290:LMA393291 LVV393290:LVW393291 MFR393290:MFS393291 MPN393290:MPO393291 MZJ393290:MZK393291 NJF393290:NJG393291 NTB393290:NTC393291 OCX393290:OCY393291 OMT393290:OMU393291 OWP393290:OWQ393291 PGL393290:PGM393291 PQH393290:PQI393291 QAD393290:QAE393291 QJZ393290:QKA393291 QTV393290:QTW393291 RDR393290:RDS393291 RNN393290:RNO393291 RXJ393290:RXK393291 SHF393290:SHG393291 SRB393290:SRC393291 TAX393290:TAY393291 TKT393290:TKU393291 TUP393290:TUQ393291 UEL393290:UEM393291 UOH393290:UOI393291 UYD393290:UYE393291 VHZ393290:VIA393291 VRV393290:VRW393291 WBR393290:WBS393291 WLN393290:WLO393291 WVJ393290:WVK393291 D458826:E458827 IX458826:IY458827 ST458826:SU458827 ACP458826:ACQ458827 AML458826:AMM458827 AWH458826:AWI458827 BGD458826:BGE458827 BPZ458826:BQA458827 BZV458826:BZW458827 CJR458826:CJS458827 CTN458826:CTO458827 DDJ458826:DDK458827 DNF458826:DNG458827 DXB458826:DXC458827 EGX458826:EGY458827 EQT458826:EQU458827 FAP458826:FAQ458827 FKL458826:FKM458827 FUH458826:FUI458827 GED458826:GEE458827 GNZ458826:GOA458827 GXV458826:GXW458827 HHR458826:HHS458827 HRN458826:HRO458827 IBJ458826:IBK458827 ILF458826:ILG458827 IVB458826:IVC458827 JEX458826:JEY458827 JOT458826:JOU458827 JYP458826:JYQ458827 KIL458826:KIM458827 KSH458826:KSI458827 LCD458826:LCE458827 LLZ458826:LMA458827 LVV458826:LVW458827 MFR458826:MFS458827 MPN458826:MPO458827 MZJ458826:MZK458827 NJF458826:NJG458827 NTB458826:NTC458827 OCX458826:OCY458827 OMT458826:OMU458827 OWP458826:OWQ458827 PGL458826:PGM458827 PQH458826:PQI458827 QAD458826:QAE458827 QJZ458826:QKA458827 QTV458826:QTW458827 RDR458826:RDS458827 RNN458826:RNO458827 RXJ458826:RXK458827 SHF458826:SHG458827 SRB458826:SRC458827 TAX458826:TAY458827 TKT458826:TKU458827 TUP458826:TUQ458827 UEL458826:UEM458827 UOH458826:UOI458827 UYD458826:UYE458827 VHZ458826:VIA458827 VRV458826:VRW458827 WBR458826:WBS458827 WLN458826:WLO458827 WVJ458826:WVK458827 D524362:E524363 IX524362:IY524363 ST524362:SU524363 ACP524362:ACQ524363 AML524362:AMM524363 AWH524362:AWI524363 BGD524362:BGE524363 BPZ524362:BQA524363 BZV524362:BZW524363 CJR524362:CJS524363 CTN524362:CTO524363 DDJ524362:DDK524363 DNF524362:DNG524363 DXB524362:DXC524363 EGX524362:EGY524363 EQT524362:EQU524363 FAP524362:FAQ524363 FKL524362:FKM524363 FUH524362:FUI524363 GED524362:GEE524363 GNZ524362:GOA524363 GXV524362:GXW524363 HHR524362:HHS524363 HRN524362:HRO524363 IBJ524362:IBK524363 ILF524362:ILG524363 IVB524362:IVC524363 JEX524362:JEY524363 JOT524362:JOU524363 JYP524362:JYQ524363 KIL524362:KIM524363 KSH524362:KSI524363 LCD524362:LCE524363 LLZ524362:LMA524363 LVV524362:LVW524363 MFR524362:MFS524363 MPN524362:MPO524363 MZJ524362:MZK524363 NJF524362:NJG524363 NTB524362:NTC524363 OCX524362:OCY524363 OMT524362:OMU524363 OWP524362:OWQ524363 PGL524362:PGM524363 PQH524362:PQI524363 QAD524362:QAE524363 QJZ524362:QKA524363 QTV524362:QTW524363 RDR524362:RDS524363 RNN524362:RNO524363 RXJ524362:RXK524363 SHF524362:SHG524363 SRB524362:SRC524363 TAX524362:TAY524363 TKT524362:TKU524363 TUP524362:TUQ524363 UEL524362:UEM524363 UOH524362:UOI524363 UYD524362:UYE524363 VHZ524362:VIA524363 VRV524362:VRW524363 WBR524362:WBS524363 WLN524362:WLO524363 WVJ524362:WVK524363 D589898:E589899 IX589898:IY589899 ST589898:SU589899 ACP589898:ACQ589899 AML589898:AMM589899 AWH589898:AWI589899 BGD589898:BGE589899 BPZ589898:BQA589899 BZV589898:BZW589899 CJR589898:CJS589899 CTN589898:CTO589899 DDJ589898:DDK589899 DNF589898:DNG589899 DXB589898:DXC589899 EGX589898:EGY589899 EQT589898:EQU589899 FAP589898:FAQ589899 FKL589898:FKM589899 FUH589898:FUI589899 GED589898:GEE589899 GNZ589898:GOA589899 GXV589898:GXW589899 HHR589898:HHS589899 HRN589898:HRO589899 IBJ589898:IBK589899 ILF589898:ILG589899 IVB589898:IVC589899 JEX589898:JEY589899 JOT589898:JOU589899 JYP589898:JYQ589899 KIL589898:KIM589899 KSH589898:KSI589899 LCD589898:LCE589899 LLZ589898:LMA589899 LVV589898:LVW589899 MFR589898:MFS589899 MPN589898:MPO589899 MZJ589898:MZK589899 NJF589898:NJG589899 NTB589898:NTC589899 OCX589898:OCY589899 OMT589898:OMU589899 OWP589898:OWQ589899 PGL589898:PGM589899 PQH589898:PQI589899 QAD589898:QAE589899 QJZ589898:QKA589899 QTV589898:QTW589899 RDR589898:RDS589899 RNN589898:RNO589899 RXJ589898:RXK589899 SHF589898:SHG589899 SRB589898:SRC589899 TAX589898:TAY589899 TKT589898:TKU589899 TUP589898:TUQ589899 UEL589898:UEM589899 UOH589898:UOI589899 UYD589898:UYE589899 VHZ589898:VIA589899 VRV589898:VRW589899 WBR589898:WBS589899 WLN589898:WLO589899 WVJ589898:WVK589899 D655434:E655435 IX655434:IY655435 ST655434:SU655435 ACP655434:ACQ655435 AML655434:AMM655435 AWH655434:AWI655435 BGD655434:BGE655435 BPZ655434:BQA655435 BZV655434:BZW655435 CJR655434:CJS655435 CTN655434:CTO655435 DDJ655434:DDK655435 DNF655434:DNG655435 DXB655434:DXC655435 EGX655434:EGY655435 EQT655434:EQU655435 FAP655434:FAQ655435 FKL655434:FKM655435 FUH655434:FUI655435 GED655434:GEE655435 GNZ655434:GOA655435 GXV655434:GXW655435 HHR655434:HHS655435 HRN655434:HRO655435 IBJ655434:IBK655435 ILF655434:ILG655435 IVB655434:IVC655435 JEX655434:JEY655435 JOT655434:JOU655435 JYP655434:JYQ655435 KIL655434:KIM655435 KSH655434:KSI655435 LCD655434:LCE655435 LLZ655434:LMA655435 LVV655434:LVW655435 MFR655434:MFS655435 MPN655434:MPO655435 MZJ655434:MZK655435 NJF655434:NJG655435 NTB655434:NTC655435 OCX655434:OCY655435 OMT655434:OMU655435 OWP655434:OWQ655435 PGL655434:PGM655435 PQH655434:PQI655435 QAD655434:QAE655435 QJZ655434:QKA655435 QTV655434:QTW655435 RDR655434:RDS655435 RNN655434:RNO655435 RXJ655434:RXK655435 SHF655434:SHG655435 SRB655434:SRC655435 TAX655434:TAY655435 TKT655434:TKU655435 TUP655434:TUQ655435 UEL655434:UEM655435 UOH655434:UOI655435 UYD655434:UYE655435 VHZ655434:VIA655435 VRV655434:VRW655435 WBR655434:WBS655435 WLN655434:WLO655435 WVJ655434:WVK655435 D720970:E720971 IX720970:IY720971 ST720970:SU720971 ACP720970:ACQ720971 AML720970:AMM720971 AWH720970:AWI720971 BGD720970:BGE720971 BPZ720970:BQA720971 BZV720970:BZW720971 CJR720970:CJS720971 CTN720970:CTO720971 DDJ720970:DDK720971 DNF720970:DNG720971 DXB720970:DXC720971 EGX720970:EGY720971 EQT720970:EQU720971 FAP720970:FAQ720971 FKL720970:FKM720971 FUH720970:FUI720971 GED720970:GEE720971 GNZ720970:GOA720971 GXV720970:GXW720971 HHR720970:HHS720971 HRN720970:HRO720971 IBJ720970:IBK720971 ILF720970:ILG720971 IVB720970:IVC720971 JEX720970:JEY720971 JOT720970:JOU720971 JYP720970:JYQ720971 KIL720970:KIM720971 KSH720970:KSI720971 LCD720970:LCE720971 LLZ720970:LMA720971 LVV720970:LVW720971 MFR720970:MFS720971 MPN720970:MPO720971 MZJ720970:MZK720971 NJF720970:NJG720971 NTB720970:NTC720971 OCX720970:OCY720971 OMT720970:OMU720971 OWP720970:OWQ720971 PGL720970:PGM720971 PQH720970:PQI720971 QAD720970:QAE720971 QJZ720970:QKA720971 QTV720970:QTW720971 RDR720970:RDS720971 RNN720970:RNO720971 RXJ720970:RXK720971 SHF720970:SHG720971 SRB720970:SRC720971 TAX720970:TAY720971 TKT720970:TKU720971 TUP720970:TUQ720971 UEL720970:UEM720971 UOH720970:UOI720971 UYD720970:UYE720971 VHZ720970:VIA720971 VRV720970:VRW720971 WBR720970:WBS720971 WLN720970:WLO720971 WVJ720970:WVK720971 D786506:E786507 IX786506:IY786507 ST786506:SU786507 ACP786506:ACQ786507 AML786506:AMM786507 AWH786506:AWI786507 BGD786506:BGE786507 BPZ786506:BQA786507 BZV786506:BZW786507 CJR786506:CJS786507 CTN786506:CTO786507 DDJ786506:DDK786507 DNF786506:DNG786507 DXB786506:DXC786507 EGX786506:EGY786507 EQT786506:EQU786507 FAP786506:FAQ786507 FKL786506:FKM786507 FUH786506:FUI786507 GED786506:GEE786507 GNZ786506:GOA786507 GXV786506:GXW786507 HHR786506:HHS786507 HRN786506:HRO786507 IBJ786506:IBK786507 ILF786506:ILG786507 IVB786506:IVC786507 JEX786506:JEY786507 JOT786506:JOU786507 JYP786506:JYQ786507 KIL786506:KIM786507 KSH786506:KSI786507 LCD786506:LCE786507 LLZ786506:LMA786507 LVV786506:LVW786507 MFR786506:MFS786507 MPN786506:MPO786507 MZJ786506:MZK786507 NJF786506:NJG786507 NTB786506:NTC786507 OCX786506:OCY786507 OMT786506:OMU786507 OWP786506:OWQ786507 PGL786506:PGM786507 PQH786506:PQI786507 QAD786506:QAE786507 QJZ786506:QKA786507 QTV786506:QTW786507 RDR786506:RDS786507 RNN786506:RNO786507 RXJ786506:RXK786507 SHF786506:SHG786507 SRB786506:SRC786507 TAX786506:TAY786507 TKT786506:TKU786507 TUP786506:TUQ786507 UEL786506:UEM786507 UOH786506:UOI786507 UYD786506:UYE786507 VHZ786506:VIA786507 VRV786506:VRW786507 WBR786506:WBS786507 WLN786506:WLO786507 WVJ786506:WVK786507 D852042:E852043 IX852042:IY852043 ST852042:SU852043 ACP852042:ACQ852043 AML852042:AMM852043 AWH852042:AWI852043 BGD852042:BGE852043 BPZ852042:BQA852043 BZV852042:BZW852043 CJR852042:CJS852043 CTN852042:CTO852043 DDJ852042:DDK852043 DNF852042:DNG852043 DXB852042:DXC852043 EGX852042:EGY852043 EQT852042:EQU852043 FAP852042:FAQ852043 FKL852042:FKM852043 FUH852042:FUI852043 GED852042:GEE852043 GNZ852042:GOA852043 GXV852042:GXW852043 HHR852042:HHS852043 HRN852042:HRO852043 IBJ852042:IBK852043 ILF852042:ILG852043 IVB852042:IVC852043 JEX852042:JEY852043 JOT852042:JOU852043 JYP852042:JYQ852043 KIL852042:KIM852043 KSH852042:KSI852043 LCD852042:LCE852043 LLZ852042:LMA852043 LVV852042:LVW852043 MFR852042:MFS852043 MPN852042:MPO852043 MZJ852042:MZK852043 NJF852042:NJG852043 NTB852042:NTC852043 OCX852042:OCY852043 OMT852042:OMU852043 OWP852042:OWQ852043 PGL852042:PGM852043 PQH852042:PQI852043 QAD852042:QAE852043 QJZ852042:QKA852043 QTV852042:QTW852043 RDR852042:RDS852043 RNN852042:RNO852043 RXJ852042:RXK852043 SHF852042:SHG852043 SRB852042:SRC852043 TAX852042:TAY852043 TKT852042:TKU852043 TUP852042:TUQ852043 UEL852042:UEM852043 UOH852042:UOI852043 UYD852042:UYE852043 VHZ852042:VIA852043 VRV852042:VRW852043 WBR852042:WBS852043 WLN852042:WLO852043 WVJ852042:WVK852043 D917578:E917579 IX917578:IY917579 ST917578:SU917579 ACP917578:ACQ917579 AML917578:AMM917579 AWH917578:AWI917579 BGD917578:BGE917579 BPZ917578:BQA917579 BZV917578:BZW917579 CJR917578:CJS917579 CTN917578:CTO917579 DDJ917578:DDK917579 DNF917578:DNG917579 DXB917578:DXC917579 EGX917578:EGY917579 EQT917578:EQU917579 FAP917578:FAQ917579 FKL917578:FKM917579 FUH917578:FUI917579 GED917578:GEE917579 GNZ917578:GOA917579 GXV917578:GXW917579 HHR917578:HHS917579 HRN917578:HRO917579 IBJ917578:IBK917579 ILF917578:ILG917579 IVB917578:IVC917579 JEX917578:JEY917579 JOT917578:JOU917579 JYP917578:JYQ917579 KIL917578:KIM917579 KSH917578:KSI917579 LCD917578:LCE917579 LLZ917578:LMA917579 LVV917578:LVW917579 MFR917578:MFS917579 MPN917578:MPO917579 MZJ917578:MZK917579 NJF917578:NJG917579 NTB917578:NTC917579 OCX917578:OCY917579 OMT917578:OMU917579 OWP917578:OWQ917579 PGL917578:PGM917579 PQH917578:PQI917579 QAD917578:QAE917579 QJZ917578:QKA917579 QTV917578:QTW917579 RDR917578:RDS917579 RNN917578:RNO917579 RXJ917578:RXK917579 SHF917578:SHG917579 SRB917578:SRC917579 TAX917578:TAY917579 TKT917578:TKU917579 TUP917578:TUQ917579 UEL917578:UEM917579 UOH917578:UOI917579 UYD917578:UYE917579 VHZ917578:VIA917579 VRV917578:VRW917579 WBR917578:WBS917579 WLN917578:WLO917579 WVJ917578:WVK917579 D983114:E983115 IX983114:IY983115 ST983114:SU983115 ACP983114:ACQ983115 AML983114:AMM983115 AWH983114:AWI983115 BGD983114:BGE983115 BPZ983114:BQA983115 BZV983114:BZW983115 CJR983114:CJS983115 CTN983114:CTO983115 DDJ983114:DDK983115 DNF983114:DNG983115 DXB983114:DXC983115 EGX983114:EGY983115 EQT983114:EQU983115 FAP983114:FAQ983115 FKL983114:FKM983115 FUH983114:FUI983115 GED983114:GEE983115 GNZ983114:GOA983115 GXV983114:GXW983115 HHR983114:HHS983115 HRN983114:HRO983115 IBJ983114:IBK983115 ILF983114:ILG983115 IVB983114:IVC983115 JEX983114:JEY983115 JOT983114:JOU983115 JYP983114:JYQ983115 KIL983114:KIM983115 KSH983114:KSI983115 LCD983114:LCE983115 LLZ983114:LMA983115 LVV983114:LVW983115 MFR983114:MFS983115 MPN983114:MPO983115 MZJ983114:MZK983115 NJF983114:NJG983115 NTB983114:NTC983115 OCX983114:OCY983115 OMT983114:OMU983115 OWP983114:OWQ983115 PGL983114:PGM983115 PQH983114:PQI983115 QAD983114:QAE983115 QJZ983114:QKA983115 QTV983114:QTW983115 RDR983114:RDS983115 RNN983114:RNO983115 RXJ983114:RXK983115 SHF983114:SHG983115 SRB983114:SRC983115 TAX983114:TAY983115 TKT983114:TKU983115 TUP983114:TUQ983115 UEL983114:UEM983115 UOH983114:UOI983115 UYD983114:UYE983115 VHZ983114:VIA983115 VRV983114:VRW983115 WBR983114:WBS983115 WLN983114:WLO983115 WVJ983114:WVK983115 BPZ109:BQA123 IX42:IY42 ST42:SU42 ACP42:ACQ42 AML42:AMM42 AWH42:AWI42 BGD42:BGE42 BPZ42:BQA42 BZV42:BZW42 CJR42:CJS42 CTN42:CTO42 DDJ42:DDK42 DNF42:DNG42 DXB42:DXC42 EGX42:EGY42 EQT42:EQU42 FAP42:FAQ42 FKL42:FKM42 FUH42:FUI42 GED42:GEE42 GNZ42:GOA42 GXV42:GXW42 HHR42:HHS42 HRN42:HRO42 IBJ42:IBK42 ILF42:ILG42 IVB42:IVC42 JEX42:JEY42 JOT42:JOU42 JYP42:JYQ42 KIL42:KIM42 KSH42:KSI42 LCD42:LCE42 LLZ42:LMA42 LVV42:LVW42 MFR42:MFS42 MPN42:MPO42 MZJ42:MZK42 NJF42:NJG42 NTB42:NTC42 OCX42:OCY42 OMT42:OMU42 OWP42:OWQ42 PGL42:PGM42 PQH42:PQI42 QAD42:QAE42 QJZ42:QKA42 QTV42:QTW42 RDR42:RDS42 RNN42:RNO42 RXJ42:RXK42 SHF42:SHG42 SRB42:SRC42 TAX42:TAY42 TKT42:TKU42 TUP42:TUQ42 UEL42:UEM42 UOH42:UOI42 UYD42:UYE42 VHZ42:VIA42 VRV42:VRW42 WBR42:WBS42 WLN42:WLO42 WVJ42:WVK42 D65606:E65606 IX65606:IY65606 ST65606:SU65606 ACP65606:ACQ65606 AML65606:AMM65606 AWH65606:AWI65606 BGD65606:BGE65606 BPZ65606:BQA65606 BZV65606:BZW65606 CJR65606:CJS65606 CTN65606:CTO65606 DDJ65606:DDK65606 DNF65606:DNG65606 DXB65606:DXC65606 EGX65606:EGY65606 EQT65606:EQU65606 FAP65606:FAQ65606 FKL65606:FKM65606 FUH65606:FUI65606 GED65606:GEE65606 GNZ65606:GOA65606 GXV65606:GXW65606 HHR65606:HHS65606 HRN65606:HRO65606 IBJ65606:IBK65606 ILF65606:ILG65606 IVB65606:IVC65606 JEX65606:JEY65606 JOT65606:JOU65606 JYP65606:JYQ65606 KIL65606:KIM65606 KSH65606:KSI65606 LCD65606:LCE65606 LLZ65606:LMA65606 LVV65606:LVW65606 MFR65606:MFS65606 MPN65606:MPO65606 MZJ65606:MZK65606 NJF65606:NJG65606 NTB65606:NTC65606 OCX65606:OCY65606 OMT65606:OMU65606 OWP65606:OWQ65606 PGL65606:PGM65606 PQH65606:PQI65606 QAD65606:QAE65606 QJZ65606:QKA65606 QTV65606:QTW65606 RDR65606:RDS65606 RNN65606:RNO65606 RXJ65606:RXK65606 SHF65606:SHG65606 SRB65606:SRC65606 TAX65606:TAY65606 TKT65606:TKU65606 TUP65606:TUQ65606 UEL65606:UEM65606 UOH65606:UOI65606 UYD65606:UYE65606 VHZ65606:VIA65606 VRV65606:VRW65606 WBR65606:WBS65606 WLN65606:WLO65606 WVJ65606:WVK65606 D131142:E131142 IX131142:IY131142 ST131142:SU131142 ACP131142:ACQ131142 AML131142:AMM131142 AWH131142:AWI131142 BGD131142:BGE131142 BPZ131142:BQA131142 BZV131142:BZW131142 CJR131142:CJS131142 CTN131142:CTO131142 DDJ131142:DDK131142 DNF131142:DNG131142 DXB131142:DXC131142 EGX131142:EGY131142 EQT131142:EQU131142 FAP131142:FAQ131142 FKL131142:FKM131142 FUH131142:FUI131142 GED131142:GEE131142 GNZ131142:GOA131142 GXV131142:GXW131142 HHR131142:HHS131142 HRN131142:HRO131142 IBJ131142:IBK131142 ILF131142:ILG131142 IVB131142:IVC131142 JEX131142:JEY131142 JOT131142:JOU131142 JYP131142:JYQ131142 KIL131142:KIM131142 KSH131142:KSI131142 LCD131142:LCE131142 LLZ131142:LMA131142 LVV131142:LVW131142 MFR131142:MFS131142 MPN131142:MPO131142 MZJ131142:MZK131142 NJF131142:NJG131142 NTB131142:NTC131142 OCX131142:OCY131142 OMT131142:OMU131142 OWP131142:OWQ131142 PGL131142:PGM131142 PQH131142:PQI131142 QAD131142:QAE131142 QJZ131142:QKA131142 QTV131142:QTW131142 RDR131142:RDS131142 RNN131142:RNO131142 RXJ131142:RXK131142 SHF131142:SHG131142 SRB131142:SRC131142 TAX131142:TAY131142 TKT131142:TKU131142 TUP131142:TUQ131142 UEL131142:UEM131142 UOH131142:UOI131142 UYD131142:UYE131142 VHZ131142:VIA131142 VRV131142:VRW131142 WBR131142:WBS131142 WLN131142:WLO131142 WVJ131142:WVK131142 D196678:E196678 IX196678:IY196678 ST196678:SU196678 ACP196678:ACQ196678 AML196678:AMM196678 AWH196678:AWI196678 BGD196678:BGE196678 BPZ196678:BQA196678 BZV196678:BZW196678 CJR196678:CJS196678 CTN196678:CTO196678 DDJ196678:DDK196678 DNF196678:DNG196678 DXB196678:DXC196678 EGX196678:EGY196678 EQT196678:EQU196678 FAP196678:FAQ196678 FKL196678:FKM196678 FUH196678:FUI196678 GED196678:GEE196678 GNZ196678:GOA196678 GXV196678:GXW196678 HHR196678:HHS196678 HRN196678:HRO196678 IBJ196678:IBK196678 ILF196678:ILG196678 IVB196678:IVC196678 JEX196678:JEY196678 JOT196678:JOU196678 JYP196678:JYQ196678 KIL196678:KIM196678 KSH196678:KSI196678 LCD196678:LCE196678 LLZ196678:LMA196678 LVV196678:LVW196678 MFR196678:MFS196678 MPN196678:MPO196678 MZJ196678:MZK196678 NJF196678:NJG196678 NTB196678:NTC196678 OCX196678:OCY196678 OMT196678:OMU196678 OWP196678:OWQ196678 PGL196678:PGM196678 PQH196678:PQI196678 QAD196678:QAE196678 QJZ196678:QKA196678 QTV196678:QTW196678 RDR196678:RDS196678 RNN196678:RNO196678 RXJ196678:RXK196678 SHF196678:SHG196678 SRB196678:SRC196678 TAX196678:TAY196678 TKT196678:TKU196678 TUP196678:TUQ196678 UEL196678:UEM196678 UOH196678:UOI196678 UYD196678:UYE196678 VHZ196678:VIA196678 VRV196678:VRW196678 WBR196678:WBS196678 WLN196678:WLO196678 WVJ196678:WVK196678 D262214:E262214 IX262214:IY262214 ST262214:SU262214 ACP262214:ACQ262214 AML262214:AMM262214 AWH262214:AWI262214 BGD262214:BGE262214 BPZ262214:BQA262214 BZV262214:BZW262214 CJR262214:CJS262214 CTN262214:CTO262214 DDJ262214:DDK262214 DNF262214:DNG262214 DXB262214:DXC262214 EGX262214:EGY262214 EQT262214:EQU262214 FAP262214:FAQ262214 FKL262214:FKM262214 FUH262214:FUI262214 GED262214:GEE262214 GNZ262214:GOA262214 GXV262214:GXW262214 HHR262214:HHS262214 HRN262214:HRO262214 IBJ262214:IBK262214 ILF262214:ILG262214 IVB262214:IVC262214 JEX262214:JEY262214 JOT262214:JOU262214 JYP262214:JYQ262214 KIL262214:KIM262214 KSH262214:KSI262214 LCD262214:LCE262214 LLZ262214:LMA262214 LVV262214:LVW262214 MFR262214:MFS262214 MPN262214:MPO262214 MZJ262214:MZK262214 NJF262214:NJG262214 NTB262214:NTC262214 OCX262214:OCY262214 OMT262214:OMU262214 OWP262214:OWQ262214 PGL262214:PGM262214 PQH262214:PQI262214 QAD262214:QAE262214 QJZ262214:QKA262214 QTV262214:QTW262214 RDR262214:RDS262214 RNN262214:RNO262214 RXJ262214:RXK262214 SHF262214:SHG262214 SRB262214:SRC262214 TAX262214:TAY262214 TKT262214:TKU262214 TUP262214:TUQ262214 UEL262214:UEM262214 UOH262214:UOI262214 UYD262214:UYE262214 VHZ262214:VIA262214 VRV262214:VRW262214 WBR262214:WBS262214 WLN262214:WLO262214 WVJ262214:WVK262214 D327750:E327750 IX327750:IY327750 ST327750:SU327750 ACP327750:ACQ327750 AML327750:AMM327750 AWH327750:AWI327750 BGD327750:BGE327750 BPZ327750:BQA327750 BZV327750:BZW327750 CJR327750:CJS327750 CTN327750:CTO327750 DDJ327750:DDK327750 DNF327750:DNG327750 DXB327750:DXC327750 EGX327750:EGY327750 EQT327750:EQU327750 FAP327750:FAQ327750 FKL327750:FKM327750 FUH327750:FUI327750 GED327750:GEE327750 GNZ327750:GOA327750 GXV327750:GXW327750 HHR327750:HHS327750 HRN327750:HRO327750 IBJ327750:IBK327750 ILF327750:ILG327750 IVB327750:IVC327750 JEX327750:JEY327750 JOT327750:JOU327750 JYP327750:JYQ327750 KIL327750:KIM327750 KSH327750:KSI327750 LCD327750:LCE327750 LLZ327750:LMA327750 LVV327750:LVW327750 MFR327750:MFS327750 MPN327750:MPO327750 MZJ327750:MZK327750 NJF327750:NJG327750 NTB327750:NTC327750 OCX327750:OCY327750 OMT327750:OMU327750 OWP327750:OWQ327750 PGL327750:PGM327750 PQH327750:PQI327750 QAD327750:QAE327750 QJZ327750:QKA327750 QTV327750:QTW327750 RDR327750:RDS327750 RNN327750:RNO327750 RXJ327750:RXK327750 SHF327750:SHG327750 SRB327750:SRC327750 TAX327750:TAY327750 TKT327750:TKU327750 TUP327750:TUQ327750 UEL327750:UEM327750 UOH327750:UOI327750 UYD327750:UYE327750 VHZ327750:VIA327750 VRV327750:VRW327750 WBR327750:WBS327750 WLN327750:WLO327750 WVJ327750:WVK327750 D393286:E393286 IX393286:IY393286 ST393286:SU393286 ACP393286:ACQ393286 AML393286:AMM393286 AWH393286:AWI393286 BGD393286:BGE393286 BPZ393286:BQA393286 BZV393286:BZW393286 CJR393286:CJS393286 CTN393286:CTO393286 DDJ393286:DDK393286 DNF393286:DNG393286 DXB393286:DXC393286 EGX393286:EGY393286 EQT393286:EQU393286 FAP393286:FAQ393286 FKL393286:FKM393286 FUH393286:FUI393286 GED393286:GEE393286 GNZ393286:GOA393286 GXV393286:GXW393286 HHR393286:HHS393286 HRN393286:HRO393286 IBJ393286:IBK393286 ILF393286:ILG393286 IVB393286:IVC393286 JEX393286:JEY393286 JOT393286:JOU393286 JYP393286:JYQ393286 KIL393286:KIM393286 KSH393286:KSI393286 LCD393286:LCE393286 LLZ393286:LMA393286 LVV393286:LVW393286 MFR393286:MFS393286 MPN393286:MPO393286 MZJ393286:MZK393286 NJF393286:NJG393286 NTB393286:NTC393286 OCX393286:OCY393286 OMT393286:OMU393286 OWP393286:OWQ393286 PGL393286:PGM393286 PQH393286:PQI393286 QAD393286:QAE393286 QJZ393286:QKA393286 QTV393286:QTW393286 RDR393286:RDS393286 RNN393286:RNO393286 RXJ393286:RXK393286 SHF393286:SHG393286 SRB393286:SRC393286 TAX393286:TAY393286 TKT393286:TKU393286 TUP393286:TUQ393286 UEL393286:UEM393286 UOH393286:UOI393286 UYD393286:UYE393286 VHZ393286:VIA393286 VRV393286:VRW393286 WBR393286:WBS393286 WLN393286:WLO393286 WVJ393286:WVK393286 D458822:E458822 IX458822:IY458822 ST458822:SU458822 ACP458822:ACQ458822 AML458822:AMM458822 AWH458822:AWI458822 BGD458822:BGE458822 BPZ458822:BQA458822 BZV458822:BZW458822 CJR458822:CJS458822 CTN458822:CTO458822 DDJ458822:DDK458822 DNF458822:DNG458822 DXB458822:DXC458822 EGX458822:EGY458822 EQT458822:EQU458822 FAP458822:FAQ458822 FKL458822:FKM458822 FUH458822:FUI458822 GED458822:GEE458822 GNZ458822:GOA458822 GXV458822:GXW458822 HHR458822:HHS458822 HRN458822:HRO458822 IBJ458822:IBK458822 ILF458822:ILG458822 IVB458822:IVC458822 JEX458822:JEY458822 JOT458822:JOU458822 JYP458822:JYQ458822 KIL458822:KIM458822 KSH458822:KSI458822 LCD458822:LCE458822 LLZ458822:LMA458822 LVV458822:LVW458822 MFR458822:MFS458822 MPN458822:MPO458822 MZJ458822:MZK458822 NJF458822:NJG458822 NTB458822:NTC458822 OCX458822:OCY458822 OMT458822:OMU458822 OWP458822:OWQ458822 PGL458822:PGM458822 PQH458822:PQI458822 QAD458822:QAE458822 QJZ458822:QKA458822 QTV458822:QTW458822 RDR458822:RDS458822 RNN458822:RNO458822 RXJ458822:RXK458822 SHF458822:SHG458822 SRB458822:SRC458822 TAX458822:TAY458822 TKT458822:TKU458822 TUP458822:TUQ458822 UEL458822:UEM458822 UOH458822:UOI458822 UYD458822:UYE458822 VHZ458822:VIA458822 VRV458822:VRW458822 WBR458822:WBS458822 WLN458822:WLO458822 WVJ458822:WVK458822 D524358:E524358 IX524358:IY524358 ST524358:SU524358 ACP524358:ACQ524358 AML524358:AMM524358 AWH524358:AWI524358 BGD524358:BGE524358 BPZ524358:BQA524358 BZV524358:BZW524358 CJR524358:CJS524358 CTN524358:CTO524358 DDJ524358:DDK524358 DNF524358:DNG524358 DXB524358:DXC524358 EGX524358:EGY524358 EQT524358:EQU524358 FAP524358:FAQ524358 FKL524358:FKM524358 FUH524358:FUI524358 GED524358:GEE524358 GNZ524358:GOA524358 GXV524358:GXW524358 HHR524358:HHS524358 HRN524358:HRO524358 IBJ524358:IBK524358 ILF524358:ILG524358 IVB524358:IVC524358 JEX524358:JEY524358 JOT524358:JOU524358 JYP524358:JYQ524358 KIL524358:KIM524358 KSH524358:KSI524358 LCD524358:LCE524358 LLZ524358:LMA524358 LVV524358:LVW524358 MFR524358:MFS524358 MPN524358:MPO524358 MZJ524358:MZK524358 NJF524358:NJG524358 NTB524358:NTC524358 OCX524358:OCY524358 OMT524358:OMU524358 OWP524358:OWQ524358 PGL524358:PGM524358 PQH524358:PQI524358 QAD524358:QAE524358 QJZ524358:QKA524358 QTV524358:QTW524358 RDR524358:RDS524358 RNN524358:RNO524358 RXJ524358:RXK524358 SHF524358:SHG524358 SRB524358:SRC524358 TAX524358:TAY524358 TKT524358:TKU524358 TUP524358:TUQ524358 UEL524358:UEM524358 UOH524358:UOI524358 UYD524358:UYE524358 VHZ524358:VIA524358 VRV524358:VRW524358 WBR524358:WBS524358 WLN524358:WLO524358 WVJ524358:WVK524358 D589894:E589894 IX589894:IY589894 ST589894:SU589894 ACP589894:ACQ589894 AML589894:AMM589894 AWH589894:AWI589894 BGD589894:BGE589894 BPZ589894:BQA589894 BZV589894:BZW589894 CJR589894:CJS589894 CTN589894:CTO589894 DDJ589894:DDK589894 DNF589894:DNG589894 DXB589894:DXC589894 EGX589894:EGY589894 EQT589894:EQU589894 FAP589894:FAQ589894 FKL589894:FKM589894 FUH589894:FUI589894 GED589894:GEE589894 GNZ589894:GOA589894 GXV589894:GXW589894 HHR589894:HHS589894 HRN589894:HRO589894 IBJ589894:IBK589894 ILF589894:ILG589894 IVB589894:IVC589894 JEX589894:JEY589894 JOT589894:JOU589894 JYP589894:JYQ589894 KIL589894:KIM589894 KSH589894:KSI589894 LCD589894:LCE589894 LLZ589894:LMA589894 LVV589894:LVW589894 MFR589894:MFS589894 MPN589894:MPO589894 MZJ589894:MZK589894 NJF589894:NJG589894 NTB589894:NTC589894 OCX589894:OCY589894 OMT589894:OMU589894 OWP589894:OWQ589894 PGL589894:PGM589894 PQH589894:PQI589894 QAD589894:QAE589894 QJZ589894:QKA589894 QTV589894:QTW589894 RDR589894:RDS589894 RNN589894:RNO589894 RXJ589894:RXK589894 SHF589894:SHG589894 SRB589894:SRC589894 TAX589894:TAY589894 TKT589894:TKU589894 TUP589894:TUQ589894 UEL589894:UEM589894 UOH589894:UOI589894 UYD589894:UYE589894 VHZ589894:VIA589894 VRV589894:VRW589894 WBR589894:WBS589894 WLN589894:WLO589894 WVJ589894:WVK589894 D655430:E655430 IX655430:IY655430 ST655430:SU655430 ACP655430:ACQ655430 AML655430:AMM655430 AWH655430:AWI655430 BGD655430:BGE655430 BPZ655430:BQA655430 BZV655430:BZW655430 CJR655430:CJS655430 CTN655430:CTO655430 DDJ655430:DDK655430 DNF655430:DNG655430 DXB655430:DXC655430 EGX655430:EGY655430 EQT655430:EQU655430 FAP655430:FAQ655430 FKL655430:FKM655430 FUH655430:FUI655430 GED655430:GEE655430 GNZ655430:GOA655430 GXV655430:GXW655430 HHR655430:HHS655430 HRN655430:HRO655430 IBJ655430:IBK655430 ILF655430:ILG655430 IVB655430:IVC655430 JEX655430:JEY655430 JOT655430:JOU655430 JYP655430:JYQ655430 KIL655430:KIM655430 KSH655430:KSI655430 LCD655430:LCE655430 LLZ655430:LMA655430 LVV655430:LVW655430 MFR655430:MFS655430 MPN655430:MPO655430 MZJ655430:MZK655430 NJF655430:NJG655430 NTB655430:NTC655430 OCX655430:OCY655430 OMT655430:OMU655430 OWP655430:OWQ655430 PGL655430:PGM655430 PQH655430:PQI655430 QAD655430:QAE655430 QJZ655430:QKA655430 QTV655430:QTW655430 RDR655430:RDS655430 RNN655430:RNO655430 RXJ655430:RXK655430 SHF655430:SHG655430 SRB655430:SRC655430 TAX655430:TAY655430 TKT655430:TKU655430 TUP655430:TUQ655430 UEL655430:UEM655430 UOH655430:UOI655430 UYD655430:UYE655430 VHZ655430:VIA655430 VRV655430:VRW655430 WBR655430:WBS655430 WLN655430:WLO655430 WVJ655430:WVK655430 D720966:E720966 IX720966:IY720966 ST720966:SU720966 ACP720966:ACQ720966 AML720966:AMM720966 AWH720966:AWI720966 BGD720966:BGE720966 BPZ720966:BQA720966 BZV720966:BZW720966 CJR720966:CJS720966 CTN720966:CTO720966 DDJ720966:DDK720966 DNF720966:DNG720966 DXB720966:DXC720966 EGX720966:EGY720966 EQT720966:EQU720966 FAP720966:FAQ720966 FKL720966:FKM720966 FUH720966:FUI720966 GED720966:GEE720966 GNZ720966:GOA720966 GXV720966:GXW720966 HHR720966:HHS720966 HRN720966:HRO720966 IBJ720966:IBK720966 ILF720966:ILG720966 IVB720966:IVC720966 JEX720966:JEY720966 JOT720966:JOU720966 JYP720966:JYQ720966 KIL720966:KIM720966 KSH720966:KSI720966 LCD720966:LCE720966 LLZ720966:LMA720966 LVV720966:LVW720966 MFR720966:MFS720966 MPN720966:MPO720966 MZJ720966:MZK720966 NJF720966:NJG720966 NTB720966:NTC720966 OCX720966:OCY720966 OMT720966:OMU720966 OWP720966:OWQ720966 PGL720966:PGM720966 PQH720966:PQI720966 QAD720966:QAE720966 QJZ720966:QKA720966 QTV720966:QTW720966 RDR720966:RDS720966 RNN720966:RNO720966 RXJ720966:RXK720966 SHF720966:SHG720966 SRB720966:SRC720966 TAX720966:TAY720966 TKT720966:TKU720966 TUP720966:TUQ720966 UEL720966:UEM720966 UOH720966:UOI720966 UYD720966:UYE720966 VHZ720966:VIA720966 VRV720966:VRW720966 WBR720966:WBS720966 WLN720966:WLO720966 WVJ720966:WVK720966 D786502:E786502 IX786502:IY786502 ST786502:SU786502 ACP786502:ACQ786502 AML786502:AMM786502 AWH786502:AWI786502 BGD786502:BGE786502 BPZ786502:BQA786502 BZV786502:BZW786502 CJR786502:CJS786502 CTN786502:CTO786502 DDJ786502:DDK786502 DNF786502:DNG786502 DXB786502:DXC786502 EGX786502:EGY786502 EQT786502:EQU786502 FAP786502:FAQ786502 FKL786502:FKM786502 FUH786502:FUI786502 GED786502:GEE786502 GNZ786502:GOA786502 GXV786502:GXW786502 HHR786502:HHS786502 HRN786502:HRO786502 IBJ786502:IBK786502 ILF786502:ILG786502 IVB786502:IVC786502 JEX786502:JEY786502 JOT786502:JOU786502 JYP786502:JYQ786502 KIL786502:KIM786502 KSH786502:KSI786502 LCD786502:LCE786502 LLZ786502:LMA786502 LVV786502:LVW786502 MFR786502:MFS786502 MPN786502:MPO786502 MZJ786502:MZK786502 NJF786502:NJG786502 NTB786502:NTC786502 OCX786502:OCY786502 OMT786502:OMU786502 OWP786502:OWQ786502 PGL786502:PGM786502 PQH786502:PQI786502 QAD786502:QAE786502 QJZ786502:QKA786502 QTV786502:QTW786502 RDR786502:RDS786502 RNN786502:RNO786502 RXJ786502:RXK786502 SHF786502:SHG786502 SRB786502:SRC786502 TAX786502:TAY786502 TKT786502:TKU786502 TUP786502:TUQ786502 UEL786502:UEM786502 UOH786502:UOI786502 UYD786502:UYE786502 VHZ786502:VIA786502 VRV786502:VRW786502 WBR786502:WBS786502 WLN786502:WLO786502 WVJ786502:WVK786502 D852038:E852038 IX852038:IY852038 ST852038:SU852038 ACP852038:ACQ852038 AML852038:AMM852038 AWH852038:AWI852038 BGD852038:BGE852038 BPZ852038:BQA852038 BZV852038:BZW852038 CJR852038:CJS852038 CTN852038:CTO852038 DDJ852038:DDK852038 DNF852038:DNG852038 DXB852038:DXC852038 EGX852038:EGY852038 EQT852038:EQU852038 FAP852038:FAQ852038 FKL852038:FKM852038 FUH852038:FUI852038 GED852038:GEE852038 GNZ852038:GOA852038 GXV852038:GXW852038 HHR852038:HHS852038 HRN852038:HRO852038 IBJ852038:IBK852038 ILF852038:ILG852038 IVB852038:IVC852038 JEX852038:JEY852038 JOT852038:JOU852038 JYP852038:JYQ852038 KIL852038:KIM852038 KSH852038:KSI852038 LCD852038:LCE852038 LLZ852038:LMA852038 LVV852038:LVW852038 MFR852038:MFS852038 MPN852038:MPO852038 MZJ852038:MZK852038 NJF852038:NJG852038 NTB852038:NTC852038 OCX852038:OCY852038 OMT852038:OMU852038 OWP852038:OWQ852038 PGL852038:PGM852038 PQH852038:PQI852038 QAD852038:QAE852038 QJZ852038:QKA852038 QTV852038:QTW852038 RDR852038:RDS852038 RNN852038:RNO852038 RXJ852038:RXK852038 SHF852038:SHG852038 SRB852038:SRC852038 TAX852038:TAY852038 TKT852038:TKU852038 TUP852038:TUQ852038 UEL852038:UEM852038 UOH852038:UOI852038 UYD852038:UYE852038 VHZ852038:VIA852038 VRV852038:VRW852038 WBR852038:WBS852038 WLN852038:WLO852038 WVJ852038:WVK852038 D917574:E917574 IX917574:IY917574 ST917574:SU917574 ACP917574:ACQ917574 AML917574:AMM917574 AWH917574:AWI917574 BGD917574:BGE917574 BPZ917574:BQA917574 BZV917574:BZW917574 CJR917574:CJS917574 CTN917574:CTO917574 DDJ917574:DDK917574 DNF917574:DNG917574 DXB917574:DXC917574 EGX917574:EGY917574 EQT917574:EQU917574 FAP917574:FAQ917574 FKL917574:FKM917574 FUH917574:FUI917574 GED917574:GEE917574 GNZ917574:GOA917574 GXV917574:GXW917574 HHR917574:HHS917574 HRN917574:HRO917574 IBJ917574:IBK917574 ILF917574:ILG917574 IVB917574:IVC917574 JEX917574:JEY917574 JOT917574:JOU917574 JYP917574:JYQ917574 KIL917574:KIM917574 KSH917574:KSI917574 LCD917574:LCE917574 LLZ917574:LMA917574 LVV917574:LVW917574 MFR917574:MFS917574 MPN917574:MPO917574 MZJ917574:MZK917574 NJF917574:NJG917574 NTB917574:NTC917574 OCX917574:OCY917574 OMT917574:OMU917574 OWP917574:OWQ917574 PGL917574:PGM917574 PQH917574:PQI917574 QAD917574:QAE917574 QJZ917574:QKA917574 QTV917574:QTW917574 RDR917574:RDS917574 RNN917574:RNO917574 RXJ917574:RXK917574 SHF917574:SHG917574 SRB917574:SRC917574 TAX917574:TAY917574 TKT917574:TKU917574 TUP917574:TUQ917574 UEL917574:UEM917574 UOH917574:UOI917574 UYD917574:UYE917574 VHZ917574:VIA917574 VRV917574:VRW917574 WBR917574:WBS917574 WLN917574:WLO917574 WVJ917574:WVK917574 D983110:E983110 IX983110:IY983110 ST983110:SU983110 ACP983110:ACQ983110 AML983110:AMM983110 AWH983110:AWI983110 BGD983110:BGE983110 BPZ983110:BQA983110 BZV983110:BZW983110 CJR983110:CJS983110 CTN983110:CTO983110 DDJ983110:DDK983110 DNF983110:DNG983110 DXB983110:DXC983110 EGX983110:EGY983110 EQT983110:EQU983110 FAP983110:FAQ983110 FKL983110:FKM983110 FUH983110:FUI983110 GED983110:GEE983110 GNZ983110:GOA983110 GXV983110:GXW983110 HHR983110:HHS983110 HRN983110:HRO983110 IBJ983110:IBK983110 ILF983110:ILG983110 IVB983110:IVC983110 JEX983110:JEY983110 JOT983110:JOU983110 JYP983110:JYQ983110 KIL983110:KIM983110 KSH983110:KSI983110 LCD983110:LCE983110 LLZ983110:LMA983110 LVV983110:LVW983110 MFR983110:MFS983110 MPN983110:MPO983110 MZJ983110:MZK983110 NJF983110:NJG983110 NTB983110:NTC983110 OCX983110:OCY983110 OMT983110:OMU983110 OWP983110:OWQ983110 PGL983110:PGM983110 PQH983110:PQI983110 QAD983110:QAE983110 QJZ983110:QKA983110 QTV983110:QTW983110 RDR983110:RDS983110 RNN983110:RNO983110 RXJ983110:RXK983110 SHF983110:SHG983110 SRB983110:SRC983110 TAX983110:TAY983110 TKT983110:TKU983110 TUP983110:TUQ983110 UEL983110:UEM983110 UOH983110:UOI983110 UYD983110:UYE983110 VHZ983110:VIA983110 VRV983110:VRW983110 WBR983110:WBS983110 WLN983110:WLO983110 WVJ983110:WVK983110 BGD109:BGE123 IX81:IY85 ST81:SU85 ACP81:ACQ85 AML81:AMM85 AWH81:AWI85 BGD81:BGE85 BPZ81:BQA85 BZV81:BZW85 CJR81:CJS85 CTN81:CTO85 DDJ81:DDK85 DNF81:DNG85 DXB81:DXC85 EGX81:EGY85 EQT81:EQU85 FAP81:FAQ85 FKL81:FKM85 FUH81:FUI85 GED81:GEE85 GNZ81:GOA85 GXV81:GXW85 HHR81:HHS85 HRN81:HRO85 IBJ81:IBK85 ILF81:ILG85 IVB81:IVC85 JEX81:JEY85 JOT81:JOU85 JYP81:JYQ85 KIL81:KIM85 KSH81:KSI85 LCD81:LCE85 LLZ81:LMA85 LVV81:LVW85 MFR81:MFS85 MPN81:MPO85 MZJ81:MZK85 NJF81:NJG85 NTB81:NTC85 OCX81:OCY85 OMT81:OMU85 OWP81:OWQ85 PGL81:PGM85 PQH81:PQI85 QAD81:QAE85 QJZ81:QKA85 QTV81:QTW85 RDR81:RDS85 RNN81:RNO85 RXJ81:RXK85 SHF81:SHG85 SRB81:SRC85 TAX81:TAY85 TKT81:TKU85 TUP81:TUQ85 UEL81:UEM85 UOH81:UOI85 UYD81:UYE85 VHZ81:VIA85 VRV81:VRW85 WBR81:WBS85 WLN81:WLO85 WVJ81:WVK85 D65638:E65641 IX65638:IY65641 ST65638:SU65641 ACP65638:ACQ65641 AML65638:AMM65641 AWH65638:AWI65641 BGD65638:BGE65641 BPZ65638:BQA65641 BZV65638:BZW65641 CJR65638:CJS65641 CTN65638:CTO65641 DDJ65638:DDK65641 DNF65638:DNG65641 DXB65638:DXC65641 EGX65638:EGY65641 EQT65638:EQU65641 FAP65638:FAQ65641 FKL65638:FKM65641 FUH65638:FUI65641 GED65638:GEE65641 GNZ65638:GOA65641 GXV65638:GXW65641 HHR65638:HHS65641 HRN65638:HRO65641 IBJ65638:IBK65641 ILF65638:ILG65641 IVB65638:IVC65641 JEX65638:JEY65641 JOT65638:JOU65641 JYP65638:JYQ65641 KIL65638:KIM65641 KSH65638:KSI65641 LCD65638:LCE65641 LLZ65638:LMA65641 LVV65638:LVW65641 MFR65638:MFS65641 MPN65638:MPO65641 MZJ65638:MZK65641 NJF65638:NJG65641 NTB65638:NTC65641 OCX65638:OCY65641 OMT65638:OMU65641 OWP65638:OWQ65641 PGL65638:PGM65641 PQH65638:PQI65641 QAD65638:QAE65641 QJZ65638:QKA65641 QTV65638:QTW65641 RDR65638:RDS65641 RNN65638:RNO65641 RXJ65638:RXK65641 SHF65638:SHG65641 SRB65638:SRC65641 TAX65638:TAY65641 TKT65638:TKU65641 TUP65638:TUQ65641 UEL65638:UEM65641 UOH65638:UOI65641 UYD65638:UYE65641 VHZ65638:VIA65641 VRV65638:VRW65641 WBR65638:WBS65641 WLN65638:WLO65641 WVJ65638:WVK65641 D131174:E131177 IX131174:IY131177 ST131174:SU131177 ACP131174:ACQ131177 AML131174:AMM131177 AWH131174:AWI131177 BGD131174:BGE131177 BPZ131174:BQA131177 BZV131174:BZW131177 CJR131174:CJS131177 CTN131174:CTO131177 DDJ131174:DDK131177 DNF131174:DNG131177 DXB131174:DXC131177 EGX131174:EGY131177 EQT131174:EQU131177 FAP131174:FAQ131177 FKL131174:FKM131177 FUH131174:FUI131177 GED131174:GEE131177 GNZ131174:GOA131177 GXV131174:GXW131177 HHR131174:HHS131177 HRN131174:HRO131177 IBJ131174:IBK131177 ILF131174:ILG131177 IVB131174:IVC131177 JEX131174:JEY131177 JOT131174:JOU131177 JYP131174:JYQ131177 KIL131174:KIM131177 KSH131174:KSI131177 LCD131174:LCE131177 LLZ131174:LMA131177 LVV131174:LVW131177 MFR131174:MFS131177 MPN131174:MPO131177 MZJ131174:MZK131177 NJF131174:NJG131177 NTB131174:NTC131177 OCX131174:OCY131177 OMT131174:OMU131177 OWP131174:OWQ131177 PGL131174:PGM131177 PQH131174:PQI131177 QAD131174:QAE131177 QJZ131174:QKA131177 QTV131174:QTW131177 RDR131174:RDS131177 RNN131174:RNO131177 RXJ131174:RXK131177 SHF131174:SHG131177 SRB131174:SRC131177 TAX131174:TAY131177 TKT131174:TKU131177 TUP131174:TUQ131177 UEL131174:UEM131177 UOH131174:UOI131177 UYD131174:UYE131177 VHZ131174:VIA131177 VRV131174:VRW131177 WBR131174:WBS131177 WLN131174:WLO131177 WVJ131174:WVK131177 D196710:E196713 IX196710:IY196713 ST196710:SU196713 ACP196710:ACQ196713 AML196710:AMM196713 AWH196710:AWI196713 BGD196710:BGE196713 BPZ196710:BQA196713 BZV196710:BZW196713 CJR196710:CJS196713 CTN196710:CTO196713 DDJ196710:DDK196713 DNF196710:DNG196713 DXB196710:DXC196713 EGX196710:EGY196713 EQT196710:EQU196713 FAP196710:FAQ196713 FKL196710:FKM196713 FUH196710:FUI196713 GED196710:GEE196713 GNZ196710:GOA196713 GXV196710:GXW196713 HHR196710:HHS196713 HRN196710:HRO196713 IBJ196710:IBK196713 ILF196710:ILG196713 IVB196710:IVC196713 JEX196710:JEY196713 JOT196710:JOU196713 JYP196710:JYQ196713 KIL196710:KIM196713 KSH196710:KSI196713 LCD196710:LCE196713 LLZ196710:LMA196713 LVV196710:LVW196713 MFR196710:MFS196713 MPN196710:MPO196713 MZJ196710:MZK196713 NJF196710:NJG196713 NTB196710:NTC196713 OCX196710:OCY196713 OMT196710:OMU196713 OWP196710:OWQ196713 PGL196710:PGM196713 PQH196710:PQI196713 QAD196710:QAE196713 QJZ196710:QKA196713 QTV196710:QTW196713 RDR196710:RDS196713 RNN196710:RNO196713 RXJ196710:RXK196713 SHF196710:SHG196713 SRB196710:SRC196713 TAX196710:TAY196713 TKT196710:TKU196713 TUP196710:TUQ196713 UEL196710:UEM196713 UOH196710:UOI196713 UYD196710:UYE196713 VHZ196710:VIA196713 VRV196710:VRW196713 WBR196710:WBS196713 WLN196710:WLO196713 WVJ196710:WVK196713 D262246:E262249 IX262246:IY262249 ST262246:SU262249 ACP262246:ACQ262249 AML262246:AMM262249 AWH262246:AWI262249 BGD262246:BGE262249 BPZ262246:BQA262249 BZV262246:BZW262249 CJR262246:CJS262249 CTN262246:CTO262249 DDJ262246:DDK262249 DNF262246:DNG262249 DXB262246:DXC262249 EGX262246:EGY262249 EQT262246:EQU262249 FAP262246:FAQ262249 FKL262246:FKM262249 FUH262246:FUI262249 GED262246:GEE262249 GNZ262246:GOA262249 GXV262246:GXW262249 HHR262246:HHS262249 HRN262246:HRO262249 IBJ262246:IBK262249 ILF262246:ILG262249 IVB262246:IVC262249 JEX262246:JEY262249 JOT262246:JOU262249 JYP262246:JYQ262249 KIL262246:KIM262249 KSH262246:KSI262249 LCD262246:LCE262249 LLZ262246:LMA262249 LVV262246:LVW262249 MFR262246:MFS262249 MPN262246:MPO262249 MZJ262246:MZK262249 NJF262246:NJG262249 NTB262246:NTC262249 OCX262246:OCY262249 OMT262246:OMU262249 OWP262246:OWQ262249 PGL262246:PGM262249 PQH262246:PQI262249 QAD262246:QAE262249 QJZ262246:QKA262249 QTV262246:QTW262249 RDR262246:RDS262249 RNN262246:RNO262249 RXJ262246:RXK262249 SHF262246:SHG262249 SRB262246:SRC262249 TAX262246:TAY262249 TKT262246:TKU262249 TUP262246:TUQ262249 UEL262246:UEM262249 UOH262246:UOI262249 UYD262246:UYE262249 VHZ262246:VIA262249 VRV262246:VRW262249 WBR262246:WBS262249 WLN262246:WLO262249 WVJ262246:WVK262249 D327782:E327785 IX327782:IY327785 ST327782:SU327785 ACP327782:ACQ327785 AML327782:AMM327785 AWH327782:AWI327785 BGD327782:BGE327785 BPZ327782:BQA327785 BZV327782:BZW327785 CJR327782:CJS327785 CTN327782:CTO327785 DDJ327782:DDK327785 DNF327782:DNG327785 DXB327782:DXC327785 EGX327782:EGY327785 EQT327782:EQU327785 FAP327782:FAQ327785 FKL327782:FKM327785 FUH327782:FUI327785 GED327782:GEE327785 GNZ327782:GOA327785 GXV327782:GXW327785 HHR327782:HHS327785 HRN327782:HRO327785 IBJ327782:IBK327785 ILF327782:ILG327785 IVB327782:IVC327785 JEX327782:JEY327785 JOT327782:JOU327785 JYP327782:JYQ327785 KIL327782:KIM327785 KSH327782:KSI327785 LCD327782:LCE327785 LLZ327782:LMA327785 LVV327782:LVW327785 MFR327782:MFS327785 MPN327782:MPO327785 MZJ327782:MZK327785 NJF327782:NJG327785 NTB327782:NTC327785 OCX327782:OCY327785 OMT327782:OMU327785 OWP327782:OWQ327785 PGL327782:PGM327785 PQH327782:PQI327785 QAD327782:QAE327785 QJZ327782:QKA327785 QTV327782:QTW327785 RDR327782:RDS327785 RNN327782:RNO327785 RXJ327782:RXK327785 SHF327782:SHG327785 SRB327782:SRC327785 TAX327782:TAY327785 TKT327782:TKU327785 TUP327782:TUQ327785 UEL327782:UEM327785 UOH327782:UOI327785 UYD327782:UYE327785 VHZ327782:VIA327785 VRV327782:VRW327785 WBR327782:WBS327785 WLN327782:WLO327785 WVJ327782:WVK327785 D393318:E393321 IX393318:IY393321 ST393318:SU393321 ACP393318:ACQ393321 AML393318:AMM393321 AWH393318:AWI393321 BGD393318:BGE393321 BPZ393318:BQA393321 BZV393318:BZW393321 CJR393318:CJS393321 CTN393318:CTO393321 DDJ393318:DDK393321 DNF393318:DNG393321 DXB393318:DXC393321 EGX393318:EGY393321 EQT393318:EQU393321 FAP393318:FAQ393321 FKL393318:FKM393321 FUH393318:FUI393321 GED393318:GEE393321 GNZ393318:GOA393321 GXV393318:GXW393321 HHR393318:HHS393321 HRN393318:HRO393321 IBJ393318:IBK393321 ILF393318:ILG393321 IVB393318:IVC393321 JEX393318:JEY393321 JOT393318:JOU393321 JYP393318:JYQ393321 KIL393318:KIM393321 KSH393318:KSI393321 LCD393318:LCE393321 LLZ393318:LMA393321 LVV393318:LVW393321 MFR393318:MFS393321 MPN393318:MPO393321 MZJ393318:MZK393321 NJF393318:NJG393321 NTB393318:NTC393321 OCX393318:OCY393321 OMT393318:OMU393321 OWP393318:OWQ393321 PGL393318:PGM393321 PQH393318:PQI393321 QAD393318:QAE393321 QJZ393318:QKA393321 QTV393318:QTW393321 RDR393318:RDS393321 RNN393318:RNO393321 RXJ393318:RXK393321 SHF393318:SHG393321 SRB393318:SRC393321 TAX393318:TAY393321 TKT393318:TKU393321 TUP393318:TUQ393321 UEL393318:UEM393321 UOH393318:UOI393321 UYD393318:UYE393321 VHZ393318:VIA393321 VRV393318:VRW393321 WBR393318:WBS393321 WLN393318:WLO393321 WVJ393318:WVK393321 D458854:E458857 IX458854:IY458857 ST458854:SU458857 ACP458854:ACQ458857 AML458854:AMM458857 AWH458854:AWI458857 BGD458854:BGE458857 BPZ458854:BQA458857 BZV458854:BZW458857 CJR458854:CJS458857 CTN458854:CTO458857 DDJ458854:DDK458857 DNF458854:DNG458857 DXB458854:DXC458857 EGX458854:EGY458857 EQT458854:EQU458857 FAP458854:FAQ458857 FKL458854:FKM458857 FUH458854:FUI458857 GED458854:GEE458857 GNZ458854:GOA458857 GXV458854:GXW458857 HHR458854:HHS458857 HRN458854:HRO458857 IBJ458854:IBK458857 ILF458854:ILG458857 IVB458854:IVC458857 JEX458854:JEY458857 JOT458854:JOU458857 JYP458854:JYQ458857 KIL458854:KIM458857 KSH458854:KSI458857 LCD458854:LCE458857 LLZ458854:LMA458857 LVV458854:LVW458857 MFR458854:MFS458857 MPN458854:MPO458857 MZJ458854:MZK458857 NJF458854:NJG458857 NTB458854:NTC458857 OCX458854:OCY458857 OMT458854:OMU458857 OWP458854:OWQ458857 PGL458854:PGM458857 PQH458854:PQI458857 QAD458854:QAE458857 QJZ458854:QKA458857 QTV458854:QTW458857 RDR458854:RDS458857 RNN458854:RNO458857 RXJ458854:RXK458857 SHF458854:SHG458857 SRB458854:SRC458857 TAX458854:TAY458857 TKT458854:TKU458857 TUP458854:TUQ458857 UEL458854:UEM458857 UOH458854:UOI458857 UYD458854:UYE458857 VHZ458854:VIA458857 VRV458854:VRW458857 WBR458854:WBS458857 WLN458854:WLO458857 WVJ458854:WVK458857 D524390:E524393 IX524390:IY524393 ST524390:SU524393 ACP524390:ACQ524393 AML524390:AMM524393 AWH524390:AWI524393 BGD524390:BGE524393 BPZ524390:BQA524393 BZV524390:BZW524393 CJR524390:CJS524393 CTN524390:CTO524393 DDJ524390:DDK524393 DNF524390:DNG524393 DXB524390:DXC524393 EGX524390:EGY524393 EQT524390:EQU524393 FAP524390:FAQ524393 FKL524390:FKM524393 FUH524390:FUI524393 GED524390:GEE524393 GNZ524390:GOA524393 GXV524390:GXW524393 HHR524390:HHS524393 HRN524390:HRO524393 IBJ524390:IBK524393 ILF524390:ILG524393 IVB524390:IVC524393 JEX524390:JEY524393 JOT524390:JOU524393 JYP524390:JYQ524393 KIL524390:KIM524393 KSH524390:KSI524393 LCD524390:LCE524393 LLZ524390:LMA524393 LVV524390:LVW524393 MFR524390:MFS524393 MPN524390:MPO524393 MZJ524390:MZK524393 NJF524390:NJG524393 NTB524390:NTC524393 OCX524390:OCY524393 OMT524390:OMU524393 OWP524390:OWQ524393 PGL524390:PGM524393 PQH524390:PQI524393 QAD524390:QAE524393 QJZ524390:QKA524393 QTV524390:QTW524393 RDR524390:RDS524393 RNN524390:RNO524393 RXJ524390:RXK524393 SHF524390:SHG524393 SRB524390:SRC524393 TAX524390:TAY524393 TKT524390:TKU524393 TUP524390:TUQ524393 UEL524390:UEM524393 UOH524390:UOI524393 UYD524390:UYE524393 VHZ524390:VIA524393 VRV524390:VRW524393 WBR524390:WBS524393 WLN524390:WLO524393 WVJ524390:WVK524393 D589926:E589929 IX589926:IY589929 ST589926:SU589929 ACP589926:ACQ589929 AML589926:AMM589929 AWH589926:AWI589929 BGD589926:BGE589929 BPZ589926:BQA589929 BZV589926:BZW589929 CJR589926:CJS589929 CTN589926:CTO589929 DDJ589926:DDK589929 DNF589926:DNG589929 DXB589926:DXC589929 EGX589926:EGY589929 EQT589926:EQU589929 FAP589926:FAQ589929 FKL589926:FKM589929 FUH589926:FUI589929 GED589926:GEE589929 GNZ589926:GOA589929 GXV589926:GXW589929 HHR589926:HHS589929 HRN589926:HRO589929 IBJ589926:IBK589929 ILF589926:ILG589929 IVB589926:IVC589929 JEX589926:JEY589929 JOT589926:JOU589929 JYP589926:JYQ589929 KIL589926:KIM589929 KSH589926:KSI589929 LCD589926:LCE589929 LLZ589926:LMA589929 LVV589926:LVW589929 MFR589926:MFS589929 MPN589926:MPO589929 MZJ589926:MZK589929 NJF589926:NJG589929 NTB589926:NTC589929 OCX589926:OCY589929 OMT589926:OMU589929 OWP589926:OWQ589929 PGL589926:PGM589929 PQH589926:PQI589929 QAD589926:QAE589929 QJZ589926:QKA589929 QTV589926:QTW589929 RDR589926:RDS589929 RNN589926:RNO589929 RXJ589926:RXK589929 SHF589926:SHG589929 SRB589926:SRC589929 TAX589926:TAY589929 TKT589926:TKU589929 TUP589926:TUQ589929 UEL589926:UEM589929 UOH589926:UOI589929 UYD589926:UYE589929 VHZ589926:VIA589929 VRV589926:VRW589929 WBR589926:WBS589929 WLN589926:WLO589929 WVJ589926:WVK589929 D655462:E655465 IX655462:IY655465 ST655462:SU655465 ACP655462:ACQ655465 AML655462:AMM655465 AWH655462:AWI655465 BGD655462:BGE655465 BPZ655462:BQA655465 BZV655462:BZW655465 CJR655462:CJS655465 CTN655462:CTO655465 DDJ655462:DDK655465 DNF655462:DNG655465 DXB655462:DXC655465 EGX655462:EGY655465 EQT655462:EQU655465 FAP655462:FAQ655465 FKL655462:FKM655465 FUH655462:FUI655465 GED655462:GEE655465 GNZ655462:GOA655465 GXV655462:GXW655465 HHR655462:HHS655465 HRN655462:HRO655465 IBJ655462:IBK655465 ILF655462:ILG655465 IVB655462:IVC655465 JEX655462:JEY655465 JOT655462:JOU655465 JYP655462:JYQ655465 KIL655462:KIM655465 KSH655462:KSI655465 LCD655462:LCE655465 LLZ655462:LMA655465 LVV655462:LVW655465 MFR655462:MFS655465 MPN655462:MPO655465 MZJ655462:MZK655465 NJF655462:NJG655465 NTB655462:NTC655465 OCX655462:OCY655465 OMT655462:OMU655465 OWP655462:OWQ655465 PGL655462:PGM655465 PQH655462:PQI655465 QAD655462:QAE655465 QJZ655462:QKA655465 QTV655462:QTW655465 RDR655462:RDS655465 RNN655462:RNO655465 RXJ655462:RXK655465 SHF655462:SHG655465 SRB655462:SRC655465 TAX655462:TAY655465 TKT655462:TKU655465 TUP655462:TUQ655465 UEL655462:UEM655465 UOH655462:UOI655465 UYD655462:UYE655465 VHZ655462:VIA655465 VRV655462:VRW655465 WBR655462:WBS655465 WLN655462:WLO655465 WVJ655462:WVK655465 D720998:E721001 IX720998:IY721001 ST720998:SU721001 ACP720998:ACQ721001 AML720998:AMM721001 AWH720998:AWI721001 BGD720998:BGE721001 BPZ720998:BQA721001 BZV720998:BZW721001 CJR720998:CJS721001 CTN720998:CTO721001 DDJ720998:DDK721001 DNF720998:DNG721001 DXB720998:DXC721001 EGX720998:EGY721001 EQT720998:EQU721001 FAP720998:FAQ721001 FKL720998:FKM721001 FUH720998:FUI721001 GED720998:GEE721001 GNZ720998:GOA721001 GXV720998:GXW721001 HHR720998:HHS721001 HRN720998:HRO721001 IBJ720998:IBK721001 ILF720998:ILG721001 IVB720998:IVC721001 JEX720998:JEY721001 JOT720998:JOU721001 JYP720998:JYQ721001 KIL720998:KIM721001 KSH720998:KSI721001 LCD720998:LCE721001 LLZ720998:LMA721001 LVV720998:LVW721001 MFR720998:MFS721001 MPN720998:MPO721001 MZJ720998:MZK721001 NJF720998:NJG721001 NTB720998:NTC721001 OCX720998:OCY721001 OMT720998:OMU721001 OWP720998:OWQ721001 PGL720998:PGM721001 PQH720998:PQI721001 QAD720998:QAE721001 QJZ720998:QKA721001 QTV720998:QTW721001 RDR720998:RDS721001 RNN720998:RNO721001 RXJ720998:RXK721001 SHF720998:SHG721001 SRB720998:SRC721001 TAX720998:TAY721001 TKT720998:TKU721001 TUP720998:TUQ721001 UEL720998:UEM721001 UOH720998:UOI721001 UYD720998:UYE721001 VHZ720998:VIA721001 VRV720998:VRW721001 WBR720998:WBS721001 WLN720998:WLO721001 WVJ720998:WVK721001 D786534:E786537 IX786534:IY786537 ST786534:SU786537 ACP786534:ACQ786537 AML786534:AMM786537 AWH786534:AWI786537 BGD786534:BGE786537 BPZ786534:BQA786537 BZV786534:BZW786537 CJR786534:CJS786537 CTN786534:CTO786537 DDJ786534:DDK786537 DNF786534:DNG786537 DXB786534:DXC786537 EGX786534:EGY786537 EQT786534:EQU786537 FAP786534:FAQ786537 FKL786534:FKM786537 FUH786534:FUI786537 GED786534:GEE786537 GNZ786534:GOA786537 GXV786534:GXW786537 HHR786534:HHS786537 HRN786534:HRO786537 IBJ786534:IBK786537 ILF786534:ILG786537 IVB786534:IVC786537 JEX786534:JEY786537 JOT786534:JOU786537 JYP786534:JYQ786537 KIL786534:KIM786537 KSH786534:KSI786537 LCD786534:LCE786537 LLZ786534:LMA786537 LVV786534:LVW786537 MFR786534:MFS786537 MPN786534:MPO786537 MZJ786534:MZK786537 NJF786534:NJG786537 NTB786534:NTC786537 OCX786534:OCY786537 OMT786534:OMU786537 OWP786534:OWQ786537 PGL786534:PGM786537 PQH786534:PQI786537 QAD786534:QAE786537 QJZ786534:QKA786537 QTV786534:QTW786537 RDR786534:RDS786537 RNN786534:RNO786537 RXJ786534:RXK786537 SHF786534:SHG786537 SRB786534:SRC786537 TAX786534:TAY786537 TKT786534:TKU786537 TUP786534:TUQ786537 UEL786534:UEM786537 UOH786534:UOI786537 UYD786534:UYE786537 VHZ786534:VIA786537 VRV786534:VRW786537 WBR786534:WBS786537 WLN786534:WLO786537 WVJ786534:WVK786537 D852070:E852073 IX852070:IY852073 ST852070:SU852073 ACP852070:ACQ852073 AML852070:AMM852073 AWH852070:AWI852073 BGD852070:BGE852073 BPZ852070:BQA852073 BZV852070:BZW852073 CJR852070:CJS852073 CTN852070:CTO852073 DDJ852070:DDK852073 DNF852070:DNG852073 DXB852070:DXC852073 EGX852070:EGY852073 EQT852070:EQU852073 FAP852070:FAQ852073 FKL852070:FKM852073 FUH852070:FUI852073 GED852070:GEE852073 GNZ852070:GOA852073 GXV852070:GXW852073 HHR852070:HHS852073 HRN852070:HRO852073 IBJ852070:IBK852073 ILF852070:ILG852073 IVB852070:IVC852073 JEX852070:JEY852073 JOT852070:JOU852073 JYP852070:JYQ852073 KIL852070:KIM852073 KSH852070:KSI852073 LCD852070:LCE852073 LLZ852070:LMA852073 LVV852070:LVW852073 MFR852070:MFS852073 MPN852070:MPO852073 MZJ852070:MZK852073 NJF852070:NJG852073 NTB852070:NTC852073 OCX852070:OCY852073 OMT852070:OMU852073 OWP852070:OWQ852073 PGL852070:PGM852073 PQH852070:PQI852073 QAD852070:QAE852073 QJZ852070:QKA852073 QTV852070:QTW852073 RDR852070:RDS852073 RNN852070:RNO852073 RXJ852070:RXK852073 SHF852070:SHG852073 SRB852070:SRC852073 TAX852070:TAY852073 TKT852070:TKU852073 TUP852070:TUQ852073 UEL852070:UEM852073 UOH852070:UOI852073 UYD852070:UYE852073 VHZ852070:VIA852073 VRV852070:VRW852073 WBR852070:WBS852073 WLN852070:WLO852073 WVJ852070:WVK852073 D917606:E917609 IX917606:IY917609 ST917606:SU917609 ACP917606:ACQ917609 AML917606:AMM917609 AWH917606:AWI917609 BGD917606:BGE917609 BPZ917606:BQA917609 BZV917606:BZW917609 CJR917606:CJS917609 CTN917606:CTO917609 DDJ917606:DDK917609 DNF917606:DNG917609 DXB917606:DXC917609 EGX917606:EGY917609 EQT917606:EQU917609 FAP917606:FAQ917609 FKL917606:FKM917609 FUH917606:FUI917609 GED917606:GEE917609 GNZ917606:GOA917609 GXV917606:GXW917609 HHR917606:HHS917609 HRN917606:HRO917609 IBJ917606:IBK917609 ILF917606:ILG917609 IVB917606:IVC917609 JEX917606:JEY917609 JOT917606:JOU917609 JYP917606:JYQ917609 KIL917606:KIM917609 KSH917606:KSI917609 LCD917606:LCE917609 LLZ917606:LMA917609 LVV917606:LVW917609 MFR917606:MFS917609 MPN917606:MPO917609 MZJ917606:MZK917609 NJF917606:NJG917609 NTB917606:NTC917609 OCX917606:OCY917609 OMT917606:OMU917609 OWP917606:OWQ917609 PGL917606:PGM917609 PQH917606:PQI917609 QAD917606:QAE917609 QJZ917606:QKA917609 QTV917606:QTW917609 RDR917606:RDS917609 RNN917606:RNO917609 RXJ917606:RXK917609 SHF917606:SHG917609 SRB917606:SRC917609 TAX917606:TAY917609 TKT917606:TKU917609 TUP917606:TUQ917609 UEL917606:UEM917609 UOH917606:UOI917609 UYD917606:UYE917609 VHZ917606:VIA917609 VRV917606:VRW917609 WBR917606:WBS917609 WLN917606:WLO917609 WVJ917606:WVK917609 D983142:E983145 IX983142:IY983145 ST983142:SU983145 ACP983142:ACQ983145 AML983142:AMM983145 AWH983142:AWI983145 BGD983142:BGE983145 BPZ983142:BQA983145 BZV983142:BZW983145 CJR983142:CJS983145 CTN983142:CTO983145 DDJ983142:DDK983145 DNF983142:DNG983145 DXB983142:DXC983145 EGX983142:EGY983145 EQT983142:EQU983145 FAP983142:FAQ983145 FKL983142:FKM983145 FUH983142:FUI983145 GED983142:GEE983145 GNZ983142:GOA983145 GXV983142:GXW983145 HHR983142:HHS983145 HRN983142:HRO983145 IBJ983142:IBK983145 ILF983142:ILG983145 IVB983142:IVC983145 JEX983142:JEY983145 JOT983142:JOU983145 JYP983142:JYQ983145 KIL983142:KIM983145 KSH983142:KSI983145 LCD983142:LCE983145 LLZ983142:LMA983145 LVV983142:LVW983145 MFR983142:MFS983145 MPN983142:MPO983145 MZJ983142:MZK983145 NJF983142:NJG983145 NTB983142:NTC983145 OCX983142:OCY983145 OMT983142:OMU983145 OWP983142:OWQ983145 PGL983142:PGM983145 PQH983142:PQI983145 QAD983142:QAE983145 QJZ983142:QKA983145 QTV983142:QTW983145 RDR983142:RDS983145 RNN983142:RNO983145 RXJ983142:RXK983145 SHF983142:SHG983145 SRB983142:SRC983145 TAX983142:TAY983145 TKT983142:TKU983145 TUP983142:TUQ983145 UEL983142:UEM983145 UOH983142:UOI983145 UYD983142:UYE983145 VHZ983142:VIA983145 VRV983142:VRW983145 WBR983142:WBS983145 WLN983142:WLO983145 WVJ983142:WVK983145 AWH109:AWI123 IX92:IY92 ST92:SU92 ACP92:ACQ92 AML92:AMM92 AWH92:AWI92 BGD92:BGE92 BPZ92:BQA92 BZV92:BZW92 CJR92:CJS92 CTN92:CTO92 DDJ92:DDK92 DNF92:DNG92 DXB92:DXC92 EGX92:EGY92 EQT92:EQU92 FAP92:FAQ92 FKL92:FKM92 FUH92:FUI92 GED92:GEE92 GNZ92:GOA92 GXV92:GXW92 HHR92:HHS92 HRN92:HRO92 IBJ92:IBK92 ILF92:ILG92 IVB92:IVC92 JEX92:JEY92 JOT92:JOU92 JYP92:JYQ92 KIL92:KIM92 KSH92:KSI92 LCD92:LCE92 LLZ92:LMA92 LVV92:LVW92 MFR92:MFS92 MPN92:MPO92 MZJ92:MZK92 NJF92:NJG92 NTB92:NTC92 OCX92:OCY92 OMT92:OMU92 OWP92:OWQ92 PGL92:PGM92 PQH92:PQI92 QAD92:QAE92 QJZ92:QKA92 QTV92:QTW92 RDR92:RDS92 RNN92:RNO92 RXJ92:RXK92 SHF92:SHG92 SRB92:SRC92 TAX92:TAY92 TKT92:TKU92 TUP92:TUQ92 UEL92:UEM92 UOH92:UOI92 UYD92:UYE92 VHZ92:VIA92 VRV92:VRW92 WBR92:WBS92 WLN92:WLO92 WVJ92:WVK92 D65648:E65648 IX65648:IY65648 ST65648:SU65648 ACP65648:ACQ65648 AML65648:AMM65648 AWH65648:AWI65648 BGD65648:BGE65648 BPZ65648:BQA65648 BZV65648:BZW65648 CJR65648:CJS65648 CTN65648:CTO65648 DDJ65648:DDK65648 DNF65648:DNG65648 DXB65648:DXC65648 EGX65648:EGY65648 EQT65648:EQU65648 FAP65648:FAQ65648 FKL65648:FKM65648 FUH65648:FUI65648 GED65648:GEE65648 GNZ65648:GOA65648 GXV65648:GXW65648 HHR65648:HHS65648 HRN65648:HRO65648 IBJ65648:IBK65648 ILF65648:ILG65648 IVB65648:IVC65648 JEX65648:JEY65648 JOT65648:JOU65648 JYP65648:JYQ65648 KIL65648:KIM65648 KSH65648:KSI65648 LCD65648:LCE65648 LLZ65648:LMA65648 LVV65648:LVW65648 MFR65648:MFS65648 MPN65648:MPO65648 MZJ65648:MZK65648 NJF65648:NJG65648 NTB65648:NTC65648 OCX65648:OCY65648 OMT65648:OMU65648 OWP65648:OWQ65648 PGL65648:PGM65648 PQH65648:PQI65648 QAD65648:QAE65648 QJZ65648:QKA65648 QTV65648:QTW65648 RDR65648:RDS65648 RNN65648:RNO65648 RXJ65648:RXK65648 SHF65648:SHG65648 SRB65648:SRC65648 TAX65648:TAY65648 TKT65648:TKU65648 TUP65648:TUQ65648 UEL65648:UEM65648 UOH65648:UOI65648 UYD65648:UYE65648 VHZ65648:VIA65648 VRV65648:VRW65648 WBR65648:WBS65648 WLN65648:WLO65648 WVJ65648:WVK65648 D131184:E131184 IX131184:IY131184 ST131184:SU131184 ACP131184:ACQ131184 AML131184:AMM131184 AWH131184:AWI131184 BGD131184:BGE131184 BPZ131184:BQA131184 BZV131184:BZW131184 CJR131184:CJS131184 CTN131184:CTO131184 DDJ131184:DDK131184 DNF131184:DNG131184 DXB131184:DXC131184 EGX131184:EGY131184 EQT131184:EQU131184 FAP131184:FAQ131184 FKL131184:FKM131184 FUH131184:FUI131184 GED131184:GEE131184 GNZ131184:GOA131184 GXV131184:GXW131184 HHR131184:HHS131184 HRN131184:HRO131184 IBJ131184:IBK131184 ILF131184:ILG131184 IVB131184:IVC131184 JEX131184:JEY131184 JOT131184:JOU131184 JYP131184:JYQ131184 KIL131184:KIM131184 KSH131184:KSI131184 LCD131184:LCE131184 LLZ131184:LMA131184 LVV131184:LVW131184 MFR131184:MFS131184 MPN131184:MPO131184 MZJ131184:MZK131184 NJF131184:NJG131184 NTB131184:NTC131184 OCX131184:OCY131184 OMT131184:OMU131184 OWP131184:OWQ131184 PGL131184:PGM131184 PQH131184:PQI131184 QAD131184:QAE131184 QJZ131184:QKA131184 QTV131184:QTW131184 RDR131184:RDS131184 RNN131184:RNO131184 RXJ131184:RXK131184 SHF131184:SHG131184 SRB131184:SRC131184 TAX131184:TAY131184 TKT131184:TKU131184 TUP131184:TUQ131184 UEL131184:UEM131184 UOH131184:UOI131184 UYD131184:UYE131184 VHZ131184:VIA131184 VRV131184:VRW131184 WBR131184:WBS131184 WLN131184:WLO131184 WVJ131184:WVK131184 D196720:E196720 IX196720:IY196720 ST196720:SU196720 ACP196720:ACQ196720 AML196720:AMM196720 AWH196720:AWI196720 BGD196720:BGE196720 BPZ196720:BQA196720 BZV196720:BZW196720 CJR196720:CJS196720 CTN196720:CTO196720 DDJ196720:DDK196720 DNF196720:DNG196720 DXB196720:DXC196720 EGX196720:EGY196720 EQT196720:EQU196720 FAP196720:FAQ196720 FKL196720:FKM196720 FUH196720:FUI196720 GED196720:GEE196720 GNZ196720:GOA196720 GXV196720:GXW196720 HHR196720:HHS196720 HRN196720:HRO196720 IBJ196720:IBK196720 ILF196720:ILG196720 IVB196720:IVC196720 JEX196720:JEY196720 JOT196720:JOU196720 JYP196720:JYQ196720 KIL196720:KIM196720 KSH196720:KSI196720 LCD196720:LCE196720 LLZ196720:LMA196720 LVV196720:LVW196720 MFR196720:MFS196720 MPN196720:MPO196720 MZJ196720:MZK196720 NJF196720:NJG196720 NTB196720:NTC196720 OCX196720:OCY196720 OMT196720:OMU196720 OWP196720:OWQ196720 PGL196720:PGM196720 PQH196720:PQI196720 QAD196720:QAE196720 QJZ196720:QKA196720 QTV196720:QTW196720 RDR196720:RDS196720 RNN196720:RNO196720 RXJ196720:RXK196720 SHF196720:SHG196720 SRB196720:SRC196720 TAX196720:TAY196720 TKT196720:TKU196720 TUP196720:TUQ196720 UEL196720:UEM196720 UOH196720:UOI196720 UYD196720:UYE196720 VHZ196720:VIA196720 VRV196720:VRW196720 WBR196720:WBS196720 WLN196720:WLO196720 WVJ196720:WVK196720 D262256:E262256 IX262256:IY262256 ST262256:SU262256 ACP262256:ACQ262256 AML262256:AMM262256 AWH262256:AWI262256 BGD262256:BGE262256 BPZ262256:BQA262256 BZV262256:BZW262256 CJR262256:CJS262256 CTN262256:CTO262256 DDJ262256:DDK262256 DNF262256:DNG262256 DXB262256:DXC262256 EGX262256:EGY262256 EQT262256:EQU262256 FAP262256:FAQ262256 FKL262256:FKM262256 FUH262256:FUI262256 GED262256:GEE262256 GNZ262256:GOA262256 GXV262256:GXW262256 HHR262256:HHS262256 HRN262256:HRO262256 IBJ262256:IBK262256 ILF262256:ILG262256 IVB262256:IVC262256 JEX262256:JEY262256 JOT262256:JOU262256 JYP262256:JYQ262256 KIL262256:KIM262256 KSH262256:KSI262256 LCD262256:LCE262256 LLZ262256:LMA262256 LVV262256:LVW262256 MFR262256:MFS262256 MPN262256:MPO262256 MZJ262256:MZK262256 NJF262256:NJG262256 NTB262256:NTC262256 OCX262256:OCY262256 OMT262256:OMU262256 OWP262256:OWQ262256 PGL262256:PGM262256 PQH262256:PQI262256 QAD262256:QAE262256 QJZ262256:QKA262256 QTV262256:QTW262256 RDR262256:RDS262256 RNN262256:RNO262256 RXJ262256:RXK262256 SHF262256:SHG262256 SRB262256:SRC262256 TAX262256:TAY262256 TKT262256:TKU262256 TUP262256:TUQ262256 UEL262256:UEM262256 UOH262256:UOI262256 UYD262256:UYE262256 VHZ262256:VIA262256 VRV262256:VRW262256 WBR262256:WBS262256 WLN262256:WLO262256 WVJ262256:WVK262256 D327792:E327792 IX327792:IY327792 ST327792:SU327792 ACP327792:ACQ327792 AML327792:AMM327792 AWH327792:AWI327792 BGD327792:BGE327792 BPZ327792:BQA327792 BZV327792:BZW327792 CJR327792:CJS327792 CTN327792:CTO327792 DDJ327792:DDK327792 DNF327792:DNG327792 DXB327792:DXC327792 EGX327792:EGY327792 EQT327792:EQU327792 FAP327792:FAQ327792 FKL327792:FKM327792 FUH327792:FUI327792 GED327792:GEE327792 GNZ327792:GOA327792 GXV327792:GXW327792 HHR327792:HHS327792 HRN327792:HRO327792 IBJ327792:IBK327792 ILF327792:ILG327792 IVB327792:IVC327792 JEX327792:JEY327792 JOT327792:JOU327792 JYP327792:JYQ327792 KIL327792:KIM327792 KSH327792:KSI327792 LCD327792:LCE327792 LLZ327792:LMA327792 LVV327792:LVW327792 MFR327792:MFS327792 MPN327792:MPO327792 MZJ327792:MZK327792 NJF327792:NJG327792 NTB327792:NTC327792 OCX327792:OCY327792 OMT327792:OMU327792 OWP327792:OWQ327792 PGL327792:PGM327792 PQH327792:PQI327792 QAD327792:QAE327792 QJZ327792:QKA327792 QTV327792:QTW327792 RDR327792:RDS327792 RNN327792:RNO327792 RXJ327792:RXK327792 SHF327792:SHG327792 SRB327792:SRC327792 TAX327792:TAY327792 TKT327792:TKU327792 TUP327792:TUQ327792 UEL327792:UEM327792 UOH327792:UOI327792 UYD327792:UYE327792 VHZ327792:VIA327792 VRV327792:VRW327792 WBR327792:WBS327792 WLN327792:WLO327792 WVJ327792:WVK327792 D393328:E393328 IX393328:IY393328 ST393328:SU393328 ACP393328:ACQ393328 AML393328:AMM393328 AWH393328:AWI393328 BGD393328:BGE393328 BPZ393328:BQA393328 BZV393328:BZW393328 CJR393328:CJS393328 CTN393328:CTO393328 DDJ393328:DDK393328 DNF393328:DNG393328 DXB393328:DXC393328 EGX393328:EGY393328 EQT393328:EQU393328 FAP393328:FAQ393328 FKL393328:FKM393328 FUH393328:FUI393328 GED393328:GEE393328 GNZ393328:GOA393328 GXV393328:GXW393328 HHR393328:HHS393328 HRN393328:HRO393328 IBJ393328:IBK393328 ILF393328:ILG393328 IVB393328:IVC393328 JEX393328:JEY393328 JOT393328:JOU393328 JYP393328:JYQ393328 KIL393328:KIM393328 KSH393328:KSI393328 LCD393328:LCE393328 LLZ393328:LMA393328 LVV393328:LVW393328 MFR393328:MFS393328 MPN393328:MPO393328 MZJ393328:MZK393328 NJF393328:NJG393328 NTB393328:NTC393328 OCX393328:OCY393328 OMT393328:OMU393328 OWP393328:OWQ393328 PGL393328:PGM393328 PQH393328:PQI393328 QAD393328:QAE393328 QJZ393328:QKA393328 QTV393328:QTW393328 RDR393328:RDS393328 RNN393328:RNO393328 RXJ393328:RXK393328 SHF393328:SHG393328 SRB393328:SRC393328 TAX393328:TAY393328 TKT393328:TKU393328 TUP393328:TUQ393328 UEL393328:UEM393328 UOH393328:UOI393328 UYD393328:UYE393328 VHZ393328:VIA393328 VRV393328:VRW393328 WBR393328:WBS393328 WLN393328:WLO393328 WVJ393328:WVK393328 D458864:E458864 IX458864:IY458864 ST458864:SU458864 ACP458864:ACQ458864 AML458864:AMM458864 AWH458864:AWI458864 BGD458864:BGE458864 BPZ458864:BQA458864 BZV458864:BZW458864 CJR458864:CJS458864 CTN458864:CTO458864 DDJ458864:DDK458864 DNF458864:DNG458864 DXB458864:DXC458864 EGX458864:EGY458864 EQT458864:EQU458864 FAP458864:FAQ458864 FKL458864:FKM458864 FUH458864:FUI458864 GED458864:GEE458864 GNZ458864:GOA458864 GXV458864:GXW458864 HHR458864:HHS458864 HRN458864:HRO458864 IBJ458864:IBK458864 ILF458864:ILG458864 IVB458864:IVC458864 JEX458864:JEY458864 JOT458864:JOU458864 JYP458864:JYQ458864 KIL458864:KIM458864 KSH458864:KSI458864 LCD458864:LCE458864 LLZ458864:LMA458864 LVV458864:LVW458864 MFR458864:MFS458864 MPN458864:MPO458864 MZJ458864:MZK458864 NJF458864:NJG458864 NTB458864:NTC458864 OCX458864:OCY458864 OMT458864:OMU458864 OWP458864:OWQ458864 PGL458864:PGM458864 PQH458864:PQI458864 QAD458864:QAE458864 QJZ458864:QKA458864 QTV458864:QTW458864 RDR458864:RDS458864 RNN458864:RNO458864 RXJ458864:RXK458864 SHF458864:SHG458864 SRB458864:SRC458864 TAX458864:TAY458864 TKT458864:TKU458864 TUP458864:TUQ458864 UEL458864:UEM458864 UOH458864:UOI458864 UYD458864:UYE458864 VHZ458864:VIA458864 VRV458864:VRW458864 WBR458864:WBS458864 WLN458864:WLO458864 WVJ458864:WVK458864 D524400:E524400 IX524400:IY524400 ST524400:SU524400 ACP524400:ACQ524400 AML524400:AMM524400 AWH524400:AWI524400 BGD524400:BGE524400 BPZ524400:BQA524400 BZV524400:BZW524400 CJR524400:CJS524400 CTN524400:CTO524400 DDJ524400:DDK524400 DNF524400:DNG524400 DXB524400:DXC524400 EGX524400:EGY524400 EQT524400:EQU524400 FAP524400:FAQ524400 FKL524400:FKM524400 FUH524400:FUI524400 GED524400:GEE524400 GNZ524400:GOA524400 GXV524400:GXW524400 HHR524400:HHS524400 HRN524400:HRO524400 IBJ524400:IBK524400 ILF524400:ILG524400 IVB524400:IVC524400 JEX524400:JEY524400 JOT524400:JOU524400 JYP524400:JYQ524400 KIL524400:KIM524400 KSH524400:KSI524400 LCD524400:LCE524400 LLZ524400:LMA524400 LVV524400:LVW524400 MFR524400:MFS524400 MPN524400:MPO524400 MZJ524400:MZK524400 NJF524400:NJG524400 NTB524400:NTC524400 OCX524400:OCY524400 OMT524400:OMU524400 OWP524400:OWQ524400 PGL524400:PGM524400 PQH524400:PQI524400 QAD524400:QAE524400 QJZ524400:QKA524400 QTV524400:QTW524400 RDR524400:RDS524400 RNN524400:RNO524400 RXJ524400:RXK524400 SHF524400:SHG524400 SRB524400:SRC524400 TAX524400:TAY524400 TKT524400:TKU524400 TUP524400:TUQ524400 UEL524400:UEM524400 UOH524400:UOI524400 UYD524400:UYE524400 VHZ524400:VIA524400 VRV524400:VRW524400 WBR524400:WBS524400 WLN524400:WLO524400 WVJ524400:WVK524400 D589936:E589936 IX589936:IY589936 ST589936:SU589936 ACP589936:ACQ589936 AML589936:AMM589936 AWH589936:AWI589936 BGD589936:BGE589936 BPZ589936:BQA589936 BZV589936:BZW589936 CJR589936:CJS589936 CTN589936:CTO589936 DDJ589936:DDK589936 DNF589936:DNG589936 DXB589936:DXC589936 EGX589936:EGY589936 EQT589936:EQU589936 FAP589936:FAQ589936 FKL589936:FKM589936 FUH589936:FUI589936 GED589936:GEE589936 GNZ589936:GOA589936 GXV589936:GXW589936 HHR589936:HHS589936 HRN589936:HRO589936 IBJ589936:IBK589936 ILF589936:ILG589936 IVB589936:IVC589936 JEX589936:JEY589936 JOT589936:JOU589936 JYP589936:JYQ589936 KIL589936:KIM589936 KSH589936:KSI589936 LCD589936:LCE589936 LLZ589936:LMA589936 LVV589936:LVW589936 MFR589936:MFS589936 MPN589936:MPO589936 MZJ589936:MZK589936 NJF589936:NJG589936 NTB589936:NTC589936 OCX589936:OCY589936 OMT589936:OMU589936 OWP589936:OWQ589936 PGL589936:PGM589936 PQH589936:PQI589936 QAD589936:QAE589936 QJZ589936:QKA589936 QTV589936:QTW589936 RDR589936:RDS589936 RNN589936:RNO589936 RXJ589936:RXK589936 SHF589936:SHG589936 SRB589936:SRC589936 TAX589936:TAY589936 TKT589936:TKU589936 TUP589936:TUQ589936 UEL589936:UEM589936 UOH589936:UOI589936 UYD589936:UYE589936 VHZ589936:VIA589936 VRV589936:VRW589936 WBR589936:WBS589936 WLN589936:WLO589936 WVJ589936:WVK589936 D655472:E655472 IX655472:IY655472 ST655472:SU655472 ACP655472:ACQ655472 AML655472:AMM655472 AWH655472:AWI655472 BGD655472:BGE655472 BPZ655472:BQA655472 BZV655472:BZW655472 CJR655472:CJS655472 CTN655472:CTO655472 DDJ655472:DDK655472 DNF655472:DNG655472 DXB655472:DXC655472 EGX655472:EGY655472 EQT655472:EQU655472 FAP655472:FAQ655472 FKL655472:FKM655472 FUH655472:FUI655472 GED655472:GEE655472 GNZ655472:GOA655472 GXV655472:GXW655472 HHR655472:HHS655472 HRN655472:HRO655472 IBJ655472:IBK655472 ILF655472:ILG655472 IVB655472:IVC655472 JEX655472:JEY655472 JOT655472:JOU655472 JYP655472:JYQ655472 KIL655472:KIM655472 KSH655472:KSI655472 LCD655472:LCE655472 LLZ655472:LMA655472 LVV655472:LVW655472 MFR655472:MFS655472 MPN655472:MPO655472 MZJ655472:MZK655472 NJF655472:NJG655472 NTB655472:NTC655472 OCX655472:OCY655472 OMT655472:OMU655472 OWP655472:OWQ655472 PGL655472:PGM655472 PQH655472:PQI655472 QAD655472:QAE655472 QJZ655472:QKA655472 QTV655472:QTW655472 RDR655472:RDS655472 RNN655472:RNO655472 RXJ655472:RXK655472 SHF655472:SHG655472 SRB655472:SRC655472 TAX655472:TAY655472 TKT655472:TKU655472 TUP655472:TUQ655472 UEL655472:UEM655472 UOH655472:UOI655472 UYD655472:UYE655472 VHZ655472:VIA655472 VRV655472:VRW655472 WBR655472:WBS655472 WLN655472:WLO655472 WVJ655472:WVK655472 D721008:E721008 IX721008:IY721008 ST721008:SU721008 ACP721008:ACQ721008 AML721008:AMM721008 AWH721008:AWI721008 BGD721008:BGE721008 BPZ721008:BQA721008 BZV721008:BZW721008 CJR721008:CJS721008 CTN721008:CTO721008 DDJ721008:DDK721008 DNF721008:DNG721008 DXB721008:DXC721008 EGX721008:EGY721008 EQT721008:EQU721008 FAP721008:FAQ721008 FKL721008:FKM721008 FUH721008:FUI721008 GED721008:GEE721008 GNZ721008:GOA721008 GXV721008:GXW721008 HHR721008:HHS721008 HRN721008:HRO721008 IBJ721008:IBK721008 ILF721008:ILG721008 IVB721008:IVC721008 JEX721008:JEY721008 JOT721008:JOU721008 JYP721008:JYQ721008 KIL721008:KIM721008 KSH721008:KSI721008 LCD721008:LCE721008 LLZ721008:LMA721008 LVV721008:LVW721008 MFR721008:MFS721008 MPN721008:MPO721008 MZJ721008:MZK721008 NJF721008:NJG721008 NTB721008:NTC721008 OCX721008:OCY721008 OMT721008:OMU721008 OWP721008:OWQ721008 PGL721008:PGM721008 PQH721008:PQI721008 QAD721008:QAE721008 QJZ721008:QKA721008 QTV721008:QTW721008 RDR721008:RDS721008 RNN721008:RNO721008 RXJ721008:RXK721008 SHF721008:SHG721008 SRB721008:SRC721008 TAX721008:TAY721008 TKT721008:TKU721008 TUP721008:TUQ721008 UEL721008:UEM721008 UOH721008:UOI721008 UYD721008:UYE721008 VHZ721008:VIA721008 VRV721008:VRW721008 WBR721008:WBS721008 WLN721008:WLO721008 WVJ721008:WVK721008 D786544:E786544 IX786544:IY786544 ST786544:SU786544 ACP786544:ACQ786544 AML786544:AMM786544 AWH786544:AWI786544 BGD786544:BGE786544 BPZ786544:BQA786544 BZV786544:BZW786544 CJR786544:CJS786544 CTN786544:CTO786544 DDJ786544:DDK786544 DNF786544:DNG786544 DXB786544:DXC786544 EGX786544:EGY786544 EQT786544:EQU786544 FAP786544:FAQ786544 FKL786544:FKM786544 FUH786544:FUI786544 GED786544:GEE786544 GNZ786544:GOA786544 GXV786544:GXW786544 HHR786544:HHS786544 HRN786544:HRO786544 IBJ786544:IBK786544 ILF786544:ILG786544 IVB786544:IVC786544 JEX786544:JEY786544 JOT786544:JOU786544 JYP786544:JYQ786544 KIL786544:KIM786544 KSH786544:KSI786544 LCD786544:LCE786544 LLZ786544:LMA786544 LVV786544:LVW786544 MFR786544:MFS786544 MPN786544:MPO786544 MZJ786544:MZK786544 NJF786544:NJG786544 NTB786544:NTC786544 OCX786544:OCY786544 OMT786544:OMU786544 OWP786544:OWQ786544 PGL786544:PGM786544 PQH786544:PQI786544 QAD786544:QAE786544 QJZ786544:QKA786544 QTV786544:QTW786544 RDR786544:RDS786544 RNN786544:RNO786544 RXJ786544:RXK786544 SHF786544:SHG786544 SRB786544:SRC786544 TAX786544:TAY786544 TKT786544:TKU786544 TUP786544:TUQ786544 UEL786544:UEM786544 UOH786544:UOI786544 UYD786544:UYE786544 VHZ786544:VIA786544 VRV786544:VRW786544 WBR786544:WBS786544 WLN786544:WLO786544 WVJ786544:WVK786544 D852080:E852080 IX852080:IY852080 ST852080:SU852080 ACP852080:ACQ852080 AML852080:AMM852080 AWH852080:AWI852080 BGD852080:BGE852080 BPZ852080:BQA852080 BZV852080:BZW852080 CJR852080:CJS852080 CTN852080:CTO852080 DDJ852080:DDK852080 DNF852080:DNG852080 DXB852080:DXC852080 EGX852080:EGY852080 EQT852080:EQU852080 FAP852080:FAQ852080 FKL852080:FKM852080 FUH852080:FUI852080 GED852080:GEE852080 GNZ852080:GOA852080 GXV852080:GXW852080 HHR852080:HHS852080 HRN852080:HRO852080 IBJ852080:IBK852080 ILF852080:ILG852080 IVB852080:IVC852080 JEX852080:JEY852080 JOT852080:JOU852080 JYP852080:JYQ852080 KIL852080:KIM852080 KSH852080:KSI852080 LCD852080:LCE852080 LLZ852080:LMA852080 LVV852080:LVW852080 MFR852080:MFS852080 MPN852080:MPO852080 MZJ852080:MZK852080 NJF852080:NJG852080 NTB852080:NTC852080 OCX852080:OCY852080 OMT852080:OMU852080 OWP852080:OWQ852080 PGL852080:PGM852080 PQH852080:PQI852080 QAD852080:QAE852080 QJZ852080:QKA852080 QTV852080:QTW852080 RDR852080:RDS852080 RNN852080:RNO852080 RXJ852080:RXK852080 SHF852080:SHG852080 SRB852080:SRC852080 TAX852080:TAY852080 TKT852080:TKU852080 TUP852080:TUQ852080 UEL852080:UEM852080 UOH852080:UOI852080 UYD852080:UYE852080 VHZ852080:VIA852080 VRV852080:VRW852080 WBR852080:WBS852080 WLN852080:WLO852080 WVJ852080:WVK852080 D917616:E917616 IX917616:IY917616 ST917616:SU917616 ACP917616:ACQ917616 AML917616:AMM917616 AWH917616:AWI917616 BGD917616:BGE917616 BPZ917616:BQA917616 BZV917616:BZW917616 CJR917616:CJS917616 CTN917616:CTO917616 DDJ917616:DDK917616 DNF917616:DNG917616 DXB917616:DXC917616 EGX917616:EGY917616 EQT917616:EQU917616 FAP917616:FAQ917616 FKL917616:FKM917616 FUH917616:FUI917616 GED917616:GEE917616 GNZ917616:GOA917616 GXV917616:GXW917616 HHR917616:HHS917616 HRN917616:HRO917616 IBJ917616:IBK917616 ILF917616:ILG917616 IVB917616:IVC917616 JEX917616:JEY917616 JOT917616:JOU917616 JYP917616:JYQ917616 KIL917616:KIM917616 KSH917616:KSI917616 LCD917616:LCE917616 LLZ917616:LMA917616 LVV917616:LVW917616 MFR917616:MFS917616 MPN917616:MPO917616 MZJ917616:MZK917616 NJF917616:NJG917616 NTB917616:NTC917616 OCX917616:OCY917616 OMT917616:OMU917616 OWP917616:OWQ917616 PGL917616:PGM917616 PQH917616:PQI917616 QAD917616:QAE917616 QJZ917616:QKA917616 QTV917616:QTW917616 RDR917616:RDS917616 RNN917616:RNO917616 RXJ917616:RXK917616 SHF917616:SHG917616 SRB917616:SRC917616 TAX917616:TAY917616 TKT917616:TKU917616 TUP917616:TUQ917616 UEL917616:UEM917616 UOH917616:UOI917616 UYD917616:UYE917616 VHZ917616:VIA917616 VRV917616:VRW917616 WBR917616:WBS917616 WLN917616:WLO917616 WVJ917616:WVK917616 D983152:E983152 IX983152:IY983152 ST983152:SU983152 ACP983152:ACQ983152 AML983152:AMM983152 AWH983152:AWI983152 BGD983152:BGE983152 BPZ983152:BQA983152 BZV983152:BZW983152 CJR983152:CJS983152 CTN983152:CTO983152 DDJ983152:DDK983152 DNF983152:DNG983152 DXB983152:DXC983152 EGX983152:EGY983152 EQT983152:EQU983152 FAP983152:FAQ983152 FKL983152:FKM983152 FUH983152:FUI983152 GED983152:GEE983152 GNZ983152:GOA983152 GXV983152:GXW983152 HHR983152:HHS983152 HRN983152:HRO983152 IBJ983152:IBK983152 ILF983152:ILG983152 IVB983152:IVC983152 JEX983152:JEY983152 JOT983152:JOU983152 JYP983152:JYQ983152 KIL983152:KIM983152 KSH983152:KSI983152 LCD983152:LCE983152 LLZ983152:LMA983152 LVV983152:LVW983152 MFR983152:MFS983152 MPN983152:MPO983152 MZJ983152:MZK983152 NJF983152:NJG983152 NTB983152:NTC983152 OCX983152:OCY983152 OMT983152:OMU983152 OWP983152:OWQ983152 PGL983152:PGM983152 PQH983152:PQI983152 QAD983152:QAE983152 QJZ983152:QKA983152 QTV983152:QTW983152 RDR983152:RDS983152 RNN983152:RNO983152 RXJ983152:RXK983152 SHF983152:SHG983152 SRB983152:SRC983152 TAX983152:TAY983152 TKT983152:TKU983152 TUP983152:TUQ983152 UEL983152:UEM983152 UOH983152:UOI983152 UYD983152:UYE983152 VHZ983152:VIA983152 VRV983152:VRW983152 WBR983152:WBS983152 WLN983152:WLO983152 WVJ983152:WVK983152 AML109:AMM123 IX56:IY69 D65652:E65656 IX65652:IY65656 ST65652:SU65656 ACP65652:ACQ65656 AML65652:AMM65656 AWH65652:AWI65656 BGD65652:BGE65656 BPZ65652:BQA65656 BZV65652:BZW65656 CJR65652:CJS65656 CTN65652:CTO65656 DDJ65652:DDK65656 DNF65652:DNG65656 DXB65652:DXC65656 EGX65652:EGY65656 EQT65652:EQU65656 FAP65652:FAQ65656 FKL65652:FKM65656 FUH65652:FUI65656 GED65652:GEE65656 GNZ65652:GOA65656 GXV65652:GXW65656 HHR65652:HHS65656 HRN65652:HRO65656 IBJ65652:IBK65656 ILF65652:ILG65656 IVB65652:IVC65656 JEX65652:JEY65656 JOT65652:JOU65656 JYP65652:JYQ65656 KIL65652:KIM65656 KSH65652:KSI65656 LCD65652:LCE65656 LLZ65652:LMA65656 LVV65652:LVW65656 MFR65652:MFS65656 MPN65652:MPO65656 MZJ65652:MZK65656 NJF65652:NJG65656 NTB65652:NTC65656 OCX65652:OCY65656 OMT65652:OMU65656 OWP65652:OWQ65656 PGL65652:PGM65656 PQH65652:PQI65656 QAD65652:QAE65656 QJZ65652:QKA65656 QTV65652:QTW65656 RDR65652:RDS65656 RNN65652:RNO65656 RXJ65652:RXK65656 SHF65652:SHG65656 SRB65652:SRC65656 TAX65652:TAY65656 TKT65652:TKU65656 TUP65652:TUQ65656 UEL65652:UEM65656 UOH65652:UOI65656 UYD65652:UYE65656 VHZ65652:VIA65656 VRV65652:VRW65656 WBR65652:WBS65656 WLN65652:WLO65656 WVJ65652:WVK65656 D131188:E131192 IX131188:IY131192 ST131188:SU131192 ACP131188:ACQ131192 AML131188:AMM131192 AWH131188:AWI131192 BGD131188:BGE131192 BPZ131188:BQA131192 BZV131188:BZW131192 CJR131188:CJS131192 CTN131188:CTO131192 DDJ131188:DDK131192 DNF131188:DNG131192 DXB131188:DXC131192 EGX131188:EGY131192 EQT131188:EQU131192 FAP131188:FAQ131192 FKL131188:FKM131192 FUH131188:FUI131192 GED131188:GEE131192 GNZ131188:GOA131192 GXV131188:GXW131192 HHR131188:HHS131192 HRN131188:HRO131192 IBJ131188:IBK131192 ILF131188:ILG131192 IVB131188:IVC131192 JEX131188:JEY131192 JOT131188:JOU131192 JYP131188:JYQ131192 KIL131188:KIM131192 KSH131188:KSI131192 LCD131188:LCE131192 LLZ131188:LMA131192 LVV131188:LVW131192 MFR131188:MFS131192 MPN131188:MPO131192 MZJ131188:MZK131192 NJF131188:NJG131192 NTB131188:NTC131192 OCX131188:OCY131192 OMT131188:OMU131192 OWP131188:OWQ131192 PGL131188:PGM131192 PQH131188:PQI131192 QAD131188:QAE131192 QJZ131188:QKA131192 QTV131188:QTW131192 RDR131188:RDS131192 RNN131188:RNO131192 RXJ131188:RXK131192 SHF131188:SHG131192 SRB131188:SRC131192 TAX131188:TAY131192 TKT131188:TKU131192 TUP131188:TUQ131192 UEL131188:UEM131192 UOH131188:UOI131192 UYD131188:UYE131192 VHZ131188:VIA131192 VRV131188:VRW131192 WBR131188:WBS131192 WLN131188:WLO131192 WVJ131188:WVK131192 D196724:E196728 IX196724:IY196728 ST196724:SU196728 ACP196724:ACQ196728 AML196724:AMM196728 AWH196724:AWI196728 BGD196724:BGE196728 BPZ196724:BQA196728 BZV196724:BZW196728 CJR196724:CJS196728 CTN196724:CTO196728 DDJ196724:DDK196728 DNF196724:DNG196728 DXB196724:DXC196728 EGX196724:EGY196728 EQT196724:EQU196728 FAP196724:FAQ196728 FKL196724:FKM196728 FUH196724:FUI196728 GED196724:GEE196728 GNZ196724:GOA196728 GXV196724:GXW196728 HHR196724:HHS196728 HRN196724:HRO196728 IBJ196724:IBK196728 ILF196724:ILG196728 IVB196724:IVC196728 JEX196724:JEY196728 JOT196724:JOU196728 JYP196724:JYQ196728 KIL196724:KIM196728 KSH196724:KSI196728 LCD196724:LCE196728 LLZ196724:LMA196728 LVV196724:LVW196728 MFR196724:MFS196728 MPN196724:MPO196728 MZJ196724:MZK196728 NJF196724:NJG196728 NTB196724:NTC196728 OCX196724:OCY196728 OMT196724:OMU196728 OWP196724:OWQ196728 PGL196724:PGM196728 PQH196724:PQI196728 QAD196724:QAE196728 QJZ196724:QKA196728 QTV196724:QTW196728 RDR196724:RDS196728 RNN196724:RNO196728 RXJ196724:RXK196728 SHF196724:SHG196728 SRB196724:SRC196728 TAX196724:TAY196728 TKT196724:TKU196728 TUP196724:TUQ196728 UEL196724:UEM196728 UOH196724:UOI196728 UYD196724:UYE196728 VHZ196724:VIA196728 VRV196724:VRW196728 WBR196724:WBS196728 WLN196724:WLO196728 WVJ196724:WVK196728 D262260:E262264 IX262260:IY262264 ST262260:SU262264 ACP262260:ACQ262264 AML262260:AMM262264 AWH262260:AWI262264 BGD262260:BGE262264 BPZ262260:BQA262264 BZV262260:BZW262264 CJR262260:CJS262264 CTN262260:CTO262264 DDJ262260:DDK262264 DNF262260:DNG262264 DXB262260:DXC262264 EGX262260:EGY262264 EQT262260:EQU262264 FAP262260:FAQ262264 FKL262260:FKM262264 FUH262260:FUI262264 GED262260:GEE262264 GNZ262260:GOA262264 GXV262260:GXW262264 HHR262260:HHS262264 HRN262260:HRO262264 IBJ262260:IBK262264 ILF262260:ILG262264 IVB262260:IVC262264 JEX262260:JEY262264 JOT262260:JOU262264 JYP262260:JYQ262264 KIL262260:KIM262264 KSH262260:KSI262264 LCD262260:LCE262264 LLZ262260:LMA262264 LVV262260:LVW262264 MFR262260:MFS262264 MPN262260:MPO262264 MZJ262260:MZK262264 NJF262260:NJG262264 NTB262260:NTC262264 OCX262260:OCY262264 OMT262260:OMU262264 OWP262260:OWQ262264 PGL262260:PGM262264 PQH262260:PQI262264 QAD262260:QAE262264 QJZ262260:QKA262264 QTV262260:QTW262264 RDR262260:RDS262264 RNN262260:RNO262264 RXJ262260:RXK262264 SHF262260:SHG262264 SRB262260:SRC262264 TAX262260:TAY262264 TKT262260:TKU262264 TUP262260:TUQ262264 UEL262260:UEM262264 UOH262260:UOI262264 UYD262260:UYE262264 VHZ262260:VIA262264 VRV262260:VRW262264 WBR262260:WBS262264 WLN262260:WLO262264 WVJ262260:WVK262264 D327796:E327800 IX327796:IY327800 ST327796:SU327800 ACP327796:ACQ327800 AML327796:AMM327800 AWH327796:AWI327800 BGD327796:BGE327800 BPZ327796:BQA327800 BZV327796:BZW327800 CJR327796:CJS327800 CTN327796:CTO327800 DDJ327796:DDK327800 DNF327796:DNG327800 DXB327796:DXC327800 EGX327796:EGY327800 EQT327796:EQU327800 FAP327796:FAQ327800 FKL327796:FKM327800 FUH327796:FUI327800 GED327796:GEE327800 GNZ327796:GOA327800 GXV327796:GXW327800 HHR327796:HHS327800 HRN327796:HRO327800 IBJ327796:IBK327800 ILF327796:ILG327800 IVB327796:IVC327800 JEX327796:JEY327800 JOT327796:JOU327800 JYP327796:JYQ327800 KIL327796:KIM327800 KSH327796:KSI327800 LCD327796:LCE327800 LLZ327796:LMA327800 LVV327796:LVW327800 MFR327796:MFS327800 MPN327796:MPO327800 MZJ327796:MZK327800 NJF327796:NJG327800 NTB327796:NTC327800 OCX327796:OCY327800 OMT327796:OMU327800 OWP327796:OWQ327800 PGL327796:PGM327800 PQH327796:PQI327800 QAD327796:QAE327800 QJZ327796:QKA327800 QTV327796:QTW327800 RDR327796:RDS327800 RNN327796:RNO327800 RXJ327796:RXK327800 SHF327796:SHG327800 SRB327796:SRC327800 TAX327796:TAY327800 TKT327796:TKU327800 TUP327796:TUQ327800 UEL327796:UEM327800 UOH327796:UOI327800 UYD327796:UYE327800 VHZ327796:VIA327800 VRV327796:VRW327800 WBR327796:WBS327800 WLN327796:WLO327800 WVJ327796:WVK327800 D393332:E393336 IX393332:IY393336 ST393332:SU393336 ACP393332:ACQ393336 AML393332:AMM393336 AWH393332:AWI393336 BGD393332:BGE393336 BPZ393332:BQA393336 BZV393332:BZW393336 CJR393332:CJS393336 CTN393332:CTO393336 DDJ393332:DDK393336 DNF393332:DNG393336 DXB393332:DXC393336 EGX393332:EGY393336 EQT393332:EQU393336 FAP393332:FAQ393336 FKL393332:FKM393336 FUH393332:FUI393336 GED393332:GEE393336 GNZ393332:GOA393336 GXV393332:GXW393336 HHR393332:HHS393336 HRN393332:HRO393336 IBJ393332:IBK393336 ILF393332:ILG393336 IVB393332:IVC393336 JEX393332:JEY393336 JOT393332:JOU393336 JYP393332:JYQ393336 KIL393332:KIM393336 KSH393332:KSI393336 LCD393332:LCE393336 LLZ393332:LMA393336 LVV393332:LVW393336 MFR393332:MFS393336 MPN393332:MPO393336 MZJ393332:MZK393336 NJF393332:NJG393336 NTB393332:NTC393336 OCX393332:OCY393336 OMT393332:OMU393336 OWP393332:OWQ393336 PGL393332:PGM393336 PQH393332:PQI393336 QAD393332:QAE393336 QJZ393332:QKA393336 QTV393332:QTW393336 RDR393332:RDS393336 RNN393332:RNO393336 RXJ393332:RXK393336 SHF393332:SHG393336 SRB393332:SRC393336 TAX393332:TAY393336 TKT393332:TKU393336 TUP393332:TUQ393336 UEL393332:UEM393336 UOH393332:UOI393336 UYD393332:UYE393336 VHZ393332:VIA393336 VRV393332:VRW393336 WBR393332:WBS393336 WLN393332:WLO393336 WVJ393332:WVK393336 D458868:E458872 IX458868:IY458872 ST458868:SU458872 ACP458868:ACQ458872 AML458868:AMM458872 AWH458868:AWI458872 BGD458868:BGE458872 BPZ458868:BQA458872 BZV458868:BZW458872 CJR458868:CJS458872 CTN458868:CTO458872 DDJ458868:DDK458872 DNF458868:DNG458872 DXB458868:DXC458872 EGX458868:EGY458872 EQT458868:EQU458872 FAP458868:FAQ458872 FKL458868:FKM458872 FUH458868:FUI458872 GED458868:GEE458872 GNZ458868:GOA458872 GXV458868:GXW458872 HHR458868:HHS458872 HRN458868:HRO458872 IBJ458868:IBK458872 ILF458868:ILG458872 IVB458868:IVC458872 JEX458868:JEY458872 JOT458868:JOU458872 JYP458868:JYQ458872 KIL458868:KIM458872 KSH458868:KSI458872 LCD458868:LCE458872 LLZ458868:LMA458872 LVV458868:LVW458872 MFR458868:MFS458872 MPN458868:MPO458872 MZJ458868:MZK458872 NJF458868:NJG458872 NTB458868:NTC458872 OCX458868:OCY458872 OMT458868:OMU458872 OWP458868:OWQ458872 PGL458868:PGM458872 PQH458868:PQI458872 QAD458868:QAE458872 QJZ458868:QKA458872 QTV458868:QTW458872 RDR458868:RDS458872 RNN458868:RNO458872 RXJ458868:RXK458872 SHF458868:SHG458872 SRB458868:SRC458872 TAX458868:TAY458872 TKT458868:TKU458872 TUP458868:TUQ458872 UEL458868:UEM458872 UOH458868:UOI458872 UYD458868:UYE458872 VHZ458868:VIA458872 VRV458868:VRW458872 WBR458868:WBS458872 WLN458868:WLO458872 WVJ458868:WVK458872 D524404:E524408 IX524404:IY524408 ST524404:SU524408 ACP524404:ACQ524408 AML524404:AMM524408 AWH524404:AWI524408 BGD524404:BGE524408 BPZ524404:BQA524408 BZV524404:BZW524408 CJR524404:CJS524408 CTN524404:CTO524408 DDJ524404:DDK524408 DNF524404:DNG524408 DXB524404:DXC524408 EGX524404:EGY524408 EQT524404:EQU524408 FAP524404:FAQ524408 FKL524404:FKM524408 FUH524404:FUI524408 GED524404:GEE524408 GNZ524404:GOA524408 GXV524404:GXW524408 HHR524404:HHS524408 HRN524404:HRO524408 IBJ524404:IBK524408 ILF524404:ILG524408 IVB524404:IVC524408 JEX524404:JEY524408 JOT524404:JOU524408 JYP524404:JYQ524408 KIL524404:KIM524408 KSH524404:KSI524408 LCD524404:LCE524408 LLZ524404:LMA524408 LVV524404:LVW524408 MFR524404:MFS524408 MPN524404:MPO524408 MZJ524404:MZK524408 NJF524404:NJG524408 NTB524404:NTC524408 OCX524404:OCY524408 OMT524404:OMU524408 OWP524404:OWQ524408 PGL524404:PGM524408 PQH524404:PQI524408 QAD524404:QAE524408 QJZ524404:QKA524408 QTV524404:QTW524408 RDR524404:RDS524408 RNN524404:RNO524408 RXJ524404:RXK524408 SHF524404:SHG524408 SRB524404:SRC524408 TAX524404:TAY524408 TKT524404:TKU524408 TUP524404:TUQ524408 UEL524404:UEM524408 UOH524404:UOI524408 UYD524404:UYE524408 VHZ524404:VIA524408 VRV524404:VRW524408 WBR524404:WBS524408 WLN524404:WLO524408 WVJ524404:WVK524408 D589940:E589944 IX589940:IY589944 ST589940:SU589944 ACP589940:ACQ589944 AML589940:AMM589944 AWH589940:AWI589944 BGD589940:BGE589944 BPZ589940:BQA589944 BZV589940:BZW589944 CJR589940:CJS589944 CTN589940:CTO589944 DDJ589940:DDK589944 DNF589940:DNG589944 DXB589940:DXC589944 EGX589940:EGY589944 EQT589940:EQU589944 FAP589940:FAQ589944 FKL589940:FKM589944 FUH589940:FUI589944 GED589940:GEE589944 GNZ589940:GOA589944 GXV589940:GXW589944 HHR589940:HHS589944 HRN589940:HRO589944 IBJ589940:IBK589944 ILF589940:ILG589944 IVB589940:IVC589944 JEX589940:JEY589944 JOT589940:JOU589944 JYP589940:JYQ589944 KIL589940:KIM589944 KSH589940:KSI589944 LCD589940:LCE589944 LLZ589940:LMA589944 LVV589940:LVW589944 MFR589940:MFS589944 MPN589940:MPO589944 MZJ589940:MZK589944 NJF589940:NJG589944 NTB589940:NTC589944 OCX589940:OCY589944 OMT589940:OMU589944 OWP589940:OWQ589944 PGL589940:PGM589944 PQH589940:PQI589944 QAD589940:QAE589944 QJZ589940:QKA589944 QTV589940:QTW589944 RDR589940:RDS589944 RNN589940:RNO589944 RXJ589940:RXK589944 SHF589940:SHG589944 SRB589940:SRC589944 TAX589940:TAY589944 TKT589940:TKU589944 TUP589940:TUQ589944 UEL589940:UEM589944 UOH589940:UOI589944 UYD589940:UYE589944 VHZ589940:VIA589944 VRV589940:VRW589944 WBR589940:WBS589944 WLN589940:WLO589944 WVJ589940:WVK589944 D655476:E655480 IX655476:IY655480 ST655476:SU655480 ACP655476:ACQ655480 AML655476:AMM655480 AWH655476:AWI655480 BGD655476:BGE655480 BPZ655476:BQA655480 BZV655476:BZW655480 CJR655476:CJS655480 CTN655476:CTO655480 DDJ655476:DDK655480 DNF655476:DNG655480 DXB655476:DXC655480 EGX655476:EGY655480 EQT655476:EQU655480 FAP655476:FAQ655480 FKL655476:FKM655480 FUH655476:FUI655480 GED655476:GEE655480 GNZ655476:GOA655480 GXV655476:GXW655480 HHR655476:HHS655480 HRN655476:HRO655480 IBJ655476:IBK655480 ILF655476:ILG655480 IVB655476:IVC655480 JEX655476:JEY655480 JOT655476:JOU655480 JYP655476:JYQ655480 KIL655476:KIM655480 KSH655476:KSI655480 LCD655476:LCE655480 LLZ655476:LMA655480 LVV655476:LVW655480 MFR655476:MFS655480 MPN655476:MPO655480 MZJ655476:MZK655480 NJF655476:NJG655480 NTB655476:NTC655480 OCX655476:OCY655480 OMT655476:OMU655480 OWP655476:OWQ655480 PGL655476:PGM655480 PQH655476:PQI655480 QAD655476:QAE655480 QJZ655476:QKA655480 QTV655476:QTW655480 RDR655476:RDS655480 RNN655476:RNO655480 RXJ655476:RXK655480 SHF655476:SHG655480 SRB655476:SRC655480 TAX655476:TAY655480 TKT655476:TKU655480 TUP655476:TUQ655480 UEL655476:UEM655480 UOH655476:UOI655480 UYD655476:UYE655480 VHZ655476:VIA655480 VRV655476:VRW655480 WBR655476:WBS655480 WLN655476:WLO655480 WVJ655476:WVK655480 D721012:E721016 IX721012:IY721016 ST721012:SU721016 ACP721012:ACQ721016 AML721012:AMM721016 AWH721012:AWI721016 BGD721012:BGE721016 BPZ721012:BQA721016 BZV721012:BZW721016 CJR721012:CJS721016 CTN721012:CTO721016 DDJ721012:DDK721016 DNF721012:DNG721016 DXB721012:DXC721016 EGX721012:EGY721016 EQT721012:EQU721016 FAP721012:FAQ721016 FKL721012:FKM721016 FUH721012:FUI721016 GED721012:GEE721016 GNZ721012:GOA721016 GXV721012:GXW721016 HHR721012:HHS721016 HRN721012:HRO721016 IBJ721012:IBK721016 ILF721012:ILG721016 IVB721012:IVC721016 JEX721012:JEY721016 JOT721012:JOU721016 JYP721012:JYQ721016 KIL721012:KIM721016 KSH721012:KSI721016 LCD721012:LCE721016 LLZ721012:LMA721016 LVV721012:LVW721016 MFR721012:MFS721016 MPN721012:MPO721016 MZJ721012:MZK721016 NJF721012:NJG721016 NTB721012:NTC721016 OCX721012:OCY721016 OMT721012:OMU721016 OWP721012:OWQ721016 PGL721012:PGM721016 PQH721012:PQI721016 QAD721012:QAE721016 QJZ721012:QKA721016 QTV721012:QTW721016 RDR721012:RDS721016 RNN721012:RNO721016 RXJ721012:RXK721016 SHF721012:SHG721016 SRB721012:SRC721016 TAX721012:TAY721016 TKT721012:TKU721016 TUP721012:TUQ721016 UEL721012:UEM721016 UOH721012:UOI721016 UYD721012:UYE721016 VHZ721012:VIA721016 VRV721012:VRW721016 WBR721012:WBS721016 WLN721012:WLO721016 WVJ721012:WVK721016 D786548:E786552 IX786548:IY786552 ST786548:SU786552 ACP786548:ACQ786552 AML786548:AMM786552 AWH786548:AWI786552 BGD786548:BGE786552 BPZ786548:BQA786552 BZV786548:BZW786552 CJR786548:CJS786552 CTN786548:CTO786552 DDJ786548:DDK786552 DNF786548:DNG786552 DXB786548:DXC786552 EGX786548:EGY786552 EQT786548:EQU786552 FAP786548:FAQ786552 FKL786548:FKM786552 FUH786548:FUI786552 GED786548:GEE786552 GNZ786548:GOA786552 GXV786548:GXW786552 HHR786548:HHS786552 HRN786548:HRO786552 IBJ786548:IBK786552 ILF786548:ILG786552 IVB786548:IVC786552 JEX786548:JEY786552 JOT786548:JOU786552 JYP786548:JYQ786552 KIL786548:KIM786552 KSH786548:KSI786552 LCD786548:LCE786552 LLZ786548:LMA786552 LVV786548:LVW786552 MFR786548:MFS786552 MPN786548:MPO786552 MZJ786548:MZK786552 NJF786548:NJG786552 NTB786548:NTC786552 OCX786548:OCY786552 OMT786548:OMU786552 OWP786548:OWQ786552 PGL786548:PGM786552 PQH786548:PQI786552 QAD786548:QAE786552 QJZ786548:QKA786552 QTV786548:QTW786552 RDR786548:RDS786552 RNN786548:RNO786552 RXJ786548:RXK786552 SHF786548:SHG786552 SRB786548:SRC786552 TAX786548:TAY786552 TKT786548:TKU786552 TUP786548:TUQ786552 UEL786548:UEM786552 UOH786548:UOI786552 UYD786548:UYE786552 VHZ786548:VIA786552 VRV786548:VRW786552 WBR786548:WBS786552 WLN786548:WLO786552 WVJ786548:WVK786552 D852084:E852088 IX852084:IY852088 ST852084:SU852088 ACP852084:ACQ852088 AML852084:AMM852088 AWH852084:AWI852088 BGD852084:BGE852088 BPZ852084:BQA852088 BZV852084:BZW852088 CJR852084:CJS852088 CTN852084:CTO852088 DDJ852084:DDK852088 DNF852084:DNG852088 DXB852084:DXC852088 EGX852084:EGY852088 EQT852084:EQU852088 FAP852084:FAQ852088 FKL852084:FKM852088 FUH852084:FUI852088 GED852084:GEE852088 GNZ852084:GOA852088 GXV852084:GXW852088 HHR852084:HHS852088 HRN852084:HRO852088 IBJ852084:IBK852088 ILF852084:ILG852088 IVB852084:IVC852088 JEX852084:JEY852088 JOT852084:JOU852088 JYP852084:JYQ852088 KIL852084:KIM852088 KSH852084:KSI852088 LCD852084:LCE852088 LLZ852084:LMA852088 LVV852084:LVW852088 MFR852084:MFS852088 MPN852084:MPO852088 MZJ852084:MZK852088 NJF852084:NJG852088 NTB852084:NTC852088 OCX852084:OCY852088 OMT852084:OMU852088 OWP852084:OWQ852088 PGL852084:PGM852088 PQH852084:PQI852088 QAD852084:QAE852088 QJZ852084:QKA852088 QTV852084:QTW852088 RDR852084:RDS852088 RNN852084:RNO852088 RXJ852084:RXK852088 SHF852084:SHG852088 SRB852084:SRC852088 TAX852084:TAY852088 TKT852084:TKU852088 TUP852084:TUQ852088 UEL852084:UEM852088 UOH852084:UOI852088 UYD852084:UYE852088 VHZ852084:VIA852088 VRV852084:VRW852088 WBR852084:WBS852088 WLN852084:WLO852088 WVJ852084:WVK852088 D917620:E917624 IX917620:IY917624 ST917620:SU917624 ACP917620:ACQ917624 AML917620:AMM917624 AWH917620:AWI917624 BGD917620:BGE917624 BPZ917620:BQA917624 BZV917620:BZW917624 CJR917620:CJS917624 CTN917620:CTO917624 DDJ917620:DDK917624 DNF917620:DNG917624 DXB917620:DXC917624 EGX917620:EGY917624 EQT917620:EQU917624 FAP917620:FAQ917624 FKL917620:FKM917624 FUH917620:FUI917624 GED917620:GEE917624 GNZ917620:GOA917624 GXV917620:GXW917624 HHR917620:HHS917624 HRN917620:HRO917624 IBJ917620:IBK917624 ILF917620:ILG917624 IVB917620:IVC917624 JEX917620:JEY917624 JOT917620:JOU917624 JYP917620:JYQ917624 KIL917620:KIM917624 KSH917620:KSI917624 LCD917620:LCE917624 LLZ917620:LMA917624 LVV917620:LVW917624 MFR917620:MFS917624 MPN917620:MPO917624 MZJ917620:MZK917624 NJF917620:NJG917624 NTB917620:NTC917624 OCX917620:OCY917624 OMT917620:OMU917624 OWP917620:OWQ917624 PGL917620:PGM917624 PQH917620:PQI917624 QAD917620:QAE917624 QJZ917620:QKA917624 QTV917620:QTW917624 RDR917620:RDS917624 RNN917620:RNO917624 RXJ917620:RXK917624 SHF917620:SHG917624 SRB917620:SRC917624 TAX917620:TAY917624 TKT917620:TKU917624 TUP917620:TUQ917624 UEL917620:UEM917624 UOH917620:UOI917624 UYD917620:UYE917624 VHZ917620:VIA917624 VRV917620:VRW917624 WBR917620:WBS917624 WLN917620:WLO917624 WVJ917620:WVK917624 D983156:E983160 IX983156:IY983160 ST983156:SU983160 ACP983156:ACQ983160 AML983156:AMM983160 AWH983156:AWI983160 BGD983156:BGE983160 BPZ983156:BQA983160 BZV983156:BZW983160 CJR983156:CJS983160 CTN983156:CTO983160 DDJ983156:DDK983160 DNF983156:DNG983160 DXB983156:DXC983160 EGX983156:EGY983160 EQT983156:EQU983160 FAP983156:FAQ983160 FKL983156:FKM983160 FUH983156:FUI983160 GED983156:GEE983160 GNZ983156:GOA983160 GXV983156:GXW983160 HHR983156:HHS983160 HRN983156:HRO983160 IBJ983156:IBK983160 ILF983156:ILG983160 IVB983156:IVC983160 JEX983156:JEY983160 JOT983156:JOU983160 JYP983156:JYQ983160 KIL983156:KIM983160 KSH983156:KSI983160 LCD983156:LCE983160 LLZ983156:LMA983160 LVV983156:LVW983160 MFR983156:MFS983160 MPN983156:MPO983160 MZJ983156:MZK983160 NJF983156:NJG983160 NTB983156:NTC983160 OCX983156:OCY983160 OMT983156:OMU983160 OWP983156:OWQ983160 PGL983156:PGM983160 PQH983156:PQI983160 QAD983156:QAE983160 QJZ983156:QKA983160 QTV983156:QTW983160 RDR983156:RDS983160 RNN983156:RNO983160 RXJ983156:RXK983160 SHF983156:SHG983160 SRB983156:SRC983160 TAX983156:TAY983160 TKT983156:TKU983160 TUP983156:TUQ983160 UEL983156:UEM983160 UOH983156:UOI983160 UYD983156:UYE983160 VHZ983156:VIA983160 VRV983156:VRW983160 WBR983156:WBS983160 WLN983156:WLO983160 WVJ983156:WVK983160 D65663:E65665 IX65663:IY65665 ST65663:SU65665 ACP65663:ACQ65665 AML65663:AMM65665 AWH65663:AWI65665 BGD65663:BGE65665 BPZ65663:BQA65665 BZV65663:BZW65665 CJR65663:CJS65665 CTN65663:CTO65665 DDJ65663:DDK65665 DNF65663:DNG65665 DXB65663:DXC65665 EGX65663:EGY65665 EQT65663:EQU65665 FAP65663:FAQ65665 FKL65663:FKM65665 FUH65663:FUI65665 GED65663:GEE65665 GNZ65663:GOA65665 GXV65663:GXW65665 HHR65663:HHS65665 HRN65663:HRO65665 IBJ65663:IBK65665 ILF65663:ILG65665 IVB65663:IVC65665 JEX65663:JEY65665 JOT65663:JOU65665 JYP65663:JYQ65665 KIL65663:KIM65665 KSH65663:KSI65665 LCD65663:LCE65665 LLZ65663:LMA65665 LVV65663:LVW65665 MFR65663:MFS65665 MPN65663:MPO65665 MZJ65663:MZK65665 NJF65663:NJG65665 NTB65663:NTC65665 OCX65663:OCY65665 OMT65663:OMU65665 OWP65663:OWQ65665 PGL65663:PGM65665 PQH65663:PQI65665 QAD65663:QAE65665 QJZ65663:QKA65665 QTV65663:QTW65665 RDR65663:RDS65665 RNN65663:RNO65665 RXJ65663:RXK65665 SHF65663:SHG65665 SRB65663:SRC65665 TAX65663:TAY65665 TKT65663:TKU65665 TUP65663:TUQ65665 UEL65663:UEM65665 UOH65663:UOI65665 UYD65663:UYE65665 VHZ65663:VIA65665 VRV65663:VRW65665 WBR65663:WBS65665 WLN65663:WLO65665 WVJ65663:WVK65665 D131199:E131201 IX131199:IY131201 ST131199:SU131201 ACP131199:ACQ131201 AML131199:AMM131201 AWH131199:AWI131201 BGD131199:BGE131201 BPZ131199:BQA131201 BZV131199:BZW131201 CJR131199:CJS131201 CTN131199:CTO131201 DDJ131199:DDK131201 DNF131199:DNG131201 DXB131199:DXC131201 EGX131199:EGY131201 EQT131199:EQU131201 FAP131199:FAQ131201 FKL131199:FKM131201 FUH131199:FUI131201 GED131199:GEE131201 GNZ131199:GOA131201 GXV131199:GXW131201 HHR131199:HHS131201 HRN131199:HRO131201 IBJ131199:IBK131201 ILF131199:ILG131201 IVB131199:IVC131201 JEX131199:JEY131201 JOT131199:JOU131201 JYP131199:JYQ131201 KIL131199:KIM131201 KSH131199:KSI131201 LCD131199:LCE131201 LLZ131199:LMA131201 LVV131199:LVW131201 MFR131199:MFS131201 MPN131199:MPO131201 MZJ131199:MZK131201 NJF131199:NJG131201 NTB131199:NTC131201 OCX131199:OCY131201 OMT131199:OMU131201 OWP131199:OWQ131201 PGL131199:PGM131201 PQH131199:PQI131201 QAD131199:QAE131201 QJZ131199:QKA131201 QTV131199:QTW131201 RDR131199:RDS131201 RNN131199:RNO131201 RXJ131199:RXK131201 SHF131199:SHG131201 SRB131199:SRC131201 TAX131199:TAY131201 TKT131199:TKU131201 TUP131199:TUQ131201 UEL131199:UEM131201 UOH131199:UOI131201 UYD131199:UYE131201 VHZ131199:VIA131201 VRV131199:VRW131201 WBR131199:WBS131201 WLN131199:WLO131201 WVJ131199:WVK131201 D196735:E196737 IX196735:IY196737 ST196735:SU196737 ACP196735:ACQ196737 AML196735:AMM196737 AWH196735:AWI196737 BGD196735:BGE196737 BPZ196735:BQA196737 BZV196735:BZW196737 CJR196735:CJS196737 CTN196735:CTO196737 DDJ196735:DDK196737 DNF196735:DNG196737 DXB196735:DXC196737 EGX196735:EGY196737 EQT196735:EQU196737 FAP196735:FAQ196737 FKL196735:FKM196737 FUH196735:FUI196737 GED196735:GEE196737 GNZ196735:GOA196737 GXV196735:GXW196737 HHR196735:HHS196737 HRN196735:HRO196737 IBJ196735:IBK196737 ILF196735:ILG196737 IVB196735:IVC196737 JEX196735:JEY196737 JOT196735:JOU196737 JYP196735:JYQ196737 KIL196735:KIM196737 KSH196735:KSI196737 LCD196735:LCE196737 LLZ196735:LMA196737 LVV196735:LVW196737 MFR196735:MFS196737 MPN196735:MPO196737 MZJ196735:MZK196737 NJF196735:NJG196737 NTB196735:NTC196737 OCX196735:OCY196737 OMT196735:OMU196737 OWP196735:OWQ196737 PGL196735:PGM196737 PQH196735:PQI196737 QAD196735:QAE196737 QJZ196735:QKA196737 QTV196735:QTW196737 RDR196735:RDS196737 RNN196735:RNO196737 RXJ196735:RXK196737 SHF196735:SHG196737 SRB196735:SRC196737 TAX196735:TAY196737 TKT196735:TKU196737 TUP196735:TUQ196737 UEL196735:UEM196737 UOH196735:UOI196737 UYD196735:UYE196737 VHZ196735:VIA196737 VRV196735:VRW196737 WBR196735:WBS196737 WLN196735:WLO196737 WVJ196735:WVK196737 D262271:E262273 IX262271:IY262273 ST262271:SU262273 ACP262271:ACQ262273 AML262271:AMM262273 AWH262271:AWI262273 BGD262271:BGE262273 BPZ262271:BQA262273 BZV262271:BZW262273 CJR262271:CJS262273 CTN262271:CTO262273 DDJ262271:DDK262273 DNF262271:DNG262273 DXB262271:DXC262273 EGX262271:EGY262273 EQT262271:EQU262273 FAP262271:FAQ262273 FKL262271:FKM262273 FUH262271:FUI262273 GED262271:GEE262273 GNZ262271:GOA262273 GXV262271:GXW262273 HHR262271:HHS262273 HRN262271:HRO262273 IBJ262271:IBK262273 ILF262271:ILG262273 IVB262271:IVC262273 JEX262271:JEY262273 JOT262271:JOU262273 JYP262271:JYQ262273 KIL262271:KIM262273 KSH262271:KSI262273 LCD262271:LCE262273 LLZ262271:LMA262273 LVV262271:LVW262273 MFR262271:MFS262273 MPN262271:MPO262273 MZJ262271:MZK262273 NJF262271:NJG262273 NTB262271:NTC262273 OCX262271:OCY262273 OMT262271:OMU262273 OWP262271:OWQ262273 PGL262271:PGM262273 PQH262271:PQI262273 QAD262271:QAE262273 QJZ262271:QKA262273 QTV262271:QTW262273 RDR262271:RDS262273 RNN262271:RNO262273 RXJ262271:RXK262273 SHF262271:SHG262273 SRB262271:SRC262273 TAX262271:TAY262273 TKT262271:TKU262273 TUP262271:TUQ262273 UEL262271:UEM262273 UOH262271:UOI262273 UYD262271:UYE262273 VHZ262271:VIA262273 VRV262271:VRW262273 WBR262271:WBS262273 WLN262271:WLO262273 WVJ262271:WVK262273 D327807:E327809 IX327807:IY327809 ST327807:SU327809 ACP327807:ACQ327809 AML327807:AMM327809 AWH327807:AWI327809 BGD327807:BGE327809 BPZ327807:BQA327809 BZV327807:BZW327809 CJR327807:CJS327809 CTN327807:CTO327809 DDJ327807:DDK327809 DNF327807:DNG327809 DXB327807:DXC327809 EGX327807:EGY327809 EQT327807:EQU327809 FAP327807:FAQ327809 FKL327807:FKM327809 FUH327807:FUI327809 GED327807:GEE327809 GNZ327807:GOA327809 GXV327807:GXW327809 HHR327807:HHS327809 HRN327807:HRO327809 IBJ327807:IBK327809 ILF327807:ILG327809 IVB327807:IVC327809 JEX327807:JEY327809 JOT327807:JOU327809 JYP327807:JYQ327809 KIL327807:KIM327809 KSH327807:KSI327809 LCD327807:LCE327809 LLZ327807:LMA327809 LVV327807:LVW327809 MFR327807:MFS327809 MPN327807:MPO327809 MZJ327807:MZK327809 NJF327807:NJG327809 NTB327807:NTC327809 OCX327807:OCY327809 OMT327807:OMU327809 OWP327807:OWQ327809 PGL327807:PGM327809 PQH327807:PQI327809 QAD327807:QAE327809 QJZ327807:QKA327809 QTV327807:QTW327809 RDR327807:RDS327809 RNN327807:RNO327809 RXJ327807:RXK327809 SHF327807:SHG327809 SRB327807:SRC327809 TAX327807:TAY327809 TKT327807:TKU327809 TUP327807:TUQ327809 UEL327807:UEM327809 UOH327807:UOI327809 UYD327807:UYE327809 VHZ327807:VIA327809 VRV327807:VRW327809 WBR327807:WBS327809 WLN327807:WLO327809 WVJ327807:WVK327809 D393343:E393345 IX393343:IY393345 ST393343:SU393345 ACP393343:ACQ393345 AML393343:AMM393345 AWH393343:AWI393345 BGD393343:BGE393345 BPZ393343:BQA393345 BZV393343:BZW393345 CJR393343:CJS393345 CTN393343:CTO393345 DDJ393343:DDK393345 DNF393343:DNG393345 DXB393343:DXC393345 EGX393343:EGY393345 EQT393343:EQU393345 FAP393343:FAQ393345 FKL393343:FKM393345 FUH393343:FUI393345 GED393343:GEE393345 GNZ393343:GOA393345 GXV393343:GXW393345 HHR393343:HHS393345 HRN393343:HRO393345 IBJ393343:IBK393345 ILF393343:ILG393345 IVB393343:IVC393345 JEX393343:JEY393345 JOT393343:JOU393345 JYP393343:JYQ393345 KIL393343:KIM393345 KSH393343:KSI393345 LCD393343:LCE393345 LLZ393343:LMA393345 LVV393343:LVW393345 MFR393343:MFS393345 MPN393343:MPO393345 MZJ393343:MZK393345 NJF393343:NJG393345 NTB393343:NTC393345 OCX393343:OCY393345 OMT393343:OMU393345 OWP393343:OWQ393345 PGL393343:PGM393345 PQH393343:PQI393345 QAD393343:QAE393345 QJZ393343:QKA393345 QTV393343:QTW393345 RDR393343:RDS393345 RNN393343:RNO393345 RXJ393343:RXK393345 SHF393343:SHG393345 SRB393343:SRC393345 TAX393343:TAY393345 TKT393343:TKU393345 TUP393343:TUQ393345 UEL393343:UEM393345 UOH393343:UOI393345 UYD393343:UYE393345 VHZ393343:VIA393345 VRV393343:VRW393345 WBR393343:WBS393345 WLN393343:WLO393345 WVJ393343:WVK393345 D458879:E458881 IX458879:IY458881 ST458879:SU458881 ACP458879:ACQ458881 AML458879:AMM458881 AWH458879:AWI458881 BGD458879:BGE458881 BPZ458879:BQA458881 BZV458879:BZW458881 CJR458879:CJS458881 CTN458879:CTO458881 DDJ458879:DDK458881 DNF458879:DNG458881 DXB458879:DXC458881 EGX458879:EGY458881 EQT458879:EQU458881 FAP458879:FAQ458881 FKL458879:FKM458881 FUH458879:FUI458881 GED458879:GEE458881 GNZ458879:GOA458881 GXV458879:GXW458881 HHR458879:HHS458881 HRN458879:HRO458881 IBJ458879:IBK458881 ILF458879:ILG458881 IVB458879:IVC458881 JEX458879:JEY458881 JOT458879:JOU458881 JYP458879:JYQ458881 KIL458879:KIM458881 KSH458879:KSI458881 LCD458879:LCE458881 LLZ458879:LMA458881 LVV458879:LVW458881 MFR458879:MFS458881 MPN458879:MPO458881 MZJ458879:MZK458881 NJF458879:NJG458881 NTB458879:NTC458881 OCX458879:OCY458881 OMT458879:OMU458881 OWP458879:OWQ458881 PGL458879:PGM458881 PQH458879:PQI458881 QAD458879:QAE458881 QJZ458879:QKA458881 QTV458879:QTW458881 RDR458879:RDS458881 RNN458879:RNO458881 RXJ458879:RXK458881 SHF458879:SHG458881 SRB458879:SRC458881 TAX458879:TAY458881 TKT458879:TKU458881 TUP458879:TUQ458881 UEL458879:UEM458881 UOH458879:UOI458881 UYD458879:UYE458881 VHZ458879:VIA458881 VRV458879:VRW458881 WBR458879:WBS458881 WLN458879:WLO458881 WVJ458879:WVK458881 D524415:E524417 IX524415:IY524417 ST524415:SU524417 ACP524415:ACQ524417 AML524415:AMM524417 AWH524415:AWI524417 BGD524415:BGE524417 BPZ524415:BQA524417 BZV524415:BZW524417 CJR524415:CJS524417 CTN524415:CTO524417 DDJ524415:DDK524417 DNF524415:DNG524417 DXB524415:DXC524417 EGX524415:EGY524417 EQT524415:EQU524417 FAP524415:FAQ524417 FKL524415:FKM524417 FUH524415:FUI524417 GED524415:GEE524417 GNZ524415:GOA524417 GXV524415:GXW524417 HHR524415:HHS524417 HRN524415:HRO524417 IBJ524415:IBK524417 ILF524415:ILG524417 IVB524415:IVC524417 JEX524415:JEY524417 JOT524415:JOU524417 JYP524415:JYQ524417 KIL524415:KIM524417 KSH524415:KSI524417 LCD524415:LCE524417 LLZ524415:LMA524417 LVV524415:LVW524417 MFR524415:MFS524417 MPN524415:MPO524417 MZJ524415:MZK524417 NJF524415:NJG524417 NTB524415:NTC524417 OCX524415:OCY524417 OMT524415:OMU524417 OWP524415:OWQ524417 PGL524415:PGM524417 PQH524415:PQI524417 QAD524415:QAE524417 QJZ524415:QKA524417 QTV524415:QTW524417 RDR524415:RDS524417 RNN524415:RNO524417 RXJ524415:RXK524417 SHF524415:SHG524417 SRB524415:SRC524417 TAX524415:TAY524417 TKT524415:TKU524417 TUP524415:TUQ524417 UEL524415:UEM524417 UOH524415:UOI524417 UYD524415:UYE524417 VHZ524415:VIA524417 VRV524415:VRW524417 WBR524415:WBS524417 WLN524415:WLO524417 WVJ524415:WVK524417 D589951:E589953 IX589951:IY589953 ST589951:SU589953 ACP589951:ACQ589953 AML589951:AMM589953 AWH589951:AWI589953 BGD589951:BGE589953 BPZ589951:BQA589953 BZV589951:BZW589953 CJR589951:CJS589953 CTN589951:CTO589953 DDJ589951:DDK589953 DNF589951:DNG589953 DXB589951:DXC589953 EGX589951:EGY589953 EQT589951:EQU589953 FAP589951:FAQ589953 FKL589951:FKM589953 FUH589951:FUI589953 GED589951:GEE589953 GNZ589951:GOA589953 GXV589951:GXW589953 HHR589951:HHS589953 HRN589951:HRO589953 IBJ589951:IBK589953 ILF589951:ILG589953 IVB589951:IVC589953 JEX589951:JEY589953 JOT589951:JOU589953 JYP589951:JYQ589953 KIL589951:KIM589953 KSH589951:KSI589953 LCD589951:LCE589953 LLZ589951:LMA589953 LVV589951:LVW589953 MFR589951:MFS589953 MPN589951:MPO589953 MZJ589951:MZK589953 NJF589951:NJG589953 NTB589951:NTC589953 OCX589951:OCY589953 OMT589951:OMU589953 OWP589951:OWQ589953 PGL589951:PGM589953 PQH589951:PQI589953 QAD589951:QAE589953 QJZ589951:QKA589953 QTV589951:QTW589953 RDR589951:RDS589953 RNN589951:RNO589953 RXJ589951:RXK589953 SHF589951:SHG589953 SRB589951:SRC589953 TAX589951:TAY589953 TKT589951:TKU589953 TUP589951:TUQ589953 UEL589951:UEM589953 UOH589951:UOI589953 UYD589951:UYE589953 VHZ589951:VIA589953 VRV589951:VRW589953 WBR589951:WBS589953 WLN589951:WLO589953 WVJ589951:WVK589953 D655487:E655489 IX655487:IY655489 ST655487:SU655489 ACP655487:ACQ655489 AML655487:AMM655489 AWH655487:AWI655489 BGD655487:BGE655489 BPZ655487:BQA655489 BZV655487:BZW655489 CJR655487:CJS655489 CTN655487:CTO655489 DDJ655487:DDK655489 DNF655487:DNG655489 DXB655487:DXC655489 EGX655487:EGY655489 EQT655487:EQU655489 FAP655487:FAQ655489 FKL655487:FKM655489 FUH655487:FUI655489 GED655487:GEE655489 GNZ655487:GOA655489 GXV655487:GXW655489 HHR655487:HHS655489 HRN655487:HRO655489 IBJ655487:IBK655489 ILF655487:ILG655489 IVB655487:IVC655489 JEX655487:JEY655489 JOT655487:JOU655489 JYP655487:JYQ655489 KIL655487:KIM655489 KSH655487:KSI655489 LCD655487:LCE655489 LLZ655487:LMA655489 LVV655487:LVW655489 MFR655487:MFS655489 MPN655487:MPO655489 MZJ655487:MZK655489 NJF655487:NJG655489 NTB655487:NTC655489 OCX655487:OCY655489 OMT655487:OMU655489 OWP655487:OWQ655489 PGL655487:PGM655489 PQH655487:PQI655489 QAD655487:QAE655489 QJZ655487:QKA655489 QTV655487:QTW655489 RDR655487:RDS655489 RNN655487:RNO655489 RXJ655487:RXK655489 SHF655487:SHG655489 SRB655487:SRC655489 TAX655487:TAY655489 TKT655487:TKU655489 TUP655487:TUQ655489 UEL655487:UEM655489 UOH655487:UOI655489 UYD655487:UYE655489 VHZ655487:VIA655489 VRV655487:VRW655489 WBR655487:WBS655489 WLN655487:WLO655489 WVJ655487:WVK655489 D721023:E721025 IX721023:IY721025 ST721023:SU721025 ACP721023:ACQ721025 AML721023:AMM721025 AWH721023:AWI721025 BGD721023:BGE721025 BPZ721023:BQA721025 BZV721023:BZW721025 CJR721023:CJS721025 CTN721023:CTO721025 DDJ721023:DDK721025 DNF721023:DNG721025 DXB721023:DXC721025 EGX721023:EGY721025 EQT721023:EQU721025 FAP721023:FAQ721025 FKL721023:FKM721025 FUH721023:FUI721025 GED721023:GEE721025 GNZ721023:GOA721025 GXV721023:GXW721025 HHR721023:HHS721025 HRN721023:HRO721025 IBJ721023:IBK721025 ILF721023:ILG721025 IVB721023:IVC721025 JEX721023:JEY721025 JOT721023:JOU721025 JYP721023:JYQ721025 KIL721023:KIM721025 KSH721023:KSI721025 LCD721023:LCE721025 LLZ721023:LMA721025 LVV721023:LVW721025 MFR721023:MFS721025 MPN721023:MPO721025 MZJ721023:MZK721025 NJF721023:NJG721025 NTB721023:NTC721025 OCX721023:OCY721025 OMT721023:OMU721025 OWP721023:OWQ721025 PGL721023:PGM721025 PQH721023:PQI721025 QAD721023:QAE721025 QJZ721023:QKA721025 QTV721023:QTW721025 RDR721023:RDS721025 RNN721023:RNO721025 RXJ721023:RXK721025 SHF721023:SHG721025 SRB721023:SRC721025 TAX721023:TAY721025 TKT721023:TKU721025 TUP721023:TUQ721025 UEL721023:UEM721025 UOH721023:UOI721025 UYD721023:UYE721025 VHZ721023:VIA721025 VRV721023:VRW721025 WBR721023:WBS721025 WLN721023:WLO721025 WVJ721023:WVK721025 D786559:E786561 IX786559:IY786561 ST786559:SU786561 ACP786559:ACQ786561 AML786559:AMM786561 AWH786559:AWI786561 BGD786559:BGE786561 BPZ786559:BQA786561 BZV786559:BZW786561 CJR786559:CJS786561 CTN786559:CTO786561 DDJ786559:DDK786561 DNF786559:DNG786561 DXB786559:DXC786561 EGX786559:EGY786561 EQT786559:EQU786561 FAP786559:FAQ786561 FKL786559:FKM786561 FUH786559:FUI786561 GED786559:GEE786561 GNZ786559:GOA786561 GXV786559:GXW786561 HHR786559:HHS786561 HRN786559:HRO786561 IBJ786559:IBK786561 ILF786559:ILG786561 IVB786559:IVC786561 JEX786559:JEY786561 JOT786559:JOU786561 JYP786559:JYQ786561 KIL786559:KIM786561 KSH786559:KSI786561 LCD786559:LCE786561 LLZ786559:LMA786561 LVV786559:LVW786561 MFR786559:MFS786561 MPN786559:MPO786561 MZJ786559:MZK786561 NJF786559:NJG786561 NTB786559:NTC786561 OCX786559:OCY786561 OMT786559:OMU786561 OWP786559:OWQ786561 PGL786559:PGM786561 PQH786559:PQI786561 QAD786559:QAE786561 QJZ786559:QKA786561 QTV786559:QTW786561 RDR786559:RDS786561 RNN786559:RNO786561 RXJ786559:RXK786561 SHF786559:SHG786561 SRB786559:SRC786561 TAX786559:TAY786561 TKT786559:TKU786561 TUP786559:TUQ786561 UEL786559:UEM786561 UOH786559:UOI786561 UYD786559:UYE786561 VHZ786559:VIA786561 VRV786559:VRW786561 WBR786559:WBS786561 WLN786559:WLO786561 WVJ786559:WVK786561 D852095:E852097 IX852095:IY852097 ST852095:SU852097 ACP852095:ACQ852097 AML852095:AMM852097 AWH852095:AWI852097 BGD852095:BGE852097 BPZ852095:BQA852097 BZV852095:BZW852097 CJR852095:CJS852097 CTN852095:CTO852097 DDJ852095:DDK852097 DNF852095:DNG852097 DXB852095:DXC852097 EGX852095:EGY852097 EQT852095:EQU852097 FAP852095:FAQ852097 FKL852095:FKM852097 FUH852095:FUI852097 GED852095:GEE852097 GNZ852095:GOA852097 GXV852095:GXW852097 HHR852095:HHS852097 HRN852095:HRO852097 IBJ852095:IBK852097 ILF852095:ILG852097 IVB852095:IVC852097 JEX852095:JEY852097 JOT852095:JOU852097 JYP852095:JYQ852097 KIL852095:KIM852097 KSH852095:KSI852097 LCD852095:LCE852097 LLZ852095:LMA852097 LVV852095:LVW852097 MFR852095:MFS852097 MPN852095:MPO852097 MZJ852095:MZK852097 NJF852095:NJG852097 NTB852095:NTC852097 OCX852095:OCY852097 OMT852095:OMU852097 OWP852095:OWQ852097 PGL852095:PGM852097 PQH852095:PQI852097 QAD852095:QAE852097 QJZ852095:QKA852097 QTV852095:QTW852097 RDR852095:RDS852097 RNN852095:RNO852097 RXJ852095:RXK852097 SHF852095:SHG852097 SRB852095:SRC852097 TAX852095:TAY852097 TKT852095:TKU852097 TUP852095:TUQ852097 UEL852095:UEM852097 UOH852095:UOI852097 UYD852095:UYE852097 VHZ852095:VIA852097 VRV852095:VRW852097 WBR852095:WBS852097 WLN852095:WLO852097 WVJ852095:WVK852097 D917631:E917633 IX917631:IY917633 ST917631:SU917633 ACP917631:ACQ917633 AML917631:AMM917633 AWH917631:AWI917633 BGD917631:BGE917633 BPZ917631:BQA917633 BZV917631:BZW917633 CJR917631:CJS917633 CTN917631:CTO917633 DDJ917631:DDK917633 DNF917631:DNG917633 DXB917631:DXC917633 EGX917631:EGY917633 EQT917631:EQU917633 FAP917631:FAQ917633 FKL917631:FKM917633 FUH917631:FUI917633 GED917631:GEE917633 GNZ917631:GOA917633 GXV917631:GXW917633 HHR917631:HHS917633 HRN917631:HRO917633 IBJ917631:IBK917633 ILF917631:ILG917633 IVB917631:IVC917633 JEX917631:JEY917633 JOT917631:JOU917633 JYP917631:JYQ917633 KIL917631:KIM917633 KSH917631:KSI917633 LCD917631:LCE917633 LLZ917631:LMA917633 LVV917631:LVW917633 MFR917631:MFS917633 MPN917631:MPO917633 MZJ917631:MZK917633 NJF917631:NJG917633 NTB917631:NTC917633 OCX917631:OCY917633 OMT917631:OMU917633 OWP917631:OWQ917633 PGL917631:PGM917633 PQH917631:PQI917633 QAD917631:QAE917633 QJZ917631:QKA917633 QTV917631:QTW917633 RDR917631:RDS917633 RNN917631:RNO917633 RXJ917631:RXK917633 SHF917631:SHG917633 SRB917631:SRC917633 TAX917631:TAY917633 TKT917631:TKU917633 TUP917631:TUQ917633 UEL917631:UEM917633 UOH917631:UOI917633 UYD917631:UYE917633 VHZ917631:VIA917633 VRV917631:VRW917633 WBR917631:WBS917633 WLN917631:WLO917633 WVJ917631:WVK917633 D983167:E983169 IX983167:IY983169 ST983167:SU983169 ACP983167:ACQ983169 AML983167:AMM983169 AWH983167:AWI983169 BGD983167:BGE983169 BPZ983167:BQA983169 BZV983167:BZW983169 CJR983167:CJS983169 CTN983167:CTO983169 DDJ983167:DDK983169 DNF983167:DNG983169 DXB983167:DXC983169 EGX983167:EGY983169 EQT983167:EQU983169 FAP983167:FAQ983169 FKL983167:FKM983169 FUH983167:FUI983169 GED983167:GEE983169 GNZ983167:GOA983169 GXV983167:GXW983169 HHR983167:HHS983169 HRN983167:HRO983169 IBJ983167:IBK983169 ILF983167:ILG983169 IVB983167:IVC983169 JEX983167:JEY983169 JOT983167:JOU983169 JYP983167:JYQ983169 KIL983167:KIM983169 KSH983167:KSI983169 LCD983167:LCE983169 LLZ983167:LMA983169 LVV983167:LVW983169 MFR983167:MFS983169 MPN983167:MPO983169 MZJ983167:MZK983169 NJF983167:NJG983169 NTB983167:NTC983169 OCX983167:OCY983169 OMT983167:OMU983169 OWP983167:OWQ983169 PGL983167:PGM983169 PQH983167:PQI983169 QAD983167:QAE983169 QJZ983167:QKA983169 QTV983167:QTW983169 RDR983167:RDS983169 RNN983167:RNO983169 RXJ983167:RXK983169 SHF983167:SHG983169 SRB983167:SRC983169 TAX983167:TAY983169 TKT983167:TKU983169 TUP983167:TUQ983169 UEL983167:UEM983169 UOH983167:UOI983169 UYD983167:UYE983169 VHZ983167:VIA983169 VRV983167:VRW983169 WBR983167:WBS983169 WLN983167:WLO983169 WVJ983167:WVK983169 D65658:E65661 IX65658:IY65661 ST65658:SU65661 ACP65658:ACQ65661 AML65658:AMM65661 AWH65658:AWI65661 BGD65658:BGE65661 BPZ65658:BQA65661 BZV65658:BZW65661 CJR65658:CJS65661 CTN65658:CTO65661 DDJ65658:DDK65661 DNF65658:DNG65661 DXB65658:DXC65661 EGX65658:EGY65661 EQT65658:EQU65661 FAP65658:FAQ65661 FKL65658:FKM65661 FUH65658:FUI65661 GED65658:GEE65661 GNZ65658:GOA65661 GXV65658:GXW65661 HHR65658:HHS65661 HRN65658:HRO65661 IBJ65658:IBK65661 ILF65658:ILG65661 IVB65658:IVC65661 JEX65658:JEY65661 JOT65658:JOU65661 JYP65658:JYQ65661 KIL65658:KIM65661 KSH65658:KSI65661 LCD65658:LCE65661 LLZ65658:LMA65661 LVV65658:LVW65661 MFR65658:MFS65661 MPN65658:MPO65661 MZJ65658:MZK65661 NJF65658:NJG65661 NTB65658:NTC65661 OCX65658:OCY65661 OMT65658:OMU65661 OWP65658:OWQ65661 PGL65658:PGM65661 PQH65658:PQI65661 QAD65658:QAE65661 QJZ65658:QKA65661 QTV65658:QTW65661 RDR65658:RDS65661 RNN65658:RNO65661 RXJ65658:RXK65661 SHF65658:SHG65661 SRB65658:SRC65661 TAX65658:TAY65661 TKT65658:TKU65661 TUP65658:TUQ65661 UEL65658:UEM65661 UOH65658:UOI65661 UYD65658:UYE65661 VHZ65658:VIA65661 VRV65658:VRW65661 WBR65658:WBS65661 WLN65658:WLO65661 WVJ65658:WVK65661 D131194:E131197 IX131194:IY131197 ST131194:SU131197 ACP131194:ACQ131197 AML131194:AMM131197 AWH131194:AWI131197 BGD131194:BGE131197 BPZ131194:BQA131197 BZV131194:BZW131197 CJR131194:CJS131197 CTN131194:CTO131197 DDJ131194:DDK131197 DNF131194:DNG131197 DXB131194:DXC131197 EGX131194:EGY131197 EQT131194:EQU131197 FAP131194:FAQ131197 FKL131194:FKM131197 FUH131194:FUI131197 GED131194:GEE131197 GNZ131194:GOA131197 GXV131194:GXW131197 HHR131194:HHS131197 HRN131194:HRO131197 IBJ131194:IBK131197 ILF131194:ILG131197 IVB131194:IVC131197 JEX131194:JEY131197 JOT131194:JOU131197 JYP131194:JYQ131197 KIL131194:KIM131197 KSH131194:KSI131197 LCD131194:LCE131197 LLZ131194:LMA131197 LVV131194:LVW131197 MFR131194:MFS131197 MPN131194:MPO131197 MZJ131194:MZK131197 NJF131194:NJG131197 NTB131194:NTC131197 OCX131194:OCY131197 OMT131194:OMU131197 OWP131194:OWQ131197 PGL131194:PGM131197 PQH131194:PQI131197 QAD131194:QAE131197 QJZ131194:QKA131197 QTV131194:QTW131197 RDR131194:RDS131197 RNN131194:RNO131197 RXJ131194:RXK131197 SHF131194:SHG131197 SRB131194:SRC131197 TAX131194:TAY131197 TKT131194:TKU131197 TUP131194:TUQ131197 UEL131194:UEM131197 UOH131194:UOI131197 UYD131194:UYE131197 VHZ131194:VIA131197 VRV131194:VRW131197 WBR131194:WBS131197 WLN131194:WLO131197 WVJ131194:WVK131197 D196730:E196733 IX196730:IY196733 ST196730:SU196733 ACP196730:ACQ196733 AML196730:AMM196733 AWH196730:AWI196733 BGD196730:BGE196733 BPZ196730:BQA196733 BZV196730:BZW196733 CJR196730:CJS196733 CTN196730:CTO196733 DDJ196730:DDK196733 DNF196730:DNG196733 DXB196730:DXC196733 EGX196730:EGY196733 EQT196730:EQU196733 FAP196730:FAQ196733 FKL196730:FKM196733 FUH196730:FUI196733 GED196730:GEE196733 GNZ196730:GOA196733 GXV196730:GXW196733 HHR196730:HHS196733 HRN196730:HRO196733 IBJ196730:IBK196733 ILF196730:ILG196733 IVB196730:IVC196733 JEX196730:JEY196733 JOT196730:JOU196733 JYP196730:JYQ196733 KIL196730:KIM196733 KSH196730:KSI196733 LCD196730:LCE196733 LLZ196730:LMA196733 LVV196730:LVW196733 MFR196730:MFS196733 MPN196730:MPO196733 MZJ196730:MZK196733 NJF196730:NJG196733 NTB196730:NTC196733 OCX196730:OCY196733 OMT196730:OMU196733 OWP196730:OWQ196733 PGL196730:PGM196733 PQH196730:PQI196733 QAD196730:QAE196733 QJZ196730:QKA196733 QTV196730:QTW196733 RDR196730:RDS196733 RNN196730:RNO196733 RXJ196730:RXK196733 SHF196730:SHG196733 SRB196730:SRC196733 TAX196730:TAY196733 TKT196730:TKU196733 TUP196730:TUQ196733 UEL196730:UEM196733 UOH196730:UOI196733 UYD196730:UYE196733 VHZ196730:VIA196733 VRV196730:VRW196733 WBR196730:WBS196733 WLN196730:WLO196733 WVJ196730:WVK196733 D262266:E262269 IX262266:IY262269 ST262266:SU262269 ACP262266:ACQ262269 AML262266:AMM262269 AWH262266:AWI262269 BGD262266:BGE262269 BPZ262266:BQA262269 BZV262266:BZW262269 CJR262266:CJS262269 CTN262266:CTO262269 DDJ262266:DDK262269 DNF262266:DNG262269 DXB262266:DXC262269 EGX262266:EGY262269 EQT262266:EQU262269 FAP262266:FAQ262269 FKL262266:FKM262269 FUH262266:FUI262269 GED262266:GEE262269 GNZ262266:GOA262269 GXV262266:GXW262269 HHR262266:HHS262269 HRN262266:HRO262269 IBJ262266:IBK262269 ILF262266:ILG262269 IVB262266:IVC262269 JEX262266:JEY262269 JOT262266:JOU262269 JYP262266:JYQ262269 KIL262266:KIM262269 KSH262266:KSI262269 LCD262266:LCE262269 LLZ262266:LMA262269 LVV262266:LVW262269 MFR262266:MFS262269 MPN262266:MPO262269 MZJ262266:MZK262269 NJF262266:NJG262269 NTB262266:NTC262269 OCX262266:OCY262269 OMT262266:OMU262269 OWP262266:OWQ262269 PGL262266:PGM262269 PQH262266:PQI262269 QAD262266:QAE262269 QJZ262266:QKA262269 QTV262266:QTW262269 RDR262266:RDS262269 RNN262266:RNO262269 RXJ262266:RXK262269 SHF262266:SHG262269 SRB262266:SRC262269 TAX262266:TAY262269 TKT262266:TKU262269 TUP262266:TUQ262269 UEL262266:UEM262269 UOH262266:UOI262269 UYD262266:UYE262269 VHZ262266:VIA262269 VRV262266:VRW262269 WBR262266:WBS262269 WLN262266:WLO262269 WVJ262266:WVK262269 D327802:E327805 IX327802:IY327805 ST327802:SU327805 ACP327802:ACQ327805 AML327802:AMM327805 AWH327802:AWI327805 BGD327802:BGE327805 BPZ327802:BQA327805 BZV327802:BZW327805 CJR327802:CJS327805 CTN327802:CTO327805 DDJ327802:DDK327805 DNF327802:DNG327805 DXB327802:DXC327805 EGX327802:EGY327805 EQT327802:EQU327805 FAP327802:FAQ327805 FKL327802:FKM327805 FUH327802:FUI327805 GED327802:GEE327805 GNZ327802:GOA327805 GXV327802:GXW327805 HHR327802:HHS327805 HRN327802:HRO327805 IBJ327802:IBK327805 ILF327802:ILG327805 IVB327802:IVC327805 JEX327802:JEY327805 JOT327802:JOU327805 JYP327802:JYQ327805 KIL327802:KIM327805 KSH327802:KSI327805 LCD327802:LCE327805 LLZ327802:LMA327805 LVV327802:LVW327805 MFR327802:MFS327805 MPN327802:MPO327805 MZJ327802:MZK327805 NJF327802:NJG327805 NTB327802:NTC327805 OCX327802:OCY327805 OMT327802:OMU327805 OWP327802:OWQ327805 PGL327802:PGM327805 PQH327802:PQI327805 QAD327802:QAE327805 QJZ327802:QKA327805 QTV327802:QTW327805 RDR327802:RDS327805 RNN327802:RNO327805 RXJ327802:RXK327805 SHF327802:SHG327805 SRB327802:SRC327805 TAX327802:TAY327805 TKT327802:TKU327805 TUP327802:TUQ327805 UEL327802:UEM327805 UOH327802:UOI327805 UYD327802:UYE327805 VHZ327802:VIA327805 VRV327802:VRW327805 WBR327802:WBS327805 WLN327802:WLO327805 WVJ327802:WVK327805 D393338:E393341 IX393338:IY393341 ST393338:SU393341 ACP393338:ACQ393341 AML393338:AMM393341 AWH393338:AWI393341 BGD393338:BGE393341 BPZ393338:BQA393341 BZV393338:BZW393341 CJR393338:CJS393341 CTN393338:CTO393341 DDJ393338:DDK393341 DNF393338:DNG393341 DXB393338:DXC393341 EGX393338:EGY393341 EQT393338:EQU393341 FAP393338:FAQ393341 FKL393338:FKM393341 FUH393338:FUI393341 GED393338:GEE393341 GNZ393338:GOA393341 GXV393338:GXW393341 HHR393338:HHS393341 HRN393338:HRO393341 IBJ393338:IBK393341 ILF393338:ILG393341 IVB393338:IVC393341 JEX393338:JEY393341 JOT393338:JOU393341 JYP393338:JYQ393341 KIL393338:KIM393341 KSH393338:KSI393341 LCD393338:LCE393341 LLZ393338:LMA393341 LVV393338:LVW393341 MFR393338:MFS393341 MPN393338:MPO393341 MZJ393338:MZK393341 NJF393338:NJG393341 NTB393338:NTC393341 OCX393338:OCY393341 OMT393338:OMU393341 OWP393338:OWQ393341 PGL393338:PGM393341 PQH393338:PQI393341 QAD393338:QAE393341 QJZ393338:QKA393341 QTV393338:QTW393341 RDR393338:RDS393341 RNN393338:RNO393341 RXJ393338:RXK393341 SHF393338:SHG393341 SRB393338:SRC393341 TAX393338:TAY393341 TKT393338:TKU393341 TUP393338:TUQ393341 UEL393338:UEM393341 UOH393338:UOI393341 UYD393338:UYE393341 VHZ393338:VIA393341 VRV393338:VRW393341 WBR393338:WBS393341 WLN393338:WLO393341 WVJ393338:WVK393341 D458874:E458877 IX458874:IY458877 ST458874:SU458877 ACP458874:ACQ458877 AML458874:AMM458877 AWH458874:AWI458877 BGD458874:BGE458877 BPZ458874:BQA458877 BZV458874:BZW458877 CJR458874:CJS458877 CTN458874:CTO458877 DDJ458874:DDK458877 DNF458874:DNG458877 DXB458874:DXC458877 EGX458874:EGY458877 EQT458874:EQU458877 FAP458874:FAQ458877 FKL458874:FKM458877 FUH458874:FUI458877 GED458874:GEE458877 GNZ458874:GOA458877 GXV458874:GXW458877 HHR458874:HHS458877 HRN458874:HRO458877 IBJ458874:IBK458877 ILF458874:ILG458877 IVB458874:IVC458877 JEX458874:JEY458877 JOT458874:JOU458877 JYP458874:JYQ458877 KIL458874:KIM458877 KSH458874:KSI458877 LCD458874:LCE458877 LLZ458874:LMA458877 LVV458874:LVW458877 MFR458874:MFS458877 MPN458874:MPO458877 MZJ458874:MZK458877 NJF458874:NJG458877 NTB458874:NTC458877 OCX458874:OCY458877 OMT458874:OMU458877 OWP458874:OWQ458877 PGL458874:PGM458877 PQH458874:PQI458877 QAD458874:QAE458877 QJZ458874:QKA458877 QTV458874:QTW458877 RDR458874:RDS458877 RNN458874:RNO458877 RXJ458874:RXK458877 SHF458874:SHG458877 SRB458874:SRC458877 TAX458874:TAY458877 TKT458874:TKU458877 TUP458874:TUQ458877 UEL458874:UEM458877 UOH458874:UOI458877 UYD458874:UYE458877 VHZ458874:VIA458877 VRV458874:VRW458877 WBR458874:WBS458877 WLN458874:WLO458877 WVJ458874:WVK458877 D524410:E524413 IX524410:IY524413 ST524410:SU524413 ACP524410:ACQ524413 AML524410:AMM524413 AWH524410:AWI524413 BGD524410:BGE524413 BPZ524410:BQA524413 BZV524410:BZW524413 CJR524410:CJS524413 CTN524410:CTO524413 DDJ524410:DDK524413 DNF524410:DNG524413 DXB524410:DXC524413 EGX524410:EGY524413 EQT524410:EQU524413 FAP524410:FAQ524413 FKL524410:FKM524413 FUH524410:FUI524413 GED524410:GEE524413 GNZ524410:GOA524413 GXV524410:GXW524413 HHR524410:HHS524413 HRN524410:HRO524413 IBJ524410:IBK524413 ILF524410:ILG524413 IVB524410:IVC524413 JEX524410:JEY524413 JOT524410:JOU524413 JYP524410:JYQ524413 KIL524410:KIM524413 KSH524410:KSI524413 LCD524410:LCE524413 LLZ524410:LMA524413 LVV524410:LVW524413 MFR524410:MFS524413 MPN524410:MPO524413 MZJ524410:MZK524413 NJF524410:NJG524413 NTB524410:NTC524413 OCX524410:OCY524413 OMT524410:OMU524413 OWP524410:OWQ524413 PGL524410:PGM524413 PQH524410:PQI524413 QAD524410:QAE524413 QJZ524410:QKA524413 QTV524410:QTW524413 RDR524410:RDS524413 RNN524410:RNO524413 RXJ524410:RXK524413 SHF524410:SHG524413 SRB524410:SRC524413 TAX524410:TAY524413 TKT524410:TKU524413 TUP524410:TUQ524413 UEL524410:UEM524413 UOH524410:UOI524413 UYD524410:UYE524413 VHZ524410:VIA524413 VRV524410:VRW524413 WBR524410:WBS524413 WLN524410:WLO524413 WVJ524410:WVK524413 D589946:E589949 IX589946:IY589949 ST589946:SU589949 ACP589946:ACQ589949 AML589946:AMM589949 AWH589946:AWI589949 BGD589946:BGE589949 BPZ589946:BQA589949 BZV589946:BZW589949 CJR589946:CJS589949 CTN589946:CTO589949 DDJ589946:DDK589949 DNF589946:DNG589949 DXB589946:DXC589949 EGX589946:EGY589949 EQT589946:EQU589949 FAP589946:FAQ589949 FKL589946:FKM589949 FUH589946:FUI589949 GED589946:GEE589949 GNZ589946:GOA589949 GXV589946:GXW589949 HHR589946:HHS589949 HRN589946:HRO589949 IBJ589946:IBK589949 ILF589946:ILG589949 IVB589946:IVC589949 JEX589946:JEY589949 JOT589946:JOU589949 JYP589946:JYQ589949 KIL589946:KIM589949 KSH589946:KSI589949 LCD589946:LCE589949 LLZ589946:LMA589949 LVV589946:LVW589949 MFR589946:MFS589949 MPN589946:MPO589949 MZJ589946:MZK589949 NJF589946:NJG589949 NTB589946:NTC589949 OCX589946:OCY589949 OMT589946:OMU589949 OWP589946:OWQ589949 PGL589946:PGM589949 PQH589946:PQI589949 QAD589946:QAE589949 QJZ589946:QKA589949 QTV589946:QTW589949 RDR589946:RDS589949 RNN589946:RNO589949 RXJ589946:RXK589949 SHF589946:SHG589949 SRB589946:SRC589949 TAX589946:TAY589949 TKT589946:TKU589949 TUP589946:TUQ589949 UEL589946:UEM589949 UOH589946:UOI589949 UYD589946:UYE589949 VHZ589946:VIA589949 VRV589946:VRW589949 WBR589946:WBS589949 WLN589946:WLO589949 WVJ589946:WVK589949 D655482:E655485 IX655482:IY655485 ST655482:SU655485 ACP655482:ACQ655485 AML655482:AMM655485 AWH655482:AWI655485 BGD655482:BGE655485 BPZ655482:BQA655485 BZV655482:BZW655485 CJR655482:CJS655485 CTN655482:CTO655485 DDJ655482:DDK655485 DNF655482:DNG655485 DXB655482:DXC655485 EGX655482:EGY655485 EQT655482:EQU655485 FAP655482:FAQ655485 FKL655482:FKM655485 FUH655482:FUI655485 GED655482:GEE655485 GNZ655482:GOA655485 GXV655482:GXW655485 HHR655482:HHS655485 HRN655482:HRO655485 IBJ655482:IBK655485 ILF655482:ILG655485 IVB655482:IVC655485 JEX655482:JEY655485 JOT655482:JOU655485 JYP655482:JYQ655485 KIL655482:KIM655485 KSH655482:KSI655485 LCD655482:LCE655485 LLZ655482:LMA655485 LVV655482:LVW655485 MFR655482:MFS655485 MPN655482:MPO655485 MZJ655482:MZK655485 NJF655482:NJG655485 NTB655482:NTC655485 OCX655482:OCY655485 OMT655482:OMU655485 OWP655482:OWQ655485 PGL655482:PGM655485 PQH655482:PQI655485 QAD655482:QAE655485 QJZ655482:QKA655485 QTV655482:QTW655485 RDR655482:RDS655485 RNN655482:RNO655485 RXJ655482:RXK655485 SHF655482:SHG655485 SRB655482:SRC655485 TAX655482:TAY655485 TKT655482:TKU655485 TUP655482:TUQ655485 UEL655482:UEM655485 UOH655482:UOI655485 UYD655482:UYE655485 VHZ655482:VIA655485 VRV655482:VRW655485 WBR655482:WBS655485 WLN655482:WLO655485 WVJ655482:WVK655485 D721018:E721021 IX721018:IY721021 ST721018:SU721021 ACP721018:ACQ721021 AML721018:AMM721021 AWH721018:AWI721021 BGD721018:BGE721021 BPZ721018:BQA721021 BZV721018:BZW721021 CJR721018:CJS721021 CTN721018:CTO721021 DDJ721018:DDK721021 DNF721018:DNG721021 DXB721018:DXC721021 EGX721018:EGY721021 EQT721018:EQU721021 FAP721018:FAQ721021 FKL721018:FKM721021 FUH721018:FUI721021 GED721018:GEE721021 GNZ721018:GOA721021 GXV721018:GXW721021 HHR721018:HHS721021 HRN721018:HRO721021 IBJ721018:IBK721021 ILF721018:ILG721021 IVB721018:IVC721021 JEX721018:JEY721021 JOT721018:JOU721021 JYP721018:JYQ721021 KIL721018:KIM721021 KSH721018:KSI721021 LCD721018:LCE721021 LLZ721018:LMA721021 LVV721018:LVW721021 MFR721018:MFS721021 MPN721018:MPO721021 MZJ721018:MZK721021 NJF721018:NJG721021 NTB721018:NTC721021 OCX721018:OCY721021 OMT721018:OMU721021 OWP721018:OWQ721021 PGL721018:PGM721021 PQH721018:PQI721021 QAD721018:QAE721021 QJZ721018:QKA721021 QTV721018:QTW721021 RDR721018:RDS721021 RNN721018:RNO721021 RXJ721018:RXK721021 SHF721018:SHG721021 SRB721018:SRC721021 TAX721018:TAY721021 TKT721018:TKU721021 TUP721018:TUQ721021 UEL721018:UEM721021 UOH721018:UOI721021 UYD721018:UYE721021 VHZ721018:VIA721021 VRV721018:VRW721021 WBR721018:WBS721021 WLN721018:WLO721021 WVJ721018:WVK721021 D786554:E786557 IX786554:IY786557 ST786554:SU786557 ACP786554:ACQ786557 AML786554:AMM786557 AWH786554:AWI786557 BGD786554:BGE786557 BPZ786554:BQA786557 BZV786554:BZW786557 CJR786554:CJS786557 CTN786554:CTO786557 DDJ786554:DDK786557 DNF786554:DNG786557 DXB786554:DXC786557 EGX786554:EGY786557 EQT786554:EQU786557 FAP786554:FAQ786557 FKL786554:FKM786557 FUH786554:FUI786557 GED786554:GEE786557 GNZ786554:GOA786557 GXV786554:GXW786557 HHR786554:HHS786557 HRN786554:HRO786557 IBJ786554:IBK786557 ILF786554:ILG786557 IVB786554:IVC786557 JEX786554:JEY786557 JOT786554:JOU786557 JYP786554:JYQ786557 KIL786554:KIM786557 KSH786554:KSI786557 LCD786554:LCE786557 LLZ786554:LMA786557 LVV786554:LVW786557 MFR786554:MFS786557 MPN786554:MPO786557 MZJ786554:MZK786557 NJF786554:NJG786557 NTB786554:NTC786557 OCX786554:OCY786557 OMT786554:OMU786557 OWP786554:OWQ786557 PGL786554:PGM786557 PQH786554:PQI786557 QAD786554:QAE786557 QJZ786554:QKA786557 QTV786554:QTW786557 RDR786554:RDS786557 RNN786554:RNO786557 RXJ786554:RXK786557 SHF786554:SHG786557 SRB786554:SRC786557 TAX786554:TAY786557 TKT786554:TKU786557 TUP786554:TUQ786557 UEL786554:UEM786557 UOH786554:UOI786557 UYD786554:UYE786557 VHZ786554:VIA786557 VRV786554:VRW786557 WBR786554:WBS786557 WLN786554:WLO786557 WVJ786554:WVK786557 D852090:E852093 IX852090:IY852093 ST852090:SU852093 ACP852090:ACQ852093 AML852090:AMM852093 AWH852090:AWI852093 BGD852090:BGE852093 BPZ852090:BQA852093 BZV852090:BZW852093 CJR852090:CJS852093 CTN852090:CTO852093 DDJ852090:DDK852093 DNF852090:DNG852093 DXB852090:DXC852093 EGX852090:EGY852093 EQT852090:EQU852093 FAP852090:FAQ852093 FKL852090:FKM852093 FUH852090:FUI852093 GED852090:GEE852093 GNZ852090:GOA852093 GXV852090:GXW852093 HHR852090:HHS852093 HRN852090:HRO852093 IBJ852090:IBK852093 ILF852090:ILG852093 IVB852090:IVC852093 JEX852090:JEY852093 JOT852090:JOU852093 JYP852090:JYQ852093 KIL852090:KIM852093 KSH852090:KSI852093 LCD852090:LCE852093 LLZ852090:LMA852093 LVV852090:LVW852093 MFR852090:MFS852093 MPN852090:MPO852093 MZJ852090:MZK852093 NJF852090:NJG852093 NTB852090:NTC852093 OCX852090:OCY852093 OMT852090:OMU852093 OWP852090:OWQ852093 PGL852090:PGM852093 PQH852090:PQI852093 QAD852090:QAE852093 QJZ852090:QKA852093 QTV852090:QTW852093 RDR852090:RDS852093 RNN852090:RNO852093 RXJ852090:RXK852093 SHF852090:SHG852093 SRB852090:SRC852093 TAX852090:TAY852093 TKT852090:TKU852093 TUP852090:TUQ852093 UEL852090:UEM852093 UOH852090:UOI852093 UYD852090:UYE852093 VHZ852090:VIA852093 VRV852090:VRW852093 WBR852090:WBS852093 WLN852090:WLO852093 WVJ852090:WVK852093 D917626:E917629 IX917626:IY917629 ST917626:SU917629 ACP917626:ACQ917629 AML917626:AMM917629 AWH917626:AWI917629 BGD917626:BGE917629 BPZ917626:BQA917629 BZV917626:BZW917629 CJR917626:CJS917629 CTN917626:CTO917629 DDJ917626:DDK917629 DNF917626:DNG917629 DXB917626:DXC917629 EGX917626:EGY917629 EQT917626:EQU917629 FAP917626:FAQ917629 FKL917626:FKM917629 FUH917626:FUI917629 GED917626:GEE917629 GNZ917626:GOA917629 GXV917626:GXW917629 HHR917626:HHS917629 HRN917626:HRO917629 IBJ917626:IBK917629 ILF917626:ILG917629 IVB917626:IVC917629 JEX917626:JEY917629 JOT917626:JOU917629 JYP917626:JYQ917629 KIL917626:KIM917629 KSH917626:KSI917629 LCD917626:LCE917629 LLZ917626:LMA917629 LVV917626:LVW917629 MFR917626:MFS917629 MPN917626:MPO917629 MZJ917626:MZK917629 NJF917626:NJG917629 NTB917626:NTC917629 OCX917626:OCY917629 OMT917626:OMU917629 OWP917626:OWQ917629 PGL917626:PGM917629 PQH917626:PQI917629 QAD917626:QAE917629 QJZ917626:QKA917629 QTV917626:QTW917629 RDR917626:RDS917629 RNN917626:RNO917629 RXJ917626:RXK917629 SHF917626:SHG917629 SRB917626:SRC917629 TAX917626:TAY917629 TKT917626:TKU917629 TUP917626:TUQ917629 UEL917626:UEM917629 UOH917626:UOI917629 UYD917626:UYE917629 VHZ917626:VIA917629 VRV917626:VRW917629 WBR917626:WBS917629 WLN917626:WLO917629 WVJ917626:WVK917629 D983162:E983165 IX983162:IY983165 ST983162:SU983165 ACP983162:ACQ983165 AML983162:AMM983165 AWH983162:AWI983165 BGD983162:BGE983165 BPZ983162:BQA983165 BZV983162:BZW983165 CJR983162:CJS983165 CTN983162:CTO983165 DDJ983162:DDK983165 DNF983162:DNG983165 DXB983162:DXC983165 EGX983162:EGY983165 EQT983162:EQU983165 FAP983162:FAQ983165 FKL983162:FKM983165 FUH983162:FUI983165 GED983162:GEE983165 GNZ983162:GOA983165 GXV983162:GXW983165 HHR983162:HHS983165 HRN983162:HRO983165 IBJ983162:IBK983165 ILF983162:ILG983165 IVB983162:IVC983165 JEX983162:JEY983165 JOT983162:JOU983165 JYP983162:JYQ983165 KIL983162:KIM983165 KSH983162:KSI983165 LCD983162:LCE983165 LLZ983162:LMA983165 LVV983162:LVW983165 MFR983162:MFS983165 MPN983162:MPO983165 MZJ983162:MZK983165 NJF983162:NJG983165 NTB983162:NTC983165 OCX983162:OCY983165 OMT983162:OMU983165 OWP983162:OWQ983165 PGL983162:PGM983165 PQH983162:PQI983165 QAD983162:QAE983165 QJZ983162:QKA983165 QTV983162:QTW983165 RDR983162:RDS983165 RNN983162:RNO983165 RXJ983162:RXK983165 SHF983162:SHG983165 SRB983162:SRC983165 TAX983162:TAY983165 TKT983162:TKU983165 TUP983162:TUQ983165 UEL983162:UEM983165 UOH983162:UOI983165 UYD983162:UYE983165 VHZ983162:VIA983165 VRV983162:VRW983165 WBR983162:WBS983165 WLN983162:WLO983165 WVJ983162:WVK983165 ACP109:ACQ123 IX29:IY35 ST29:SU35 ACP29:ACQ35 AML29:AMM35 AWH29:AWI35 BGD29:BGE35 BPZ29:BQA35 BZV29:BZW35 CJR29:CJS35 CTN29:CTO35 DDJ29:DDK35 DNF29:DNG35 DXB29:DXC35 EGX29:EGY35 EQT29:EQU35 FAP29:FAQ35 FKL29:FKM35 FUH29:FUI35 GED29:GEE35 GNZ29:GOA35 GXV29:GXW35 HHR29:HHS35 HRN29:HRO35 IBJ29:IBK35 ILF29:ILG35 IVB29:IVC35 JEX29:JEY35 JOT29:JOU35 JYP29:JYQ35 KIL29:KIM35 KSH29:KSI35 LCD29:LCE35 LLZ29:LMA35 LVV29:LVW35 MFR29:MFS35 MPN29:MPO35 MZJ29:MZK35 NJF29:NJG35 NTB29:NTC35 OCX29:OCY35 OMT29:OMU35 OWP29:OWQ35 PGL29:PGM35 PQH29:PQI35 QAD29:QAE35 QJZ29:QKA35 QTV29:QTW35 RDR29:RDS35 RNN29:RNO35 RXJ29:RXK35 SHF29:SHG35 SRB29:SRC35 TAX29:TAY35 TKT29:TKU35 TUP29:TUQ35 UEL29:UEM35 UOH29:UOI35 UYD29:UYE35 VHZ29:VIA35 VRV29:VRW35 WBR29:WBS35 WLN29:WLO35 ST109:SU123 WVJ109:WVK123 WLN109:WLO123 WBR109:WBS123 VRV109:VRW123 VHZ109:VIA123 UYD109:UYE123 UOH109:UOI123 UEL109:UEM123 TUP109:TUQ123 TKT109:TKU123 TAX109:TAY123 SRB109:SRC123 SHF109:SHG123 RXJ109:RXK123 RNN109:RNO123 RDR109:RDS123 QTV109:QTW123 QJZ109:QKA123 QAD109:QAE123 PQH109:PQI123 PGL109:PGM123 OWP109:OWQ123 OMT109:OMU123 OCX109:OCY123 NTB109:NTC123 NJF109:NJG123 MZJ109:MZK123 MPN109:MPO123 MFR109:MFS123 LVV109:LVW123 LLZ109:LMA123 LCD109:LCE123 KSH109:KSI123 KIL109:KIM123 JYP109:JYQ123 JOT109:JOU123 JEX109:JEY123 IVB109:IVC123 ILF109:ILG123 IBJ109:IBK123 HRN109:HRO123 HHR109:HHS123 GXV109:GXW123 GNZ109:GOA123 GED109:GEE123 FUH109:FUI123 FKL109:FKM123 FAP109:FAQ123 WVJ56:WVK69 WLN56:WLO69 WBR56:WBS69 VRV56:VRW69 VHZ56:VIA69 UYD56:UYE69 UOH56:UOI69 UEL56:UEM69 TUP56:TUQ69 TKT56:TKU69 TAX56:TAY69 SRB56:SRC69 SHF56:SHG69 RXJ56:RXK69 RNN56:RNO69 RDR56:RDS69 QTV56:QTW69 QJZ56:QKA69 QAD56:QAE69 PQH56:PQI69 PGL56:PGM69 OWP56:OWQ69 OMT56:OMU69 OCX56:OCY69 NTB56:NTC69 NJF56:NJG69 MZJ56:MZK69 MPN56:MPO69 MFR56:MFS69 LVV56:LVW69 LLZ56:LMA69 LCD56:LCE69 KSH56:KSI69 KIL56:KIM69 JYP56:JYQ69 JOT56:JOU69 JEX56:JEY69 IVB56:IVC69 ILF56:ILG69 IBJ56:IBK69 HRN56:HRO69 HHR56:HHS69 GXV56:GXW69 GNZ56:GOA69 GED56:GEE69 FUH56:FUI69 FKL56:FKM69 FAP56:FAQ69 EQT56:EQU69 EGX56:EGY69 DXB56:DXC69 DNF56:DNG69 DDJ56:DDK69 CTN56:CTO69 CJR56:CJS69 BZV56:BZW69 BPZ56:BQA69 BGD56:BGE69 AWH56:AWI69 AML56:AMM69 ACP56:ACQ69 ST56:SU69 WVJ96:WVK106 WLN96:WLO106 WBR96:WBS106 VRV96:VRW106 VHZ96:VIA106 UYD96:UYE106 UOH96:UOI106 UEL96:UEM106 TUP96:TUQ106 TKT96:TKU106 TAX96:TAY106 SRB96:SRC106 SHF96:SHG106 RXJ96:RXK106 RNN96:RNO106 RDR96:RDS106 QTV96:QTW106 QJZ96:QKA106 QAD96:QAE106 PQH96:PQI106 PGL96:PGM106 OWP96:OWQ106 OMT96:OMU106 OCX96:OCY106 NTB96:NTC106 NJF96:NJG106 MZJ96:MZK106 MPN96:MPO106 MFR96:MFS106 LVV96:LVW106 LLZ96:LMA106 LCD96:LCE106 KSH96:KSI106 KIL96:KIM106 JYP96:JYQ106 JOT96:JOU106 JEX96:JEY106 IVB96:IVC106 ILF96:ILG106 IBJ96:IBK106 HRN96:HRO106 HHR96:HHS106 GXV96:GXW106 GNZ96:GOA106 GED96:GEE106 FUH96:FUI106 FKL96:FKM106 FAP96:FAQ106 EQT96:EQU106 EGX96:EGY106 DXB96:DXC106 DNF96:DNG106 DDJ96:DDK106 CTN96:CTO106 CJR96:CJS106 BZV96:BZW106 BPZ96:BQA106 BGD96:BGE106 AWH96:AWI106 AML96:AMM106 ACP96:ACQ106 ST96:SU106 IX96:IY106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133"/>
  <sheetViews>
    <sheetView showGridLines="0" zoomScaleNormal="100" workbookViewId="0">
      <pane xSplit="1" ySplit="4" topLeftCell="B116" activePane="bottomRight" state="frozen"/>
      <selection activeCell="Q27" sqref="Q27"/>
      <selection pane="topRight" activeCell="Q27" sqref="Q27"/>
      <selection pane="bottomLeft" activeCell="Q27" sqref="Q27"/>
      <selection pane="bottomRight" activeCell="G123" sqref="G123"/>
    </sheetView>
  </sheetViews>
  <sheetFormatPr defaultRowHeight="15"/>
  <cols>
    <col min="1" max="1" width="40" style="43" customWidth="1"/>
    <col min="2" max="4" width="15.7109375" style="43" customWidth="1"/>
    <col min="5" max="243" width="9.140625" style="43"/>
    <col min="244" max="244" width="54.7109375" style="43" customWidth="1"/>
    <col min="245" max="246" width="16" style="43" customWidth="1"/>
    <col min="247" max="248" width="0" style="43" hidden="1" customWidth="1"/>
    <col min="249" max="249" width="2.42578125" style="43" customWidth="1"/>
    <col min="250" max="250" width="20" style="43" customWidth="1"/>
    <col min="251" max="251" width="17.28515625" style="43" customWidth="1"/>
    <col min="252" max="252" width="20.28515625" style="43" customWidth="1"/>
    <col min="253" max="253" width="17.28515625" style="43" customWidth="1"/>
    <col min="254" max="254" width="2.140625" style="43" customWidth="1"/>
    <col min="255" max="255" width="19.85546875" style="43" customWidth="1"/>
    <col min="256" max="256" width="17.7109375" style="43" customWidth="1"/>
    <col min="257" max="257" width="21.28515625" style="43" customWidth="1"/>
    <col min="258" max="258" width="14.85546875" style="43" customWidth="1"/>
    <col min="259" max="499" width="9.140625" style="43"/>
    <col min="500" max="500" width="54.7109375" style="43" customWidth="1"/>
    <col min="501" max="502" width="16" style="43" customWidth="1"/>
    <col min="503" max="504" width="0" style="43" hidden="1" customWidth="1"/>
    <col min="505" max="505" width="2.42578125" style="43" customWidth="1"/>
    <col min="506" max="506" width="20" style="43" customWidth="1"/>
    <col min="507" max="507" width="17.28515625" style="43" customWidth="1"/>
    <col min="508" max="508" width="20.28515625" style="43" customWidth="1"/>
    <col min="509" max="509" width="17.28515625" style="43" customWidth="1"/>
    <col min="510" max="510" width="2.140625" style="43" customWidth="1"/>
    <col min="511" max="511" width="19.85546875" style="43" customWidth="1"/>
    <col min="512" max="512" width="17.7109375" style="43" customWidth="1"/>
    <col min="513" max="513" width="21.28515625" style="43" customWidth="1"/>
    <col min="514" max="514" width="14.85546875" style="43" customWidth="1"/>
    <col min="515" max="755" width="9.140625" style="43"/>
    <col min="756" max="756" width="54.7109375" style="43" customWidth="1"/>
    <col min="757" max="758" width="16" style="43" customWidth="1"/>
    <col min="759" max="760" width="0" style="43" hidden="1" customWidth="1"/>
    <col min="761" max="761" width="2.42578125" style="43" customWidth="1"/>
    <col min="762" max="762" width="20" style="43" customWidth="1"/>
    <col min="763" max="763" width="17.28515625" style="43" customWidth="1"/>
    <col min="764" max="764" width="20.28515625" style="43" customWidth="1"/>
    <col min="765" max="765" width="17.28515625" style="43" customWidth="1"/>
    <col min="766" max="766" width="2.140625" style="43" customWidth="1"/>
    <col min="767" max="767" width="19.85546875" style="43" customWidth="1"/>
    <col min="768" max="768" width="17.7109375" style="43" customWidth="1"/>
    <col min="769" max="769" width="21.28515625" style="43" customWidth="1"/>
    <col min="770" max="770" width="14.85546875" style="43" customWidth="1"/>
    <col min="771" max="1011" width="9.140625" style="43"/>
    <col min="1012" max="1012" width="54.7109375" style="43" customWidth="1"/>
    <col min="1013" max="1014" width="16" style="43" customWidth="1"/>
    <col min="1015" max="1016" width="0" style="43" hidden="1" customWidth="1"/>
    <col min="1017" max="1017" width="2.42578125" style="43" customWidth="1"/>
    <col min="1018" max="1018" width="20" style="43" customWidth="1"/>
    <col min="1019" max="1019" width="17.28515625" style="43" customWidth="1"/>
    <col min="1020" max="1020" width="20.28515625" style="43" customWidth="1"/>
    <col min="1021" max="1021" width="17.28515625" style="43" customWidth="1"/>
    <col min="1022" max="1022" width="2.140625" style="43" customWidth="1"/>
    <col min="1023" max="1023" width="19.85546875" style="43" customWidth="1"/>
    <col min="1024" max="1024" width="17.7109375" style="43" customWidth="1"/>
    <col min="1025" max="1025" width="21.28515625" style="43" customWidth="1"/>
    <col min="1026" max="1026" width="14.85546875" style="43" customWidth="1"/>
    <col min="1027" max="1267" width="9.140625" style="43"/>
    <col min="1268" max="1268" width="54.7109375" style="43" customWidth="1"/>
    <col min="1269" max="1270" width="16" style="43" customWidth="1"/>
    <col min="1271" max="1272" width="0" style="43" hidden="1" customWidth="1"/>
    <col min="1273" max="1273" width="2.42578125" style="43" customWidth="1"/>
    <col min="1274" max="1274" width="20" style="43" customWidth="1"/>
    <col min="1275" max="1275" width="17.28515625" style="43" customWidth="1"/>
    <col min="1276" max="1276" width="20.28515625" style="43" customWidth="1"/>
    <col min="1277" max="1277" width="17.28515625" style="43" customWidth="1"/>
    <col min="1278" max="1278" width="2.140625" style="43" customWidth="1"/>
    <col min="1279" max="1279" width="19.85546875" style="43" customWidth="1"/>
    <col min="1280" max="1280" width="17.7109375" style="43" customWidth="1"/>
    <col min="1281" max="1281" width="21.28515625" style="43" customWidth="1"/>
    <col min="1282" max="1282" width="14.85546875" style="43" customWidth="1"/>
    <col min="1283" max="1523" width="9.140625" style="43"/>
    <col min="1524" max="1524" width="54.7109375" style="43" customWidth="1"/>
    <col min="1525" max="1526" width="16" style="43" customWidth="1"/>
    <col min="1527" max="1528" width="0" style="43" hidden="1" customWidth="1"/>
    <col min="1529" max="1529" width="2.42578125" style="43" customWidth="1"/>
    <col min="1530" max="1530" width="20" style="43" customWidth="1"/>
    <col min="1531" max="1531" width="17.28515625" style="43" customWidth="1"/>
    <col min="1532" max="1532" width="20.28515625" style="43" customWidth="1"/>
    <col min="1533" max="1533" width="17.28515625" style="43" customWidth="1"/>
    <col min="1534" max="1534" width="2.140625" style="43" customWidth="1"/>
    <col min="1535" max="1535" width="19.85546875" style="43" customWidth="1"/>
    <col min="1536" max="1536" width="17.7109375" style="43" customWidth="1"/>
    <col min="1537" max="1537" width="21.28515625" style="43" customWidth="1"/>
    <col min="1538" max="1538" width="14.85546875" style="43" customWidth="1"/>
    <col min="1539" max="1779" width="9.140625" style="43"/>
    <col min="1780" max="1780" width="54.7109375" style="43" customWidth="1"/>
    <col min="1781" max="1782" width="16" style="43" customWidth="1"/>
    <col min="1783" max="1784" width="0" style="43" hidden="1" customWidth="1"/>
    <col min="1785" max="1785" width="2.42578125" style="43" customWidth="1"/>
    <col min="1786" max="1786" width="20" style="43" customWidth="1"/>
    <col min="1787" max="1787" width="17.28515625" style="43" customWidth="1"/>
    <col min="1788" max="1788" width="20.28515625" style="43" customWidth="1"/>
    <col min="1789" max="1789" width="17.28515625" style="43" customWidth="1"/>
    <col min="1790" max="1790" width="2.140625" style="43" customWidth="1"/>
    <col min="1791" max="1791" width="19.85546875" style="43" customWidth="1"/>
    <col min="1792" max="1792" width="17.7109375" style="43" customWidth="1"/>
    <col min="1793" max="1793" width="21.28515625" style="43" customWidth="1"/>
    <col min="1794" max="1794" width="14.85546875" style="43" customWidth="1"/>
    <col min="1795" max="2035" width="9.140625" style="43"/>
    <col min="2036" max="2036" width="54.7109375" style="43" customWidth="1"/>
    <col min="2037" max="2038" width="16" style="43" customWidth="1"/>
    <col min="2039" max="2040" width="0" style="43" hidden="1" customWidth="1"/>
    <col min="2041" max="2041" width="2.42578125" style="43" customWidth="1"/>
    <col min="2042" max="2042" width="20" style="43" customWidth="1"/>
    <col min="2043" max="2043" width="17.28515625" style="43" customWidth="1"/>
    <col min="2044" max="2044" width="20.28515625" style="43" customWidth="1"/>
    <col min="2045" max="2045" width="17.28515625" style="43" customWidth="1"/>
    <col min="2046" max="2046" width="2.140625" style="43" customWidth="1"/>
    <col min="2047" max="2047" width="19.85546875" style="43" customWidth="1"/>
    <col min="2048" max="2048" width="17.7109375" style="43" customWidth="1"/>
    <col min="2049" max="2049" width="21.28515625" style="43" customWidth="1"/>
    <col min="2050" max="2050" width="14.85546875" style="43" customWidth="1"/>
    <col min="2051" max="2291" width="9.140625" style="43"/>
    <col min="2292" max="2292" width="54.7109375" style="43" customWidth="1"/>
    <col min="2293" max="2294" width="16" style="43" customWidth="1"/>
    <col min="2295" max="2296" width="0" style="43" hidden="1" customWidth="1"/>
    <col min="2297" max="2297" width="2.42578125" style="43" customWidth="1"/>
    <col min="2298" max="2298" width="20" style="43" customWidth="1"/>
    <col min="2299" max="2299" width="17.28515625" style="43" customWidth="1"/>
    <col min="2300" max="2300" width="20.28515625" style="43" customWidth="1"/>
    <col min="2301" max="2301" width="17.28515625" style="43" customWidth="1"/>
    <col min="2302" max="2302" width="2.140625" style="43" customWidth="1"/>
    <col min="2303" max="2303" width="19.85546875" style="43" customWidth="1"/>
    <col min="2304" max="2304" width="17.7109375" style="43" customWidth="1"/>
    <col min="2305" max="2305" width="21.28515625" style="43" customWidth="1"/>
    <col min="2306" max="2306" width="14.85546875" style="43" customWidth="1"/>
    <col min="2307" max="2547" width="9.140625" style="43"/>
    <col min="2548" max="2548" width="54.7109375" style="43" customWidth="1"/>
    <col min="2549" max="2550" width="16" style="43" customWidth="1"/>
    <col min="2551" max="2552" width="0" style="43" hidden="1" customWidth="1"/>
    <col min="2553" max="2553" width="2.42578125" style="43" customWidth="1"/>
    <col min="2554" max="2554" width="20" style="43" customWidth="1"/>
    <col min="2555" max="2555" width="17.28515625" style="43" customWidth="1"/>
    <col min="2556" max="2556" width="20.28515625" style="43" customWidth="1"/>
    <col min="2557" max="2557" width="17.28515625" style="43" customWidth="1"/>
    <col min="2558" max="2558" width="2.140625" style="43" customWidth="1"/>
    <col min="2559" max="2559" width="19.85546875" style="43" customWidth="1"/>
    <col min="2560" max="2560" width="17.7109375" style="43" customWidth="1"/>
    <col min="2561" max="2561" width="21.28515625" style="43" customWidth="1"/>
    <col min="2562" max="2562" width="14.85546875" style="43" customWidth="1"/>
    <col min="2563" max="2803" width="9.140625" style="43"/>
    <col min="2804" max="2804" width="54.7109375" style="43" customWidth="1"/>
    <col min="2805" max="2806" width="16" style="43" customWidth="1"/>
    <col min="2807" max="2808" width="0" style="43" hidden="1" customWidth="1"/>
    <col min="2809" max="2809" width="2.42578125" style="43" customWidth="1"/>
    <col min="2810" max="2810" width="20" style="43" customWidth="1"/>
    <col min="2811" max="2811" width="17.28515625" style="43" customWidth="1"/>
    <col min="2812" max="2812" width="20.28515625" style="43" customWidth="1"/>
    <col min="2813" max="2813" width="17.28515625" style="43" customWidth="1"/>
    <col min="2814" max="2814" width="2.140625" style="43" customWidth="1"/>
    <col min="2815" max="2815" width="19.85546875" style="43" customWidth="1"/>
    <col min="2816" max="2816" width="17.7109375" style="43" customWidth="1"/>
    <col min="2817" max="2817" width="21.28515625" style="43" customWidth="1"/>
    <col min="2818" max="2818" width="14.85546875" style="43" customWidth="1"/>
    <col min="2819" max="3059" width="9.140625" style="43"/>
    <col min="3060" max="3060" width="54.7109375" style="43" customWidth="1"/>
    <col min="3061" max="3062" width="16" style="43" customWidth="1"/>
    <col min="3063" max="3064" width="0" style="43" hidden="1" customWidth="1"/>
    <col min="3065" max="3065" width="2.42578125" style="43" customWidth="1"/>
    <col min="3066" max="3066" width="20" style="43" customWidth="1"/>
    <col min="3067" max="3067" width="17.28515625" style="43" customWidth="1"/>
    <col min="3068" max="3068" width="20.28515625" style="43" customWidth="1"/>
    <col min="3069" max="3069" width="17.28515625" style="43" customWidth="1"/>
    <col min="3070" max="3070" width="2.140625" style="43" customWidth="1"/>
    <col min="3071" max="3071" width="19.85546875" style="43" customWidth="1"/>
    <col min="3072" max="3072" width="17.7109375" style="43" customWidth="1"/>
    <col min="3073" max="3073" width="21.28515625" style="43" customWidth="1"/>
    <col min="3074" max="3074" width="14.85546875" style="43" customWidth="1"/>
    <col min="3075" max="3315" width="9.140625" style="43"/>
    <col min="3316" max="3316" width="54.7109375" style="43" customWidth="1"/>
    <col min="3317" max="3318" width="16" style="43" customWidth="1"/>
    <col min="3319" max="3320" width="0" style="43" hidden="1" customWidth="1"/>
    <col min="3321" max="3321" width="2.42578125" style="43" customWidth="1"/>
    <col min="3322" max="3322" width="20" style="43" customWidth="1"/>
    <col min="3323" max="3323" width="17.28515625" style="43" customWidth="1"/>
    <col min="3324" max="3324" width="20.28515625" style="43" customWidth="1"/>
    <col min="3325" max="3325" width="17.28515625" style="43" customWidth="1"/>
    <col min="3326" max="3326" width="2.140625" style="43" customWidth="1"/>
    <col min="3327" max="3327" width="19.85546875" style="43" customWidth="1"/>
    <col min="3328" max="3328" width="17.7109375" style="43" customWidth="1"/>
    <col min="3329" max="3329" width="21.28515625" style="43" customWidth="1"/>
    <col min="3330" max="3330" width="14.85546875" style="43" customWidth="1"/>
    <col min="3331" max="3571" width="9.140625" style="43"/>
    <col min="3572" max="3572" width="54.7109375" style="43" customWidth="1"/>
    <col min="3573" max="3574" width="16" style="43" customWidth="1"/>
    <col min="3575" max="3576" width="0" style="43" hidden="1" customWidth="1"/>
    <col min="3577" max="3577" width="2.42578125" style="43" customWidth="1"/>
    <col min="3578" max="3578" width="20" style="43" customWidth="1"/>
    <col min="3579" max="3579" width="17.28515625" style="43" customWidth="1"/>
    <col min="3580" max="3580" width="20.28515625" style="43" customWidth="1"/>
    <col min="3581" max="3581" width="17.28515625" style="43" customWidth="1"/>
    <col min="3582" max="3582" width="2.140625" style="43" customWidth="1"/>
    <col min="3583" max="3583" width="19.85546875" style="43" customWidth="1"/>
    <col min="3584" max="3584" width="17.7109375" style="43" customWidth="1"/>
    <col min="3585" max="3585" width="21.28515625" style="43" customWidth="1"/>
    <col min="3586" max="3586" width="14.85546875" style="43" customWidth="1"/>
    <col min="3587" max="3827" width="9.140625" style="43"/>
    <col min="3828" max="3828" width="54.7109375" style="43" customWidth="1"/>
    <col min="3829" max="3830" width="16" style="43" customWidth="1"/>
    <col min="3831" max="3832" width="0" style="43" hidden="1" customWidth="1"/>
    <col min="3833" max="3833" width="2.42578125" style="43" customWidth="1"/>
    <col min="3834" max="3834" width="20" style="43" customWidth="1"/>
    <col min="3835" max="3835" width="17.28515625" style="43" customWidth="1"/>
    <col min="3836" max="3836" width="20.28515625" style="43" customWidth="1"/>
    <col min="3837" max="3837" width="17.28515625" style="43" customWidth="1"/>
    <col min="3838" max="3838" width="2.140625" style="43" customWidth="1"/>
    <col min="3839" max="3839" width="19.85546875" style="43" customWidth="1"/>
    <col min="3840" max="3840" width="17.7109375" style="43" customWidth="1"/>
    <col min="3841" max="3841" width="21.28515625" style="43" customWidth="1"/>
    <col min="3842" max="3842" width="14.85546875" style="43" customWidth="1"/>
    <col min="3843" max="4083" width="9.140625" style="43"/>
    <col min="4084" max="4084" width="54.7109375" style="43" customWidth="1"/>
    <col min="4085" max="4086" width="16" style="43" customWidth="1"/>
    <col min="4087" max="4088" width="0" style="43" hidden="1" customWidth="1"/>
    <col min="4089" max="4089" width="2.42578125" style="43" customWidth="1"/>
    <col min="4090" max="4090" width="20" style="43" customWidth="1"/>
    <col min="4091" max="4091" width="17.28515625" style="43" customWidth="1"/>
    <col min="4092" max="4092" width="20.28515625" style="43" customWidth="1"/>
    <col min="4093" max="4093" width="17.28515625" style="43" customWidth="1"/>
    <col min="4094" max="4094" width="2.140625" style="43" customWidth="1"/>
    <col min="4095" max="4095" width="19.85546875" style="43" customWidth="1"/>
    <col min="4096" max="4096" width="17.7109375" style="43" customWidth="1"/>
    <col min="4097" max="4097" width="21.28515625" style="43" customWidth="1"/>
    <col min="4098" max="4098" width="14.85546875" style="43" customWidth="1"/>
    <col min="4099" max="4339" width="9.140625" style="43"/>
    <col min="4340" max="4340" width="54.7109375" style="43" customWidth="1"/>
    <col min="4341" max="4342" width="16" style="43" customWidth="1"/>
    <col min="4343" max="4344" width="0" style="43" hidden="1" customWidth="1"/>
    <col min="4345" max="4345" width="2.42578125" style="43" customWidth="1"/>
    <col min="4346" max="4346" width="20" style="43" customWidth="1"/>
    <col min="4347" max="4347" width="17.28515625" style="43" customWidth="1"/>
    <col min="4348" max="4348" width="20.28515625" style="43" customWidth="1"/>
    <col min="4349" max="4349" width="17.28515625" style="43" customWidth="1"/>
    <col min="4350" max="4350" width="2.140625" style="43" customWidth="1"/>
    <col min="4351" max="4351" width="19.85546875" style="43" customWidth="1"/>
    <col min="4352" max="4352" width="17.7109375" style="43" customWidth="1"/>
    <col min="4353" max="4353" width="21.28515625" style="43" customWidth="1"/>
    <col min="4354" max="4354" width="14.85546875" style="43" customWidth="1"/>
    <col min="4355" max="4595" width="9.140625" style="43"/>
    <col min="4596" max="4596" width="54.7109375" style="43" customWidth="1"/>
    <col min="4597" max="4598" width="16" style="43" customWidth="1"/>
    <col min="4599" max="4600" width="0" style="43" hidden="1" customWidth="1"/>
    <col min="4601" max="4601" width="2.42578125" style="43" customWidth="1"/>
    <col min="4602" max="4602" width="20" style="43" customWidth="1"/>
    <col min="4603" max="4603" width="17.28515625" style="43" customWidth="1"/>
    <col min="4604" max="4604" width="20.28515625" style="43" customWidth="1"/>
    <col min="4605" max="4605" width="17.28515625" style="43" customWidth="1"/>
    <col min="4606" max="4606" width="2.140625" style="43" customWidth="1"/>
    <col min="4607" max="4607" width="19.85546875" style="43" customWidth="1"/>
    <col min="4608" max="4608" width="17.7109375" style="43" customWidth="1"/>
    <col min="4609" max="4609" width="21.28515625" style="43" customWidth="1"/>
    <col min="4610" max="4610" width="14.85546875" style="43" customWidth="1"/>
    <col min="4611" max="4851" width="9.140625" style="43"/>
    <col min="4852" max="4852" width="54.7109375" style="43" customWidth="1"/>
    <col min="4853" max="4854" width="16" style="43" customWidth="1"/>
    <col min="4855" max="4856" width="0" style="43" hidden="1" customWidth="1"/>
    <col min="4857" max="4857" width="2.42578125" style="43" customWidth="1"/>
    <col min="4858" max="4858" width="20" style="43" customWidth="1"/>
    <col min="4859" max="4859" width="17.28515625" style="43" customWidth="1"/>
    <col min="4860" max="4860" width="20.28515625" style="43" customWidth="1"/>
    <col min="4861" max="4861" width="17.28515625" style="43" customWidth="1"/>
    <col min="4862" max="4862" width="2.140625" style="43" customWidth="1"/>
    <col min="4863" max="4863" width="19.85546875" style="43" customWidth="1"/>
    <col min="4864" max="4864" width="17.7109375" style="43" customWidth="1"/>
    <col min="4865" max="4865" width="21.28515625" style="43" customWidth="1"/>
    <col min="4866" max="4866" width="14.85546875" style="43" customWidth="1"/>
    <col min="4867" max="5107" width="9.140625" style="43"/>
    <col min="5108" max="5108" width="54.7109375" style="43" customWidth="1"/>
    <col min="5109" max="5110" width="16" style="43" customWidth="1"/>
    <col min="5111" max="5112" width="0" style="43" hidden="1" customWidth="1"/>
    <col min="5113" max="5113" width="2.42578125" style="43" customWidth="1"/>
    <col min="5114" max="5114" width="20" style="43" customWidth="1"/>
    <col min="5115" max="5115" width="17.28515625" style="43" customWidth="1"/>
    <col min="5116" max="5116" width="20.28515625" style="43" customWidth="1"/>
    <col min="5117" max="5117" width="17.28515625" style="43" customWidth="1"/>
    <col min="5118" max="5118" width="2.140625" style="43" customWidth="1"/>
    <col min="5119" max="5119" width="19.85546875" style="43" customWidth="1"/>
    <col min="5120" max="5120" width="17.7109375" style="43" customWidth="1"/>
    <col min="5121" max="5121" width="21.28515625" style="43" customWidth="1"/>
    <col min="5122" max="5122" width="14.85546875" style="43" customWidth="1"/>
    <col min="5123" max="5363" width="9.140625" style="43"/>
    <col min="5364" max="5364" width="54.7109375" style="43" customWidth="1"/>
    <col min="5365" max="5366" width="16" style="43" customWidth="1"/>
    <col min="5367" max="5368" width="0" style="43" hidden="1" customWidth="1"/>
    <col min="5369" max="5369" width="2.42578125" style="43" customWidth="1"/>
    <col min="5370" max="5370" width="20" style="43" customWidth="1"/>
    <col min="5371" max="5371" width="17.28515625" style="43" customWidth="1"/>
    <col min="5372" max="5372" width="20.28515625" style="43" customWidth="1"/>
    <col min="5373" max="5373" width="17.28515625" style="43" customWidth="1"/>
    <col min="5374" max="5374" width="2.140625" style="43" customWidth="1"/>
    <col min="5375" max="5375" width="19.85546875" style="43" customWidth="1"/>
    <col min="5376" max="5376" width="17.7109375" style="43" customWidth="1"/>
    <col min="5377" max="5377" width="21.28515625" style="43" customWidth="1"/>
    <col min="5378" max="5378" width="14.85546875" style="43" customWidth="1"/>
    <col min="5379" max="5619" width="9.140625" style="43"/>
    <col min="5620" max="5620" width="54.7109375" style="43" customWidth="1"/>
    <col min="5621" max="5622" width="16" style="43" customWidth="1"/>
    <col min="5623" max="5624" width="0" style="43" hidden="1" customWidth="1"/>
    <col min="5625" max="5625" width="2.42578125" style="43" customWidth="1"/>
    <col min="5626" max="5626" width="20" style="43" customWidth="1"/>
    <col min="5627" max="5627" width="17.28515625" style="43" customWidth="1"/>
    <col min="5628" max="5628" width="20.28515625" style="43" customWidth="1"/>
    <col min="5629" max="5629" width="17.28515625" style="43" customWidth="1"/>
    <col min="5630" max="5630" width="2.140625" style="43" customWidth="1"/>
    <col min="5631" max="5631" width="19.85546875" style="43" customWidth="1"/>
    <col min="5632" max="5632" width="17.7109375" style="43" customWidth="1"/>
    <col min="5633" max="5633" width="21.28515625" style="43" customWidth="1"/>
    <col min="5634" max="5634" width="14.85546875" style="43" customWidth="1"/>
    <col min="5635" max="5875" width="9.140625" style="43"/>
    <col min="5876" max="5876" width="54.7109375" style="43" customWidth="1"/>
    <col min="5877" max="5878" width="16" style="43" customWidth="1"/>
    <col min="5879" max="5880" width="0" style="43" hidden="1" customWidth="1"/>
    <col min="5881" max="5881" width="2.42578125" style="43" customWidth="1"/>
    <col min="5882" max="5882" width="20" style="43" customWidth="1"/>
    <col min="5883" max="5883" width="17.28515625" style="43" customWidth="1"/>
    <col min="5884" max="5884" width="20.28515625" style="43" customWidth="1"/>
    <col min="5885" max="5885" width="17.28515625" style="43" customWidth="1"/>
    <col min="5886" max="5886" width="2.140625" style="43" customWidth="1"/>
    <col min="5887" max="5887" width="19.85546875" style="43" customWidth="1"/>
    <col min="5888" max="5888" width="17.7109375" style="43" customWidth="1"/>
    <col min="5889" max="5889" width="21.28515625" style="43" customWidth="1"/>
    <col min="5890" max="5890" width="14.85546875" style="43" customWidth="1"/>
    <col min="5891" max="6131" width="9.140625" style="43"/>
    <col min="6132" max="6132" width="54.7109375" style="43" customWidth="1"/>
    <col min="6133" max="6134" width="16" style="43" customWidth="1"/>
    <col min="6135" max="6136" width="0" style="43" hidden="1" customWidth="1"/>
    <col min="6137" max="6137" width="2.42578125" style="43" customWidth="1"/>
    <col min="6138" max="6138" width="20" style="43" customWidth="1"/>
    <col min="6139" max="6139" width="17.28515625" style="43" customWidth="1"/>
    <col min="6140" max="6140" width="20.28515625" style="43" customWidth="1"/>
    <col min="6141" max="6141" width="17.28515625" style="43" customWidth="1"/>
    <col min="6142" max="6142" width="2.140625" style="43" customWidth="1"/>
    <col min="6143" max="6143" width="19.85546875" style="43" customWidth="1"/>
    <col min="6144" max="6144" width="17.7109375" style="43" customWidth="1"/>
    <col min="6145" max="6145" width="21.28515625" style="43" customWidth="1"/>
    <col min="6146" max="6146" width="14.85546875" style="43" customWidth="1"/>
    <col min="6147" max="6387" width="9.140625" style="43"/>
    <col min="6388" max="6388" width="54.7109375" style="43" customWidth="1"/>
    <col min="6389" max="6390" width="16" style="43" customWidth="1"/>
    <col min="6391" max="6392" width="0" style="43" hidden="1" customWidth="1"/>
    <col min="6393" max="6393" width="2.42578125" style="43" customWidth="1"/>
    <col min="6394" max="6394" width="20" style="43" customWidth="1"/>
    <col min="6395" max="6395" width="17.28515625" style="43" customWidth="1"/>
    <col min="6396" max="6396" width="20.28515625" style="43" customWidth="1"/>
    <col min="6397" max="6397" width="17.28515625" style="43" customWidth="1"/>
    <col min="6398" max="6398" width="2.140625" style="43" customWidth="1"/>
    <col min="6399" max="6399" width="19.85546875" style="43" customWidth="1"/>
    <col min="6400" max="6400" width="17.7109375" style="43" customWidth="1"/>
    <col min="6401" max="6401" width="21.28515625" style="43" customWidth="1"/>
    <col min="6402" max="6402" width="14.85546875" style="43" customWidth="1"/>
    <col min="6403" max="6643" width="9.140625" style="43"/>
    <col min="6644" max="6644" width="54.7109375" style="43" customWidth="1"/>
    <col min="6645" max="6646" width="16" style="43" customWidth="1"/>
    <col min="6647" max="6648" width="0" style="43" hidden="1" customWidth="1"/>
    <col min="6649" max="6649" width="2.42578125" style="43" customWidth="1"/>
    <col min="6650" max="6650" width="20" style="43" customWidth="1"/>
    <col min="6651" max="6651" width="17.28515625" style="43" customWidth="1"/>
    <col min="6652" max="6652" width="20.28515625" style="43" customWidth="1"/>
    <col min="6653" max="6653" width="17.28515625" style="43" customWidth="1"/>
    <col min="6654" max="6654" width="2.140625" style="43" customWidth="1"/>
    <col min="6655" max="6655" width="19.85546875" style="43" customWidth="1"/>
    <col min="6656" max="6656" width="17.7109375" style="43" customWidth="1"/>
    <col min="6657" max="6657" width="21.28515625" style="43" customWidth="1"/>
    <col min="6658" max="6658" width="14.85546875" style="43" customWidth="1"/>
    <col min="6659" max="6899" width="9.140625" style="43"/>
    <col min="6900" max="6900" width="54.7109375" style="43" customWidth="1"/>
    <col min="6901" max="6902" width="16" style="43" customWidth="1"/>
    <col min="6903" max="6904" width="0" style="43" hidden="1" customWidth="1"/>
    <col min="6905" max="6905" width="2.42578125" style="43" customWidth="1"/>
    <col min="6906" max="6906" width="20" style="43" customWidth="1"/>
    <col min="6907" max="6907" width="17.28515625" style="43" customWidth="1"/>
    <col min="6908" max="6908" width="20.28515625" style="43" customWidth="1"/>
    <col min="6909" max="6909" width="17.28515625" style="43" customWidth="1"/>
    <col min="6910" max="6910" width="2.140625" style="43" customWidth="1"/>
    <col min="6911" max="6911" width="19.85546875" style="43" customWidth="1"/>
    <col min="6912" max="6912" width="17.7109375" style="43" customWidth="1"/>
    <col min="6913" max="6913" width="21.28515625" style="43" customWidth="1"/>
    <col min="6914" max="6914" width="14.85546875" style="43" customWidth="1"/>
    <col min="6915" max="7155" width="9.140625" style="43"/>
    <col min="7156" max="7156" width="54.7109375" style="43" customWidth="1"/>
    <col min="7157" max="7158" width="16" style="43" customWidth="1"/>
    <col min="7159" max="7160" width="0" style="43" hidden="1" customWidth="1"/>
    <col min="7161" max="7161" width="2.42578125" style="43" customWidth="1"/>
    <col min="7162" max="7162" width="20" style="43" customWidth="1"/>
    <col min="7163" max="7163" width="17.28515625" style="43" customWidth="1"/>
    <col min="7164" max="7164" width="20.28515625" style="43" customWidth="1"/>
    <col min="7165" max="7165" width="17.28515625" style="43" customWidth="1"/>
    <col min="7166" max="7166" width="2.140625" style="43" customWidth="1"/>
    <col min="7167" max="7167" width="19.85546875" style="43" customWidth="1"/>
    <col min="7168" max="7168" width="17.7109375" style="43" customWidth="1"/>
    <col min="7169" max="7169" width="21.28515625" style="43" customWidth="1"/>
    <col min="7170" max="7170" width="14.85546875" style="43" customWidth="1"/>
    <col min="7171" max="7411" width="9.140625" style="43"/>
    <col min="7412" max="7412" width="54.7109375" style="43" customWidth="1"/>
    <col min="7413" max="7414" width="16" style="43" customWidth="1"/>
    <col min="7415" max="7416" width="0" style="43" hidden="1" customWidth="1"/>
    <col min="7417" max="7417" width="2.42578125" style="43" customWidth="1"/>
    <col min="7418" max="7418" width="20" style="43" customWidth="1"/>
    <col min="7419" max="7419" width="17.28515625" style="43" customWidth="1"/>
    <col min="7420" max="7420" width="20.28515625" style="43" customWidth="1"/>
    <col min="7421" max="7421" width="17.28515625" style="43" customWidth="1"/>
    <col min="7422" max="7422" width="2.140625" style="43" customWidth="1"/>
    <col min="7423" max="7423" width="19.85546875" style="43" customWidth="1"/>
    <col min="7424" max="7424" width="17.7109375" style="43" customWidth="1"/>
    <col min="7425" max="7425" width="21.28515625" style="43" customWidth="1"/>
    <col min="7426" max="7426" width="14.85546875" style="43" customWidth="1"/>
    <col min="7427" max="7667" width="9.140625" style="43"/>
    <col min="7668" max="7668" width="54.7109375" style="43" customWidth="1"/>
    <col min="7669" max="7670" width="16" style="43" customWidth="1"/>
    <col min="7671" max="7672" width="0" style="43" hidden="1" customWidth="1"/>
    <col min="7673" max="7673" width="2.42578125" style="43" customWidth="1"/>
    <col min="7674" max="7674" width="20" style="43" customWidth="1"/>
    <col min="7675" max="7675" width="17.28515625" style="43" customWidth="1"/>
    <col min="7676" max="7676" width="20.28515625" style="43" customWidth="1"/>
    <col min="7677" max="7677" width="17.28515625" style="43" customWidth="1"/>
    <col min="7678" max="7678" width="2.140625" style="43" customWidth="1"/>
    <col min="7679" max="7679" width="19.85546875" style="43" customWidth="1"/>
    <col min="7680" max="7680" width="17.7109375" style="43" customWidth="1"/>
    <col min="7681" max="7681" width="21.28515625" style="43" customWidth="1"/>
    <col min="7682" max="7682" width="14.85546875" style="43" customWidth="1"/>
    <col min="7683" max="7923" width="9.140625" style="43"/>
    <col min="7924" max="7924" width="54.7109375" style="43" customWidth="1"/>
    <col min="7925" max="7926" width="16" style="43" customWidth="1"/>
    <col min="7927" max="7928" width="0" style="43" hidden="1" customWidth="1"/>
    <col min="7929" max="7929" width="2.42578125" style="43" customWidth="1"/>
    <col min="7930" max="7930" width="20" style="43" customWidth="1"/>
    <col min="7931" max="7931" width="17.28515625" style="43" customWidth="1"/>
    <col min="7932" max="7932" width="20.28515625" style="43" customWidth="1"/>
    <col min="7933" max="7933" width="17.28515625" style="43" customWidth="1"/>
    <col min="7934" max="7934" width="2.140625" style="43" customWidth="1"/>
    <col min="7935" max="7935" width="19.85546875" style="43" customWidth="1"/>
    <col min="7936" max="7936" width="17.7109375" style="43" customWidth="1"/>
    <col min="7937" max="7937" width="21.28515625" style="43" customWidth="1"/>
    <col min="7938" max="7938" width="14.85546875" style="43" customWidth="1"/>
    <col min="7939" max="8179" width="9.140625" style="43"/>
    <col min="8180" max="8180" width="54.7109375" style="43" customWidth="1"/>
    <col min="8181" max="8182" width="16" style="43" customWidth="1"/>
    <col min="8183" max="8184" width="0" style="43" hidden="1" customWidth="1"/>
    <col min="8185" max="8185" width="2.42578125" style="43" customWidth="1"/>
    <col min="8186" max="8186" width="20" style="43" customWidth="1"/>
    <col min="8187" max="8187" width="17.28515625" style="43" customWidth="1"/>
    <col min="8188" max="8188" width="20.28515625" style="43" customWidth="1"/>
    <col min="8189" max="8189" width="17.28515625" style="43" customWidth="1"/>
    <col min="8190" max="8190" width="2.140625" style="43" customWidth="1"/>
    <col min="8191" max="8191" width="19.85546875" style="43" customWidth="1"/>
    <col min="8192" max="8192" width="17.7109375" style="43" customWidth="1"/>
    <col min="8193" max="8193" width="21.28515625" style="43" customWidth="1"/>
    <col min="8194" max="8194" width="14.85546875" style="43" customWidth="1"/>
    <col min="8195" max="8435" width="9.140625" style="43"/>
    <col min="8436" max="8436" width="54.7109375" style="43" customWidth="1"/>
    <col min="8437" max="8438" width="16" style="43" customWidth="1"/>
    <col min="8439" max="8440" width="0" style="43" hidden="1" customWidth="1"/>
    <col min="8441" max="8441" width="2.42578125" style="43" customWidth="1"/>
    <col min="8442" max="8442" width="20" style="43" customWidth="1"/>
    <col min="8443" max="8443" width="17.28515625" style="43" customWidth="1"/>
    <col min="8444" max="8444" width="20.28515625" style="43" customWidth="1"/>
    <col min="8445" max="8445" width="17.28515625" style="43" customWidth="1"/>
    <col min="8446" max="8446" width="2.140625" style="43" customWidth="1"/>
    <col min="8447" max="8447" width="19.85546875" style="43" customWidth="1"/>
    <col min="8448" max="8448" width="17.7109375" style="43" customWidth="1"/>
    <col min="8449" max="8449" width="21.28515625" style="43" customWidth="1"/>
    <col min="8450" max="8450" width="14.85546875" style="43" customWidth="1"/>
    <col min="8451" max="8691" width="9.140625" style="43"/>
    <col min="8692" max="8692" width="54.7109375" style="43" customWidth="1"/>
    <col min="8693" max="8694" width="16" style="43" customWidth="1"/>
    <col min="8695" max="8696" width="0" style="43" hidden="1" customWidth="1"/>
    <col min="8697" max="8697" width="2.42578125" style="43" customWidth="1"/>
    <col min="8698" max="8698" width="20" style="43" customWidth="1"/>
    <col min="8699" max="8699" width="17.28515625" style="43" customWidth="1"/>
    <col min="8700" max="8700" width="20.28515625" style="43" customWidth="1"/>
    <col min="8701" max="8701" width="17.28515625" style="43" customWidth="1"/>
    <col min="8702" max="8702" width="2.140625" style="43" customWidth="1"/>
    <col min="8703" max="8703" width="19.85546875" style="43" customWidth="1"/>
    <col min="8704" max="8704" width="17.7109375" style="43" customWidth="1"/>
    <col min="8705" max="8705" width="21.28515625" style="43" customWidth="1"/>
    <col min="8706" max="8706" width="14.85546875" style="43" customWidth="1"/>
    <col min="8707" max="8947" width="9.140625" style="43"/>
    <col min="8948" max="8948" width="54.7109375" style="43" customWidth="1"/>
    <col min="8949" max="8950" width="16" style="43" customWidth="1"/>
    <col min="8951" max="8952" width="0" style="43" hidden="1" customWidth="1"/>
    <col min="8953" max="8953" width="2.42578125" style="43" customWidth="1"/>
    <col min="8954" max="8954" width="20" style="43" customWidth="1"/>
    <col min="8955" max="8955" width="17.28515625" style="43" customWidth="1"/>
    <col min="8956" max="8956" width="20.28515625" style="43" customWidth="1"/>
    <col min="8957" max="8957" width="17.28515625" style="43" customWidth="1"/>
    <col min="8958" max="8958" width="2.140625" style="43" customWidth="1"/>
    <col min="8959" max="8959" width="19.85546875" style="43" customWidth="1"/>
    <col min="8960" max="8960" width="17.7109375" style="43" customWidth="1"/>
    <col min="8961" max="8961" width="21.28515625" style="43" customWidth="1"/>
    <col min="8962" max="8962" width="14.85546875" style="43" customWidth="1"/>
    <col min="8963" max="9203" width="9.140625" style="43"/>
    <col min="9204" max="9204" width="54.7109375" style="43" customWidth="1"/>
    <col min="9205" max="9206" width="16" style="43" customWidth="1"/>
    <col min="9207" max="9208" width="0" style="43" hidden="1" customWidth="1"/>
    <col min="9209" max="9209" width="2.42578125" style="43" customWidth="1"/>
    <col min="9210" max="9210" width="20" style="43" customWidth="1"/>
    <col min="9211" max="9211" width="17.28515625" style="43" customWidth="1"/>
    <col min="9212" max="9212" width="20.28515625" style="43" customWidth="1"/>
    <col min="9213" max="9213" width="17.28515625" style="43" customWidth="1"/>
    <col min="9214" max="9214" width="2.140625" style="43" customWidth="1"/>
    <col min="9215" max="9215" width="19.85546875" style="43" customWidth="1"/>
    <col min="9216" max="9216" width="17.7109375" style="43" customWidth="1"/>
    <col min="9217" max="9217" width="21.28515625" style="43" customWidth="1"/>
    <col min="9218" max="9218" width="14.85546875" style="43" customWidth="1"/>
    <col min="9219" max="9459" width="9.140625" style="43"/>
    <col min="9460" max="9460" width="54.7109375" style="43" customWidth="1"/>
    <col min="9461" max="9462" width="16" style="43" customWidth="1"/>
    <col min="9463" max="9464" width="0" style="43" hidden="1" customWidth="1"/>
    <col min="9465" max="9465" width="2.42578125" style="43" customWidth="1"/>
    <col min="9466" max="9466" width="20" style="43" customWidth="1"/>
    <col min="9467" max="9467" width="17.28515625" style="43" customWidth="1"/>
    <col min="9468" max="9468" width="20.28515625" style="43" customWidth="1"/>
    <col min="9469" max="9469" width="17.28515625" style="43" customWidth="1"/>
    <col min="9470" max="9470" width="2.140625" style="43" customWidth="1"/>
    <col min="9471" max="9471" width="19.85546875" style="43" customWidth="1"/>
    <col min="9472" max="9472" width="17.7109375" style="43" customWidth="1"/>
    <col min="9473" max="9473" width="21.28515625" style="43" customWidth="1"/>
    <col min="9474" max="9474" width="14.85546875" style="43" customWidth="1"/>
    <col min="9475" max="9715" width="9.140625" style="43"/>
    <col min="9716" max="9716" width="54.7109375" style="43" customWidth="1"/>
    <col min="9717" max="9718" width="16" style="43" customWidth="1"/>
    <col min="9719" max="9720" width="0" style="43" hidden="1" customWidth="1"/>
    <col min="9721" max="9721" width="2.42578125" style="43" customWidth="1"/>
    <col min="9722" max="9722" width="20" style="43" customWidth="1"/>
    <col min="9723" max="9723" width="17.28515625" style="43" customWidth="1"/>
    <col min="9724" max="9724" width="20.28515625" style="43" customWidth="1"/>
    <col min="9725" max="9725" width="17.28515625" style="43" customWidth="1"/>
    <col min="9726" max="9726" width="2.140625" style="43" customWidth="1"/>
    <col min="9727" max="9727" width="19.85546875" style="43" customWidth="1"/>
    <col min="9728" max="9728" width="17.7109375" style="43" customWidth="1"/>
    <col min="9729" max="9729" width="21.28515625" style="43" customWidth="1"/>
    <col min="9730" max="9730" width="14.85546875" style="43" customWidth="1"/>
    <col min="9731" max="9971" width="9.140625" style="43"/>
    <col min="9972" max="9972" width="54.7109375" style="43" customWidth="1"/>
    <col min="9973" max="9974" width="16" style="43" customWidth="1"/>
    <col min="9975" max="9976" width="0" style="43" hidden="1" customWidth="1"/>
    <col min="9977" max="9977" width="2.42578125" style="43" customWidth="1"/>
    <col min="9978" max="9978" width="20" style="43" customWidth="1"/>
    <col min="9979" max="9979" width="17.28515625" style="43" customWidth="1"/>
    <col min="9980" max="9980" width="20.28515625" style="43" customWidth="1"/>
    <col min="9981" max="9981" width="17.28515625" style="43" customWidth="1"/>
    <col min="9982" max="9982" width="2.140625" style="43" customWidth="1"/>
    <col min="9983" max="9983" width="19.85546875" style="43" customWidth="1"/>
    <col min="9984" max="9984" width="17.7109375" style="43" customWidth="1"/>
    <col min="9985" max="9985" width="21.28515625" style="43" customWidth="1"/>
    <col min="9986" max="9986" width="14.85546875" style="43" customWidth="1"/>
    <col min="9987" max="10227" width="9.140625" style="43"/>
    <col min="10228" max="10228" width="54.7109375" style="43" customWidth="1"/>
    <col min="10229" max="10230" width="16" style="43" customWidth="1"/>
    <col min="10231" max="10232" width="0" style="43" hidden="1" customWidth="1"/>
    <col min="10233" max="10233" width="2.42578125" style="43" customWidth="1"/>
    <col min="10234" max="10234" width="20" style="43" customWidth="1"/>
    <col min="10235" max="10235" width="17.28515625" style="43" customWidth="1"/>
    <col min="10236" max="10236" width="20.28515625" style="43" customWidth="1"/>
    <col min="10237" max="10237" width="17.28515625" style="43" customWidth="1"/>
    <col min="10238" max="10238" width="2.140625" style="43" customWidth="1"/>
    <col min="10239" max="10239" width="19.85546875" style="43" customWidth="1"/>
    <col min="10240" max="10240" width="17.7109375" style="43" customWidth="1"/>
    <col min="10241" max="10241" width="21.28515625" style="43" customWidth="1"/>
    <col min="10242" max="10242" width="14.85546875" style="43" customWidth="1"/>
    <col min="10243" max="10483" width="9.140625" style="43"/>
    <col min="10484" max="10484" width="54.7109375" style="43" customWidth="1"/>
    <col min="10485" max="10486" width="16" style="43" customWidth="1"/>
    <col min="10487" max="10488" width="0" style="43" hidden="1" customWidth="1"/>
    <col min="10489" max="10489" width="2.42578125" style="43" customWidth="1"/>
    <col min="10490" max="10490" width="20" style="43" customWidth="1"/>
    <col min="10491" max="10491" width="17.28515625" style="43" customWidth="1"/>
    <col min="10492" max="10492" width="20.28515625" style="43" customWidth="1"/>
    <col min="10493" max="10493" width="17.28515625" style="43" customWidth="1"/>
    <col min="10494" max="10494" width="2.140625" style="43" customWidth="1"/>
    <col min="10495" max="10495" width="19.85546875" style="43" customWidth="1"/>
    <col min="10496" max="10496" width="17.7109375" style="43" customWidth="1"/>
    <col min="10497" max="10497" width="21.28515625" style="43" customWidth="1"/>
    <col min="10498" max="10498" width="14.85546875" style="43" customWidth="1"/>
    <col min="10499" max="10739" width="9.140625" style="43"/>
    <col min="10740" max="10740" width="54.7109375" style="43" customWidth="1"/>
    <col min="10741" max="10742" width="16" style="43" customWidth="1"/>
    <col min="10743" max="10744" width="0" style="43" hidden="1" customWidth="1"/>
    <col min="10745" max="10745" width="2.42578125" style="43" customWidth="1"/>
    <col min="10746" max="10746" width="20" style="43" customWidth="1"/>
    <col min="10747" max="10747" width="17.28515625" style="43" customWidth="1"/>
    <col min="10748" max="10748" width="20.28515625" style="43" customWidth="1"/>
    <col min="10749" max="10749" width="17.28515625" style="43" customWidth="1"/>
    <col min="10750" max="10750" width="2.140625" style="43" customWidth="1"/>
    <col min="10751" max="10751" width="19.85546875" style="43" customWidth="1"/>
    <col min="10752" max="10752" width="17.7109375" style="43" customWidth="1"/>
    <col min="10753" max="10753" width="21.28515625" style="43" customWidth="1"/>
    <col min="10754" max="10754" width="14.85546875" style="43" customWidth="1"/>
    <col min="10755" max="10995" width="9.140625" style="43"/>
    <col min="10996" max="10996" width="54.7109375" style="43" customWidth="1"/>
    <col min="10997" max="10998" width="16" style="43" customWidth="1"/>
    <col min="10999" max="11000" width="0" style="43" hidden="1" customWidth="1"/>
    <col min="11001" max="11001" width="2.42578125" style="43" customWidth="1"/>
    <col min="11002" max="11002" width="20" style="43" customWidth="1"/>
    <col min="11003" max="11003" width="17.28515625" style="43" customWidth="1"/>
    <col min="11004" max="11004" width="20.28515625" style="43" customWidth="1"/>
    <col min="11005" max="11005" width="17.28515625" style="43" customWidth="1"/>
    <col min="11006" max="11006" width="2.140625" style="43" customWidth="1"/>
    <col min="11007" max="11007" width="19.85546875" style="43" customWidth="1"/>
    <col min="11008" max="11008" width="17.7109375" style="43" customWidth="1"/>
    <col min="11009" max="11009" width="21.28515625" style="43" customWidth="1"/>
    <col min="11010" max="11010" width="14.85546875" style="43" customWidth="1"/>
    <col min="11011" max="11251" width="9.140625" style="43"/>
    <col min="11252" max="11252" width="54.7109375" style="43" customWidth="1"/>
    <col min="11253" max="11254" width="16" style="43" customWidth="1"/>
    <col min="11255" max="11256" width="0" style="43" hidden="1" customWidth="1"/>
    <col min="11257" max="11257" width="2.42578125" style="43" customWidth="1"/>
    <col min="11258" max="11258" width="20" style="43" customWidth="1"/>
    <col min="11259" max="11259" width="17.28515625" style="43" customWidth="1"/>
    <col min="11260" max="11260" width="20.28515625" style="43" customWidth="1"/>
    <col min="11261" max="11261" width="17.28515625" style="43" customWidth="1"/>
    <col min="11262" max="11262" width="2.140625" style="43" customWidth="1"/>
    <col min="11263" max="11263" width="19.85546875" style="43" customWidth="1"/>
    <col min="11264" max="11264" width="17.7109375" style="43" customWidth="1"/>
    <col min="11265" max="11265" width="21.28515625" style="43" customWidth="1"/>
    <col min="11266" max="11266" width="14.85546875" style="43" customWidth="1"/>
    <col min="11267" max="11507" width="9.140625" style="43"/>
    <col min="11508" max="11508" width="54.7109375" style="43" customWidth="1"/>
    <col min="11509" max="11510" width="16" style="43" customWidth="1"/>
    <col min="11511" max="11512" width="0" style="43" hidden="1" customWidth="1"/>
    <col min="11513" max="11513" width="2.42578125" style="43" customWidth="1"/>
    <col min="11514" max="11514" width="20" style="43" customWidth="1"/>
    <col min="11515" max="11515" width="17.28515625" style="43" customWidth="1"/>
    <col min="11516" max="11516" width="20.28515625" style="43" customWidth="1"/>
    <col min="11517" max="11517" width="17.28515625" style="43" customWidth="1"/>
    <col min="11518" max="11518" width="2.140625" style="43" customWidth="1"/>
    <col min="11519" max="11519" width="19.85546875" style="43" customWidth="1"/>
    <col min="11520" max="11520" width="17.7109375" style="43" customWidth="1"/>
    <col min="11521" max="11521" width="21.28515625" style="43" customWidth="1"/>
    <col min="11522" max="11522" width="14.85546875" style="43" customWidth="1"/>
    <col min="11523" max="11763" width="9.140625" style="43"/>
    <col min="11764" max="11764" width="54.7109375" style="43" customWidth="1"/>
    <col min="11765" max="11766" width="16" style="43" customWidth="1"/>
    <col min="11767" max="11768" width="0" style="43" hidden="1" customWidth="1"/>
    <col min="11769" max="11769" width="2.42578125" style="43" customWidth="1"/>
    <col min="11770" max="11770" width="20" style="43" customWidth="1"/>
    <col min="11771" max="11771" width="17.28515625" style="43" customWidth="1"/>
    <col min="11772" max="11772" width="20.28515625" style="43" customWidth="1"/>
    <col min="11773" max="11773" width="17.28515625" style="43" customWidth="1"/>
    <col min="11774" max="11774" width="2.140625" style="43" customWidth="1"/>
    <col min="11775" max="11775" width="19.85546875" style="43" customWidth="1"/>
    <col min="11776" max="11776" width="17.7109375" style="43" customWidth="1"/>
    <col min="11777" max="11777" width="21.28515625" style="43" customWidth="1"/>
    <col min="11778" max="11778" width="14.85546875" style="43" customWidth="1"/>
    <col min="11779" max="12019" width="9.140625" style="43"/>
    <col min="12020" max="12020" width="54.7109375" style="43" customWidth="1"/>
    <col min="12021" max="12022" width="16" style="43" customWidth="1"/>
    <col min="12023" max="12024" width="0" style="43" hidden="1" customWidth="1"/>
    <col min="12025" max="12025" width="2.42578125" style="43" customWidth="1"/>
    <col min="12026" max="12026" width="20" style="43" customWidth="1"/>
    <col min="12027" max="12027" width="17.28515625" style="43" customWidth="1"/>
    <col min="12028" max="12028" width="20.28515625" style="43" customWidth="1"/>
    <col min="12029" max="12029" width="17.28515625" style="43" customWidth="1"/>
    <col min="12030" max="12030" width="2.140625" style="43" customWidth="1"/>
    <col min="12031" max="12031" width="19.85546875" style="43" customWidth="1"/>
    <col min="12032" max="12032" width="17.7109375" style="43" customWidth="1"/>
    <col min="12033" max="12033" width="21.28515625" style="43" customWidth="1"/>
    <col min="12034" max="12034" width="14.85546875" style="43" customWidth="1"/>
    <col min="12035" max="12275" width="9.140625" style="43"/>
    <col min="12276" max="12276" width="54.7109375" style="43" customWidth="1"/>
    <col min="12277" max="12278" width="16" style="43" customWidth="1"/>
    <col min="12279" max="12280" width="0" style="43" hidden="1" customWidth="1"/>
    <col min="12281" max="12281" width="2.42578125" style="43" customWidth="1"/>
    <col min="12282" max="12282" width="20" style="43" customWidth="1"/>
    <col min="12283" max="12283" width="17.28515625" style="43" customWidth="1"/>
    <col min="12284" max="12284" width="20.28515625" style="43" customWidth="1"/>
    <col min="12285" max="12285" width="17.28515625" style="43" customWidth="1"/>
    <col min="12286" max="12286" width="2.140625" style="43" customWidth="1"/>
    <col min="12287" max="12287" width="19.85546875" style="43" customWidth="1"/>
    <col min="12288" max="12288" width="17.7109375" style="43" customWidth="1"/>
    <col min="12289" max="12289" width="21.28515625" style="43" customWidth="1"/>
    <col min="12290" max="12290" width="14.85546875" style="43" customWidth="1"/>
    <col min="12291" max="12531" width="9.140625" style="43"/>
    <col min="12532" max="12532" width="54.7109375" style="43" customWidth="1"/>
    <col min="12533" max="12534" width="16" style="43" customWidth="1"/>
    <col min="12535" max="12536" width="0" style="43" hidden="1" customWidth="1"/>
    <col min="12537" max="12537" width="2.42578125" style="43" customWidth="1"/>
    <col min="12538" max="12538" width="20" style="43" customWidth="1"/>
    <col min="12539" max="12539" width="17.28515625" style="43" customWidth="1"/>
    <col min="12540" max="12540" width="20.28515625" style="43" customWidth="1"/>
    <col min="12541" max="12541" width="17.28515625" style="43" customWidth="1"/>
    <col min="12542" max="12542" width="2.140625" style="43" customWidth="1"/>
    <col min="12543" max="12543" width="19.85546875" style="43" customWidth="1"/>
    <col min="12544" max="12544" width="17.7109375" style="43" customWidth="1"/>
    <col min="12545" max="12545" width="21.28515625" style="43" customWidth="1"/>
    <col min="12546" max="12546" width="14.85546875" style="43" customWidth="1"/>
    <col min="12547" max="12787" width="9.140625" style="43"/>
    <col min="12788" max="12788" width="54.7109375" style="43" customWidth="1"/>
    <col min="12789" max="12790" width="16" style="43" customWidth="1"/>
    <col min="12791" max="12792" width="0" style="43" hidden="1" customWidth="1"/>
    <col min="12793" max="12793" width="2.42578125" style="43" customWidth="1"/>
    <col min="12794" max="12794" width="20" style="43" customWidth="1"/>
    <col min="12795" max="12795" width="17.28515625" style="43" customWidth="1"/>
    <col min="12796" max="12796" width="20.28515625" style="43" customWidth="1"/>
    <col min="12797" max="12797" width="17.28515625" style="43" customWidth="1"/>
    <col min="12798" max="12798" width="2.140625" style="43" customWidth="1"/>
    <col min="12799" max="12799" width="19.85546875" style="43" customWidth="1"/>
    <col min="12800" max="12800" width="17.7109375" style="43" customWidth="1"/>
    <col min="12801" max="12801" width="21.28515625" style="43" customWidth="1"/>
    <col min="12802" max="12802" width="14.85546875" style="43" customWidth="1"/>
    <col min="12803" max="13043" width="9.140625" style="43"/>
    <col min="13044" max="13044" width="54.7109375" style="43" customWidth="1"/>
    <col min="13045" max="13046" width="16" style="43" customWidth="1"/>
    <col min="13047" max="13048" width="0" style="43" hidden="1" customWidth="1"/>
    <col min="13049" max="13049" width="2.42578125" style="43" customWidth="1"/>
    <col min="13050" max="13050" width="20" style="43" customWidth="1"/>
    <col min="13051" max="13051" width="17.28515625" style="43" customWidth="1"/>
    <col min="13052" max="13052" width="20.28515625" style="43" customWidth="1"/>
    <col min="13053" max="13053" width="17.28515625" style="43" customWidth="1"/>
    <col min="13054" max="13054" width="2.140625" style="43" customWidth="1"/>
    <col min="13055" max="13055" width="19.85546875" style="43" customWidth="1"/>
    <col min="13056" max="13056" width="17.7109375" style="43" customWidth="1"/>
    <col min="13057" max="13057" width="21.28515625" style="43" customWidth="1"/>
    <col min="13058" max="13058" width="14.85546875" style="43" customWidth="1"/>
    <col min="13059" max="13299" width="9.140625" style="43"/>
    <col min="13300" max="13300" width="54.7109375" style="43" customWidth="1"/>
    <col min="13301" max="13302" width="16" style="43" customWidth="1"/>
    <col min="13303" max="13304" width="0" style="43" hidden="1" customWidth="1"/>
    <col min="13305" max="13305" width="2.42578125" style="43" customWidth="1"/>
    <col min="13306" max="13306" width="20" style="43" customWidth="1"/>
    <col min="13307" max="13307" width="17.28515625" style="43" customWidth="1"/>
    <col min="13308" max="13308" width="20.28515625" style="43" customWidth="1"/>
    <col min="13309" max="13309" width="17.28515625" style="43" customWidth="1"/>
    <col min="13310" max="13310" width="2.140625" style="43" customWidth="1"/>
    <col min="13311" max="13311" width="19.85546875" style="43" customWidth="1"/>
    <col min="13312" max="13312" width="17.7109375" style="43" customWidth="1"/>
    <col min="13313" max="13313" width="21.28515625" style="43" customWidth="1"/>
    <col min="13314" max="13314" width="14.85546875" style="43" customWidth="1"/>
    <col min="13315" max="13555" width="9.140625" style="43"/>
    <col min="13556" max="13556" width="54.7109375" style="43" customWidth="1"/>
    <col min="13557" max="13558" width="16" style="43" customWidth="1"/>
    <col min="13559" max="13560" width="0" style="43" hidden="1" customWidth="1"/>
    <col min="13561" max="13561" width="2.42578125" style="43" customWidth="1"/>
    <col min="13562" max="13562" width="20" style="43" customWidth="1"/>
    <col min="13563" max="13563" width="17.28515625" style="43" customWidth="1"/>
    <col min="13564" max="13564" width="20.28515625" style="43" customWidth="1"/>
    <col min="13565" max="13565" width="17.28515625" style="43" customWidth="1"/>
    <col min="13566" max="13566" width="2.140625" style="43" customWidth="1"/>
    <col min="13567" max="13567" width="19.85546875" style="43" customWidth="1"/>
    <col min="13568" max="13568" width="17.7109375" style="43" customWidth="1"/>
    <col min="13569" max="13569" width="21.28515625" style="43" customWidth="1"/>
    <col min="13570" max="13570" width="14.85546875" style="43" customWidth="1"/>
    <col min="13571" max="13811" width="9.140625" style="43"/>
    <col min="13812" max="13812" width="54.7109375" style="43" customWidth="1"/>
    <col min="13813" max="13814" width="16" style="43" customWidth="1"/>
    <col min="13815" max="13816" width="0" style="43" hidden="1" customWidth="1"/>
    <col min="13817" max="13817" width="2.42578125" style="43" customWidth="1"/>
    <col min="13818" max="13818" width="20" style="43" customWidth="1"/>
    <col min="13819" max="13819" width="17.28515625" style="43" customWidth="1"/>
    <col min="13820" max="13820" width="20.28515625" style="43" customWidth="1"/>
    <col min="13821" max="13821" width="17.28515625" style="43" customWidth="1"/>
    <col min="13822" max="13822" width="2.140625" style="43" customWidth="1"/>
    <col min="13823" max="13823" width="19.85546875" style="43" customWidth="1"/>
    <col min="13824" max="13824" width="17.7109375" style="43" customWidth="1"/>
    <col min="13825" max="13825" width="21.28515625" style="43" customWidth="1"/>
    <col min="13826" max="13826" width="14.85546875" style="43" customWidth="1"/>
    <col min="13827" max="14067" width="9.140625" style="43"/>
    <col min="14068" max="14068" width="54.7109375" style="43" customWidth="1"/>
    <col min="14069" max="14070" width="16" style="43" customWidth="1"/>
    <col min="14071" max="14072" width="0" style="43" hidden="1" customWidth="1"/>
    <col min="14073" max="14073" width="2.42578125" style="43" customWidth="1"/>
    <col min="14074" max="14074" width="20" style="43" customWidth="1"/>
    <col min="14075" max="14075" width="17.28515625" style="43" customWidth="1"/>
    <col min="14076" max="14076" width="20.28515625" style="43" customWidth="1"/>
    <col min="14077" max="14077" width="17.28515625" style="43" customWidth="1"/>
    <col min="14078" max="14078" width="2.140625" style="43" customWidth="1"/>
    <col min="14079" max="14079" width="19.85546875" style="43" customWidth="1"/>
    <col min="14080" max="14080" width="17.7109375" style="43" customWidth="1"/>
    <col min="14081" max="14081" width="21.28515625" style="43" customWidth="1"/>
    <col min="14082" max="14082" width="14.85546875" style="43" customWidth="1"/>
    <col min="14083" max="14323" width="9.140625" style="43"/>
    <col min="14324" max="14324" width="54.7109375" style="43" customWidth="1"/>
    <col min="14325" max="14326" width="16" style="43" customWidth="1"/>
    <col min="14327" max="14328" width="0" style="43" hidden="1" customWidth="1"/>
    <col min="14329" max="14329" width="2.42578125" style="43" customWidth="1"/>
    <col min="14330" max="14330" width="20" style="43" customWidth="1"/>
    <col min="14331" max="14331" width="17.28515625" style="43" customWidth="1"/>
    <col min="14332" max="14332" width="20.28515625" style="43" customWidth="1"/>
    <col min="14333" max="14333" width="17.28515625" style="43" customWidth="1"/>
    <col min="14334" max="14334" width="2.140625" style="43" customWidth="1"/>
    <col min="14335" max="14335" width="19.85546875" style="43" customWidth="1"/>
    <col min="14336" max="14336" width="17.7109375" style="43" customWidth="1"/>
    <col min="14337" max="14337" width="21.28515625" style="43" customWidth="1"/>
    <col min="14338" max="14338" width="14.85546875" style="43" customWidth="1"/>
    <col min="14339" max="14579" width="9.140625" style="43"/>
    <col min="14580" max="14580" width="54.7109375" style="43" customWidth="1"/>
    <col min="14581" max="14582" width="16" style="43" customWidth="1"/>
    <col min="14583" max="14584" width="0" style="43" hidden="1" customWidth="1"/>
    <col min="14585" max="14585" width="2.42578125" style="43" customWidth="1"/>
    <col min="14586" max="14586" width="20" style="43" customWidth="1"/>
    <col min="14587" max="14587" width="17.28515625" style="43" customWidth="1"/>
    <col min="14588" max="14588" width="20.28515625" style="43" customWidth="1"/>
    <col min="14589" max="14589" width="17.28515625" style="43" customWidth="1"/>
    <col min="14590" max="14590" width="2.140625" style="43" customWidth="1"/>
    <col min="14591" max="14591" width="19.85546875" style="43" customWidth="1"/>
    <col min="14592" max="14592" width="17.7109375" style="43" customWidth="1"/>
    <col min="14593" max="14593" width="21.28515625" style="43" customWidth="1"/>
    <col min="14594" max="14594" width="14.85546875" style="43" customWidth="1"/>
    <col min="14595" max="14835" width="9.140625" style="43"/>
    <col min="14836" max="14836" width="54.7109375" style="43" customWidth="1"/>
    <col min="14837" max="14838" width="16" style="43" customWidth="1"/>
    <col min="14839" max="14840" width="0" style="43" hidden="1" customWidth="1"/>
    <col min="14841" max="14841" width="2.42578125" style="43" customWidth="1"/>
    <col min="14842" max="14842" width="20" style="43" customWidth="1"/>
    <col min="14843" max="14843" width="17.28515625" style="43" customWidth="1"/>
    <col min="14844" max="14844" width="20.28515625" style="43" customWidth="1"/>
    <col min="14845" max="14845" width="17.28515625" style="43" customWidth="1"/>
    <col min="14846" max="14846" width="2.140625" style="43" customWidth="1"/>
    <col min="14847" max="14847" width="19.85546875" style="43" customWidth="1"/>
    <col min="14848" max="14848" width="17.7109375" style="43" customWidth="1"/>
    <col min="14849" max="14849" width="21.28515625" style="43" customWidth="1"/>
    <col min="14850" max="14850" width="14.85546875" style="43" customWidth="1"/>
    <col min="14851" max="15091" width="9.140625" style="43"/>
    <col min="15092" max="15092" width="54.7109375" style="43" customWidth="1"/>
    <col min="15093" max="15094" width="16" style="43" customWidth="1"/>
    <col min="15095" max="15096" width="0" style="43" hidden="1" customWidth="1"/>
    <col min="15097" max="15097" width="2.42578125" style="43" customWidth="1"/>
    <col min="15098" max="15098" width="20" style="43" customWidth="1"/>
    <col min="15099" max="15099" width="17.28515625" style="43" customWidth="1"/>
    <col min="15100" max="15100" width="20.28515625" style="43" customWidth="1"/>
    <col min="15101" max="15101" width="17.28515625" style="43" customWidth="1"/>
    <col min="15102" max="15102" width="2.140625" style="43" customWidth="1"/>
    <col min="15103" max="15103" width="19.85546875" style="43" customWidth="1"/>
    <col min="15104" max="15104" width="17.7109375" style="43" customWidth="1"/>
    <col min="15105" max="15105" width="21.28515625" style="43" customWidth="1"/>
    <col min="15106" max="15106" width="14.85546875" style="43" customWidth="1"/>
    <col min="15107" max="15347" width="9.140625" style="43"/>
    <col min="15348" max="15348" width="54.7109375" style="43" customWidth="1"/>
    <col min="15349" max="15350" width="16" style="43" customWidth="1"/>
    <col min="15351" max="15352" width="0" style="43" hidden="1" customWidth="1"/>
    <col min="15353" max="15353" width="2.42578125" style="43" customWidth="1"/>
    <col min="15354" max="15354" width="20" style="43" customWidth="1"/>
    <col min="15355" max="15355" width="17.28515625" style="43" customWidth="1"/>
    <col min="15356" max="15356" width="20.28515625" style="43" customWidth="1"/>
    <col min="15357" max="15357" width="17.28515625" style="43" customWidth="1"/>
    <col min="15358" max="15358" width="2.140625" style="43" customWidth="1"/>
    <col min="15359" max="15359" width="19.85546875" style="43" customWidth="1"/>
    <col min="15360" max="15360" width="17.7109375" style="43" customWidth="1"/>
    <col min="15361" max="15361" width="21.28515625" style="43" customWidth="1"/>
    <col min="15362" max="15362" width="14.85546875" style="43" customWidth="1"/>
    <col min="15363" max="15603" width="9.140625" style="43"/>
    <col min="15604" max="15604" width="54.7109375" style="43" customWidth="1"/>
    <col min="15605" max="15606" width="16" style="43" customWidth="1"/>
    <col min="15607" max="15608" width="0" style="43" hidden="1" customWidth="1"/>
    <col min="15609" max="15609" width="2.42578125" style="43" customWidth="1"/>
    <col min="15610" max="15610" width="20" style="43" customWidth="1"/>
    <col min="15611" max="15611" width="17.28515625" style="43" customWidth="1"/>
    <col min="15612" max="15612" width="20.28515625" style="43" customWidth="1"/>
    <col min="15613" max="15613" width="17.28515625" style="43" customWidth="1"/>
    <col min="15614" max="15614" width="2.140625" style="43" customWidth="1"/>
    <col min="15615" max="15615" width="19.85546875" style="43" customWidth="1"/>
    <col min="15616" max="15616" width="17.7109375" style="43" customWidth="1"/>
    <col min="15617" max="15617" width="21.28515625" style="43" customWidth="1"/>
    <col min="15618" max="15618" width="14.85546875" style="43" customWidth="1"/>
    <col min="15619" max="15859" width="9.140625" style="43"/>
    <col min="15860" max="15860" width="54.7109375" style="43" customWidth="1"/>
    <col min="15861" max="15862" width="16" style="43" customWidth="1"/>
    <col min="15863" max="15864" width="0" style="43" hidden="1" customWidth="1"/>
    <col min="15865" max="15865" width="2.42578125" style="43" customWidth="1"/>
    <col min="15866" max="15866" width="20" style="43" customWidth="1"/>
    <col min="15867" max="15867" width="17.28515625" style="43" customWidth="1"/>
    <col min="15868" max="15868" width="20.28515625" style="43" customWidth="1"/>
    <col min="15869" max="15869" width="17.28515625" style="43" customWidth="1"/>
    <col min="15870" max="15870" width="2.140625" style="43" customWidth="1"/>
    <col min="15871" max="15871" width="19.85546875" style="43" customWidth="1"/>
    <col min="15872" max="15872" width="17.7109375" style="43" customWidth="1"/>
    <col min="15873" max="15873" width="21.28515625" style="43" customWidth="1"/>
    <col min="15874" max="15874" width="14.85546875" style="43" customWidth="1"/>
    <col min="15875" max="16115" width="9.140625" style="43"/>
    <col min="16116" max="16116" width="54.7109375" style="43" customWidth="1"/>
    <col min="16117" max="16118" width="16" style="43" customWidth="1"/>
    <col min="16119" max="16120" width="0" style="43" hidden="1" customWidth="1"/>
    <col min="16121" max="16121" width="2.42578125" style="43" customWidth="1"/>
    <col min="16122" max="16122" width="20" style="43" customWidth="1"/>
    <col min="16123" max="16123" width="17.28515625" style="43" customWidth="1"/>
    <col min="16124" max="16124" width="20.28515625" style="43" customWidth="1"/>
    <col min="16125" max="16125" width="17.28515625" style="43" customWidth="1"/>
    <col min="16126" max="16126" width="2.140625" style="43" customWidth="1"/>
    <col min="16127" max="16127" width="19.85546875" style="43" customWidth="1"/>
    <col min="16128" max="16128" width="17.7109375" style="43" customWidth="1"/>
    <col min="16129" max="16129" width="21.28515625" style="43" customWidth="1"/>
    <col min="16130" max="16130" width="14.85546875" style="43" customWidth="1"/>
    <col min="16131" max="16384" width="9.140625" style="43"/>
  </cols>
  <sheetData>
    <row r="1" spans="1:4" ht="21">
      <c r="A1" s="438" t="s">
        <v>215</v>
      </c>
      <c r="B1" s="438"/>
      <c r="C1" s="438"/>
      <c r="D1" s="438"/>
    </row>
    <row r="2" spans="1:4" ht="15" customHeight="1" thickBot="1">
      <c r="A2" s="64"/>
      <c r="B2" s="65"/>
      <c r="C2" s="66"/>
      <c r="D2" s="66"/>
    </row>
    <row r="3" spans="1:4" ht="29.25" customHeight="1" thickBot="1">
      <c r="A3" s="67"/>
      <c r="B3" s="39" t="s">
        <v>107</v>
      </c>
      <c r="C3" s="41" t="s">
        <v>108</v>
      </c>
      <c r="D3" s="40" t="s">
        <v>109</v>
      </c>
    </row>
    <row r="4" spans="1:4">
      <c r="A4" s="8" t="s">
        <v>5</v>
      </c>
      <c r="B4" s="38"/>
      <c r="C4" s="38"/>
      <c r="D4" s="38"/>
    </row>
    <row r="5" spans="1:4">
      <c r="A5" s="1" t="s">
        <v>6</v>
      </c>
      <c r="B5" s="68">
        <f>'Bond Costs from Workbook'!C8</f>
        <v>0</v>
      </c>
      <c r="C5" s="68">
        <f>'Scattered Site 1'!C8+'Scattered Site 2'!C8+'Scattered Site 3'!C8+'Scattered Site 4'!C8</f>
        <v>0</v>
      </c>
      <c r="D5" s="69">
        <f>B5-C5</f>
        <v>0</v>
      </c>
    </row>
    <row r="6" spans="1:4">
      <c r="A6" s="1" t="s">
        <v>8</v>
      </c>
      <c r="B6" s="68">
        <f>'Bond Costs from Workbook'!C9</f>
        <v>0</v>
      </c>
      <c r="C6" s="68">
        <f>'Scattered Site 1'!C9+'Scattered Site 2'!C9+'Scattered Site 3'!C9+'Scattered Site 4'!C9</f>
        <v>0</v>
      </c>
      <c r="D6" s="69">
        <f>B6-C6</f>
        <v>0</v>
      </c>
    </row>
    <row r="7" spans="1:4">
      <c r="A7" s="1" t="s">
        <v>9</v>
      </c>
      <c r="B7" s="68">
        <f>'Bond Costs from Workbook'!C10</f>
        <v>0</v>
      </c>
      <c r="C7" s="68">
        <f>'Scattered Site 1'!C10+'Scattered Site 2'!C10+'Scattered Site 3'!C10+'Scattered Site 4'!C10</f>
        <v>0</v>
      </c>
      <c r="D7" s="69">
        <f>B7-C7</f>
        <v>0</v>
      </c>
    </row>
    <row r="8" spans="1:4">
      <c r="A8" s="2" t="s">
        <v>10</v>
      </c>
      <c r="B8" s="70">
        <f>SUM(B5:B7)</f>
        <v>0</v>
      </c>
      <c r="C8" s="70">
        <f t="shared" ref="C8:D8" si="0">SUM(C5:C7)</f>
        <v>0</v>
      </c>
      <c r="D8" s="70">
        <f t="shared" si="0"/>
        <v>0</v>
      </c>
    </row>
    <row r="9" spans="1:4">
      <c r="A9" s="1" t="s">
        <v>11</v>
      </c>
      <c r="B9" s="68">
        <f>'Bond Costs from Workbook'!C12</f>
        <v>0</v>
      </c>
      <c r="C9" s="68">
        <f>'Scattered Site 1'!C12+'Scattered Site 2'!C12+'Scattered Site 3'!C12+'Scattered Site 4'!C12</f>
        <v>0</v>
      </c>
      <c r="D9" s="69">
        <f>B9-C9</f>
        <v>0</v>
      </c>
    </row>
    <row r="10" spans="1:4">
      <c r="A10" s="1" t="s">
        <v>12</v>
      </c>
      <c r="B10" s="68">
        <f>'Bond Costs from Workbook'!C13</f>
        <v>0</v>
      </c>
      <c r="C10" s="68">
        <f>'Scattered Site 1'!C13+'Scattered Site 2'!C13+'Scattered Site 3'!C13+'Scattered Site 4'!C13</f>
        <v>0</v>
      </c>
      <c r="D10" s="69">
        <f>B10-C10</f>
        <v>0</v>
      </c>
    </row>
    <row r="11" spans="1:4">
      <c r="A11" s="1" t="s">
        <v>12</v>
      </c>
      <c r="B11" s="68">
        <f>'Bond Costs from Workbook'!C14</f>
        <v>0</v>
      </c>
      <c r="C11" s="68">
        <f>'Scattered Site 1'!C14+'Scattered Site 2'!C14+'Scattered Site 3'!C14+'Scattered Site 4'!C14</f>
        <v>0</v>
      </c>
      <c r="D11" s="69">
        <f>B11-C11</f>
        <v>0</v>
      </c>
    </row>
    <row r="12" spans="1:4">
      <c r="A12" s="1" t="s">
        <v>13</v>
      </c>
      <c r="B12" s="68">
        <f>'Bond Costs from Workbook'!C15</f>
        <v>0</v>
      </c>
      <c r="C12" s="68">
        <f>'Scattered Site 1'!C15+'Scattered Site 2'!C15+'Scattered Site 3'!C15+'Scattered Site 4'!C15</f>
        <v>0</v>
      </c>
      <c r="D12" s="69">
        <f>B12-C12</f>
        <v>0</v>
      </c>
    </row>
    <row r="13" spans="1:4">
      <c r="A13" s="1" t="s">
        <v>13</v>
      </c>
      <c r="B13" s="68">
        <f>'Bond Costs from Workbook'!C16</f>
        <v>0</v>
      </c>
      <c r="C13" s="68">
        <f>'Scattered Site 1'!C16+'Scattered Site 2'!C16+'Scattered Site 3'!C16+'Scattered Site 4'!C16</f>
        <v>0</v>
      </c>
      <c r="D13" s="69">
        <f>B13-C13</f>
        <v>0</v>
      </c>
    </row>
    <row r="14" spans="1:4">
      <c r="A14" s="3" t="s">
        <v>229</v>
      </c>
      <c r="B14" s="70">
        <f>B8+SUM(B9:B13)</f>
        <v>0</v>
      </c>
      <c r="C14" s="70">
        <f t="shared" ref="C14:D14" si="1">C8+SUM(C9:C13)</f>
        <v>0</v>
      </c>
      <c r="D14" s="70">
        <f t="shared" si="1"/>
        <v>0</v>
      </c>
    </row>
    <row r="15" spans="1:4">
      <c r="A15" s="8" t="s">
        <v>14</v>
      </c>
      <c r="B15" s="71"/>
      <c r="C15" s="71"/>
      <c r="D15" s="71"/>
    </row>
    <row r="16" spans="1:4">
      <c r="A16" s="2" t="s">
        <v>15</v>
      </c>
      <c r="B16" s="68"/>
      <c r="C16" s="69"/>
      <c r="D16" s="69">
        <f t="shared" ref="D16:D23" si="2">B16-C16</f>
        <v>0</v>
      </c>
    </row>
    <row r="17" spans="1:4">
      <c r="A17" s="1" t="s">
        <v>16</v>
      </c>
      <c r="B17" s="68">
        <f>'Bond Costs from Workbook'!C20</f>
        <v>0</v>
      </c>
      <c r="C17" s="68">
        <f>'Scattered Site 1'!C20+'Scattered Site 2'!C20+'Scattered Site 3'!C20+'Scattered Site 4'!C20</f>
        <v>0</v>
      </c>
      <c r="D17" s="69">
        <f t="shared" si="2"/>
        <v>0</v>
      </c>
    </row>
    <row r="18" spans="1:4">
      <c r="A18" s="1" t="s">
        <v>17</v>
      </c>
      <c r="B18" s="68">
        <f>'Bond Costs from Workbook'!C21</f>
        <v>0</v>
      </c>
      <c r="C18" s="68">
        <f>'Scattered Site 1'!C21+'Scattered Site 2'!C21+'Scattered Site 3'!C21+'Scattered Site 4'!C21</f>
        <v>0</v>
      </c>
      <c r="D18" s="69">
        <f t="shared" si="2"/>
        <v>0</v>
      </c>
    </row>
    <row r="19" spans="1:4">
      <c r="A19" s="1" t="s">
        <v>18</v>
      </c>
      <c r="B19" s="68">
        <f>'Bond Costs from Workbook'!C22</f>
        <v>0</v>
      </c>
      <c r="C19" s="68">
        <f>'Scattered Site 1'!C22+'Scattered Site 2'!C22+'Scattered Site 3'!C22+'Scattered Site 4'!C22</f>
        <v>0</v>
      </c>
      <c r="D19" s="69">
        <f t="shared" si="2"/>
        <v>0</v>
      </c>
    </row>
    <row r="20" spans="1:4">
      <c r="A20" s="1" t="s">
        <v>19</v>
      </c>
      <c r="B20" s="68">
        <f>'Bond Costs from Workbook'!C23</f>
        <v>0</v>
      </c>
      <c r="C20" s="68">
        <f>'Scattered Site 1'!C23+'Scattered Site 2'!C23+'Scattered Site 3'!C23+'Scattered Site 4'!C23</f>
        <v>0</v>
      </c>
      <c r="D20" s="69">
        <f t="shared" si="2"/>
        <v>0</v>
      </c>
    </row>
    <row r="21" spans="1:4">
      <c r="A21" s="1" t="s">
        <v>20</v>
      </c>
      <c r="B21" s="68">
        <f>'Bond Costs from Workbook'!C24</f>
        <v>0</v>
      </c>
      <c r="C21" s="68">
        <f>'Scattered Site 1'!C24+'Scattered Site 2'!C24+'Scattered Site 3'!C24+'Scattered Site 4'!C24</f>
        <v>0</v>
      </c>
      <c r="D21" s="69">
        <f t="shared" si="2"/>
        <v>0</v>
      </c>
    </row>
    <row r="22" spans="1:4">
      <c r="A22" s="1" t="s">
        <v>21</v>
      </c>
      <c r="B22" s="68">
        <f>'Bond Costs from Workbook'!C25</f>
        <v>0</v>
      </c>
      <c r="C22" s="68">
        <f>'Scattered Site 1'!C25+'Scattered Site 2'!C25+'Scattered Site 3'!C25+'Scattered Site 4'!C25</f>
        <v>0</v>
      </c>
      <c r="D22" s="69">
        <f t="shared" si="2"/>
        <v>0</v>
      </c>
    </row>
    <row r="23" spans="1:4">
      <c r="A23" s="1" t="s">
        <v>21</v>
      </c>
      <c r="B23" s="68">
        <f>'Bond Costs from Workbook'!C26</f>
        <v>0</v>
      </c>
      <c r="C23" s="68">
        <f>'Scattered Site 1'!C26+'Scattered Site 2'!C26+'Scattered Site 3'!C26+'Scattered Site 4'!C26</f>
        <v>0</v>
      </c>
      <c r="D23" s="69">
        <f t="shared" si="2"/>
        <v>0</v>
      </c>
    </row>
    <row r="24" spans="1:4">
      <c r="A24" s="2" t="s">
        <v>22</v>
      </c>
      <c r="B24" s="70">
        <f>SUM(B17:B23)</f>
        <v>0</v>
      </c>
      <c r="C24" s="70">
        <f t="shared" ref="C24:D24" si="3">SUM(C17:C23)</f>
        <v>0</v>
      </c>
      <c r="D24" s="70">
        <f t="shared" si="3"/>
        <v>0</v>
      </c>
    </row>
    <row r="25" spans="1:4">
      <c r="A25" s="281" t="s">
        <v>23</v>
      </c>
      <c r="B25" s="68"/>
      <c r="C25" s="69"/>
      <c r="D25" s="69"/>
    </row>
    <row r="26" spans="1:4">
      <c r="A26" s="1" t="s">
        <v>16</v>
      </c>
      <c r="B26" s="68">
        <f>'Bond Costs from Workbook'!C29</f>
        <v>0</v>
      </c>
      <c r="C26" s="68">
        <f>'Scattered Site 1'!C29+'Scattered Site 2'!C29+'Scattered Site 3'!C29+'Scattered Site 4'!C29</f>
        <v>0</v>
      </c>
      <c r="D26" s="69">
        <f t="shared" ref="D26:D32" si="4">B26-C26</f>
        <v>0</v>
      </c>
    </row>
    <row r="27" spans="1:4">
      <c r="A27" s="1" t="s">
        <v>24</v>
      </c>
      <c r="B27" s="68">
        <f>'Bond Costs from Workbook'!C30</f>
        <v>0</v>
      </c>
      <c r="C27" s="68">
        <f>'Scattered Site 1'!C30+'Scattered Site 2'!C30+'Scattered Site 3'!C30+'Scattered Site 4'!C30</f>
        <v>0</v>
      </c>
      <c r="D27" s="69">
        <f t="shared" si="4"/>
        <v>0</v>
      </c>
    </row>
    <row r="28" spans="1:4">
      <c r="A28" s="1" t="s">
        <v>25</v>
      </c>
      <c r="B28" s="68">
        <f>'Bond Costs from Workbook'!C31</f>
        <v>0</v>
      </c>
      <c r="C28" s="68">
        <f>'Scattered Site 1'!C31+'Scattered Site 2'!C31+'Scattered Site 3'!C31+'Scattered Site 4'!C31</f>
        <v>0</v>
      </c>
      <c r="D28" s="69">
        <f t="shared" si="4"/>
        <v>0</v>
      </c>
    </row>
    <row r="29" spans="1:4">
      <c r="A29" s="1" t="s">
        <v>19</v>
      </c>
      <c r="B29" s="68">
        <f>'Bond Costs from Workbook'!C32</f>
        <v>0</v>
      </c>
      <c r="C29" s="68">
        <f>'Scattered Site 1'!C32+'Scattered Site 2'!C32+'Scattered Site 3'!C32+'Scattered Site 4'!C32</f>
        <v>0</v>
      </c>
      <c r="D29" s="69">
        <f t="shared" si="4"/>
        <v>0</v>
      </c>
    </row>
    <row r="30" spans="1:4">
      <c r="A30" s="1" t="s">
        <v>20</v>
      </c>
      <c r="B30" s="68">
        <f>'Bond Costs from Workbook'!C33</f>
        <v>0</v>
      </c>
      <c r="C30" s="68">
        <f>'Scattered Site 1'!C33+'Scattered Site 2'!C33+'Scattered Site 3'!C33+'Scattered Site 4'!C33</f>
        <v>0</v>
      </c>
      <c r="D30" s="69">
        <f t="shared" si="4"/>
        <v>0</v>
      </c>
    </row>
    <row r="31" spans="1:4">
      <c r="A31" s="1" t="s">
        <v>26</v>
      </c>
      <c r="B31" s="68">
        <f>'Bond Costs from Workbook'!C34</f>
        <v>0</v>
      </c>
      <c r="C31" s="68">
        <f>'Scattered Site 1'!C34+'Scattered Site 2'!C34+'Scattered Site 3'!C34+'Scattered Site 4'!C34</f>
        <v>0</v>
      </c>
      <c r="D31" s="69">
        <f t="shared" si="4"/>
        <v>0</v>
      </c>
    </row>
    <row r="32" spans="1:4">
      <c r="A32" s="1" t="s">
        <v>26</v>
      </c>
      <c r="B32" s="68">
        <f>'Bond Costs from Workbook'!C35</f>
        <v>0</v>
      </c>
      <c r="C32" s="68">
        <f>'Scattered Site 1'!C35+'Scattered Site 2'!C35+'Scattered Site 3'!C35+'Scattered Site 4'!C35</f>
        <v>0</v>
      </c>
      <c r="D32" s="69">
        <f t="shared" si="4"/>
        <v>0</v>
      </c>
    </row>
    <row r="33" spans="1:4">
      <c r="A33" s="281" t="s">
        <v>146</v>
      </c>
      <c r="B33" s="70">
        <f>SUM(B26:B32)</f>
        <v>0</v>
      </c>
      <c r="C33" s="70">
        <f t="shared" ref="C33:D33" si="5">SUM(C26:C32)</f>
        <v>0</v>
      </c>
      <c r="D33" s="70">
        <f t="shared" si="5"/>
        <v>0</v>
      </c>
    </row>
    <row r="34" spans="1:4">
      <c r="A34" s="281" t="s">
        <v>27</v>
      </c>
      <c r="B34" s="4">
        <f>B24+B33</f>
        <v>0</v>
      </c>
      <c r="C34" s="68">
        <f>'Scattered Site 1'!C37+'Scattered Site 2'!C37+'Scattered Site 3'!C37+'Scattered Site 4'!C37</f>
        <v>0</v>
      </c>
      <c r="D34" s="69">
        <f>B34-C34</f>
        <v>0</v>
      </c>
    </row>
    <row r="35" spans="1:4">
      <c r="A35" s="1" t="s">
        <v>28</v>
      </c>
      <c r="B35" s="68">
        <f>'Bond Costs from Workbook'!C38</f>
        <v>0</v>
      </c>
      <c r="C35" s="68">
        <f>'Scattered Site 1'!C38+'Scattered Site 2'!C38+'Scattered Site 3'!C38+'Scattered Site 4'!C38</f>
        <v>0</v>
      </c>
      <c r="D35" s="69">
        <f>B35-C35</f>
        <v>0</v>
      </c>
    </row>
    <row r="36" spans="1:4">
      <c r="A36" s="1" t="s">
        <v>29</v>
      </c>
      <c r="B36" s="68">
        <f>'Bond Costs from Workbook'!C39</f>
        <v>0</v>
      </c>
      <c r="C36" s="68">
        <f>'Scattered Site 1'!C39+'Scattered Site 2'!C39+'Scattered Site 3'!C39+'Scattered Site 4'!C39</f>
        <v>0</v>
      </c>
      <c r="D36" s="69">
        <f>B36-C36</f>
        <v>0</v>
      </c>
    </row>
    <row r="37" spans="1:4">
      <c r="A37" s="1" t="s">
        <v>30</v>
      </c>
      <c r="B37" s="68">
        <f>'Bond Costs from Workbook'!C40</f>
        <v>0</v>
      </c>
      <c r="C37" s="68">
        <f>'Scattered Site 1'!C40+'Scattered Site 2'!C40+'Scattered Site 3'!C40+'Scattered Site 4'!C40</f>
        <v>0</v>
      </c>
      <c r="D37" s="69">
        <f>B37-C37</f>
        <v>0</v>
      </c>
    </row>
    <row r="38" spans="1:4">
      <c r="A38" s="2" t="s">
        <v>31</v>
      </c>
      <c r="B38" s="70">
        <f>B34+B35+B36+B37</f>
        <v>0</v>
      </c>
      <c r="C38" s="70">
        <f t="shared" ref="C38:D38" si="6">C34+C35+C36+C37</f>
        <v>0</v>
      </c>
      <c r="D38" s="70">
        <f t="shared" si="6"/>
        <v>0</v>
      </c>
    </row>
    <row r="39" spans="1:4">
      <c r="A39" s="1" t="s">
        <v>32</v>
      </c>
      <c r="B39" s="68">
        <f>'Bond Costs from Workbook'!C42</f>
        <v>0</v>
      </c>
      <c r="C39" s="68">
        <f>'Scattered Site 1'!C42+'Scattered Site 2'!C42+'Scattered Site 3'!C42+'Scattered Site 4'!C42</f>
        <v>0</v>
      </c>
      <c r="D39" s="69">
        <f>B39-C39</f>
        <v>0</v>
      </c>
    </row>
    <row r="40" spans="1:4">
      <c r="A40" s="2" t="s">
        <v>33</v>
      </c>
      <c r="B40" s="70">
        <f>B38+B39</f>
        <v>0</v>
      </c>
      <c r="C40" s="70">
        <f t="shared" ref="C40:D40" si="7">C38+C39</f>
        <v>0</v>
      </c>
      <c r="D40" s="70">
        <f t="shared" si="7"/>
        <v>0</v>
      </c>
    </row>
    <row r="41" spans="1:4">
      <c r="A41" s="8" t="s">
        <v>34</v>
      </c>
      <c r="B41" s="71"/>
      <c r="C41" s="71"/>
      <c r="D41" s="71"/>
    </row>
    <row r="42" spans="1:4">
      <c r="A42" s="1" t="s">
        <v>35</v>
      </c>
      <c r="B42" s="68">
        <f>'Bond Costs from Workbook'!C45</f>
        <v>0</v>
      </c>
      <c r="C42" s="68">
        <f>'Scattered Site 1'!C45+'Scattered Site 2'!C45+'Scattered Site 3'!C45+'Scattered Site 4'!C45</f>
        <v>0</v>
      </c>
      <c r="D42" s="69">
        <f>B42-C42</f>
        <v>0</v>
      </c>
    </row>
    <row r="43" spans="1:4">
      <c r="A43" s="1" t="s">
        <v>36</v>
      </c>
      <c r="B43" s="68">
        <f>'Bond Costs from Workbook'!C46</f>
        <v>0</v>
      </c>
      <c r="C43" s="68">
        <f>'Scattered Site 1'!C46+'Scattered Site 2'!C46+'Scattered Site 3'!C46+'Scattered Site 4'!C46</f>
        <v>0</v>
      </c>
      <c r="D43" s="69">
        <f>B43-C43</f>
        <v>0</v>
      </c>
    </row>
    <row r="44" spans="1:4">
      <c r="A44" s="1" t="s">
        <v>37</v>
      </c>
      <c r="B44" s="68">
        <f>'Bond Costs from Workbook'!C47</f>
        <v>0</v>
      </c>
      <c r="C44" s="68">
        <f>'Scattered Site 1'!C47+'Scattered Site 2'!C47+'Scattered Site 3'!C47+'Scattered Site 4'!C47</f>
        <v>0</v>
      </c>
      <c r="D44" s="69">
        <f>B44-C44</f>
        <v>0</v>
      </c>
    </row>
    <row r="45" spans="1:4">
      <c r="A45" s="1" t="s">
        <v>38</v>
      </c>
      <c r="B45" s="68">
        <f>'Bond Costs from Workbook'!C48</f>
        <v>0</v>
      </c>
      <c r="C45" s="68">
        <f>'Scattered Site 1'!C48+'Scattered Site 2'!C48+'Scattered Site 3'!C48+'Scattered Site 4'!C48</f>
        <v>0</v>
      </c>
      <c r="D45" s="69">
        <f>B45-C45</f>
        <v>0</v>
      </c>
    </row>
    <row r="46" spans="1:4">
      <c r="A46" s="1" t="s">
        <v>39</v>
      </c>
      <c r="B46" s="68">
        <f>'Bond Costs from Workbook'!C49</f>
        <v>0</v>
      </c>
      <c r="C46" s="68">
        <f>'Scattered Site 1'!C49+'Scattered Site 2'!C49+'Scattered Site 3'!C49+'Scattered Site 4'!C49</f>
        <v>0</v>
      </c>
      <c r="D46" s="69">
        <f>B46-C46</f>
        <v>0</v>
      </c>
    </row>
    <row r="47" spans="1:4">
      <c r="A47" s="2" t="s">
        <v>40</v>
      </c>
      <c r="B47" s="70">
        <f>SUM(B42:B46)</f>
        <v>0</v>
      </c>
      <c r="C47" s="70">
        <f t="shared" ref="C47:D47" si="8">SUM(C42:C46)</f>
        <v>0</v>
      </c>
      <c r="D47" s="70">
        <f t="shared" si="8"/>
        <v>0</v>
      </c>
    </row>
    <row r="48" spans="1:4">
      <c r="A48" s="8" t="s">
        <v>41</v>
      </c>
      <c r="B48" s="71"/>
      <c r="C48" s="71"/>
      <c r="D48" s="71"/>
    </row>
    <row r="49" spans="1:4">
      <c r="A49" s="2"/>
      <c r="B49" s="68"/>
      <c r="C49" s="69"/>
      <c r="D49" s="69"/>
    </row>
    <row r="50" spans="1:4">
      <c r="A50" s="1" t="s">
        <v>42</v>
      </c>
      <c r="B50" s="68">
        <f>'Bond Costs from Workbook'!C53</f>
        <v>0</v>
      </c>
      <c r="C50" s="68">
        <f>'Scattered Site 1'!C53+'Scattered Site 2'!C53+'Scattered Site 3'!C53+'Scattered Site 4'!C53</f>
        <v>0</v>
      </c>
      <c r="D50" s="69">
        <f t="shared" ref="D50:D75" si="9">B50-C50</f>
        <v>0</v>
      </c>
    </row>
    <row r="51" spans="1:4">
      <c r="A51" s="1" t="s">
        <v>43</v>
      </c>
      <c r="B51" s="68">
        <f>'Bond Costs from Workbook'!C54</f>
        <v>0</v>
      </c>
      <c r="C51" s="68">
        <f>'Scattered Site 1'!C54+'Scattered Site 2'!C54+'Scattered Site 3'!C54+'Scattered Site 4'!C54</f>
        <v>0</v>
      </c>
      <c r="D51" s="69">
        <f t="shared" si="9"/>
        <v>0</v>
      </c>
    </row>
    <row r="52" spans="1:4">
      <c r="A52" s="1" t="s">
        <v>44</v>
      </c>
      <c r="B52" s="68">
        <f>'Bond Costs from Workbook'!C55</f>
        <v>0</v>
      </c>
      <c r="C52" s="68">
        <f>'Scattered Site 1'!C55+'Scattered Site 2'!C55+'Scattered Site 3'!C55+'Scattered Site 4'!C55</f>
        <v>0</v>
      </c>
      <c r="D52" s="69">
        <f t="shared" si="9"/>
        <v>0</v>
      </c>
    </row>
    <row r="53" spans="1:4">
      <c r="A53" s="1" t="s">
        <v>45</v>
      </c>
      <c r="B53" s="68">
        <f>'Bond Costs from Workbook'!C56</f>
        <v>0</v>
      </c>
      <c r="C53" s="68">
        <f>'Scattered Site 1'!C56+'Scattered Site 2'!C56+'Scattered Site 3'!C56+'Scattered Site 4'!C56</f>
        <v>0</v>
      </c>
      <c r="D53" s="69">
        <f t="shared" si="9"/>
        <v>0</v>
      </c>
    </row>
    <row r="54" spans="1:4">
      <c r="A54" s="1" t="s">
        <v>46</v>
      </c>
      <c r="B54" s="68">
        <f>'Bond Costs from Workbook'!C57</f>
        <v>0</v>
      </c>
      <c r="C54" s="68">
        <f>'Scattered Site 1'!C57+'Scattered Site 2'!C57+'Scattered Site 3'!C57+'Scattered Site 4'!C57</f>
        <v>0</v>
      </c>
      <c r="D54" s="69">
        <f t="shared" si="9"/>
        <v>0</v>
      </c>
    </row>
    <row r="55" spans="1:4">
      <c r="A55" s="1" t="s">
        <v>47</v>
      </c>
      <c r="B55" s="68">
        <f>'Bond Costs from Workbook'!C58</f>
        <v>0</v>
      </c>
      <c r="C55" s="68">
        <f>'Scattered Site 1'!C58+'Scattered Site 2'!C58+'Scattered Site 3'!C58+'Scattered Site 4'!C58</f>
        <v>0</v>
      </c>
      <c r="D55" s="69">
        <f t="shared" si="9"/>
        <v>0</v>
      </c>
    </row>
    <row r="56" spans="1:4">
      <c r="A56" s="1" t="s">
        <v>48</v>
      </c>
      <c r="B56" s="68">
        <f>'Bond Costs from Workbook'!C59</f>
        <v>0</v>
      </c>
      <c r="C56" s="68">
        <f>'Scattered Site 1'!C59+'Scattered Site 2'!C59+'Scattered Site 3'!C59+'Scattered Site 4'!C59</f>
        <v>0</v>
      </c>
      <c r="D56" s="69">
        <f t="shared" si="9"/>
        <v>0</v>
      </c>
    </row>
    <row r="57" spans="1:4">
      <c r="A57" s="1" t="s">
        <v>49</v>
      </c>
      <c r="B57" s="68">
        <f>'Bond Costs from Workbook'!C60</f>
        <v>0</v>
      </c>
      <c r="C57" s="68">
        <f>'Scattered Site 1'!C60+'Scattered Site 2'!C60+'Scattered Site 3'!C60+'Scattered Site 4'!C60</f>
        <v>0</v>
      </c>
      <c r="D57" s="69">
        <f t="shared" si="9"/>
        <v>0</v>
      </c>
    </row>
    <row r="58" spans="1:4">
      <c r="A58" s="1" t="s">
        <v>50</v>
      </c>
      <c r="B58" s="68">
        <f>'Bond Costs from Workbook'!C61</f>
        <v>0</v>
      </c>
      <c r="C58" s="68">
        <f>'Scattered Site 1'!C61+'Scattered Site 2'!C61+'Scattered Site 3'!C61+'Scattered Site 4'!C61</f>
        <v>0</v>
      </c>
      <c r="D58" s="69">
        <f t="shared" si="9"/>
        <v>0</v>
      </c>
    </row>
    <row r="59" spans="1:4" s="302" customFormat="1">
      <c r="A59" s="1" t="s">
        <v>286</v>
      </c>
      <c r="B59" s="68">
        <f>'Bond Costs from Workbook'!C62</f>
        <v>0</v>
      </c>
      <c r="C59" s="68">
        <f>'Scattered Site 1'!C62+'Scattered Site 2'!C62+'Scattered Site 3'!C62+'Scattered Site 4'!C62</f>
        <v>0</v>
      </c>
      <c r="D59" s="69">
        <f t="shared" si="9"/>
        <v>0</v>
      </c>
    </row>
    <row r="60" spans="1:4">
      <c r="A60" s="1" t="s">
        <v>51</v>
      </c>
      <c r="B60" s="68">
        <f>'Bond Costs from Workbook'!C63</f>
        <v>0</v>
      </c>
      <c r="C60" s="68">
        <f>'Scattered Site 1'!C63+'Scattered Site 2'!C63+'Scattered Site 3'!C63+'Scattered Site 4'!C63</f>
        <v>0</v>
      </c>
      <c r="D60" s="69">
        <f t="shared" si="9"/>
        <v>0</v>
      </c>
    </row>
    <row r="61" spans="1:4">
      <c r="A61" s="1" t="s">
        <v>52</v>
      </c>
      <c r="B61" s="68">
        <f>'Bond Costs from Workbook'!C64</f>
        <v>0</v>
      </c>
      <c r="C61" s="68">
        <f>'Scattered Site 1'!C64+'Scattered Site 2'!C64+'Scattered Site 3'!C64+'Scattered Site 4'!C64</f>
        <v>0</v>
      </c>
      <c r="D61" s="69">
        <f t="shared" si="9"/>
        <v>0</v>
      </c>
    </row>
    <row r="62" spans="1:4">
      <c r="A62" s="1" t="s">
        <v>53</v>
      </c>
      <c r="B62" s="68">
        <f>'Bond Costs from Workbook'!C65</f>
        <v>0</v>
      </c>
      <c r="C62" s="68">
        <f>'Scattered Site 1'!C65+'Scattered Site 2'!C65+'Scattered Site 3'!C65+'Scattered Site 4'!C65</f>
        <v>0</v>
      </c>
      <c r="D62" s="69">
        <f t="shared" si="9"/>
        <v>0</v>
      </c>
    </row>
    <row r="63" spans="1:4">
      <c r="A63" s="1" t="s">
        <v>54</v>
      </c>
      <c r="B63" s="68">
        <f>'Bond Costs from Workbook'!C66</f>
        <v>0</v>
      </c>
      <c r="C63" s="68">
        <f>'Scattered Site 1'!C66+'Scattered Site 2'!C66+'Scattered Site 3'!C66+'Scattered Site 4'!C66</f>
        <v>0</v>
      </c>
      <c r="D63" s="69">
        <f t="shared" si="9"/>
        <v>0</v>
      </c>
    </row>
    <row r="64" spans="1:4">
      <c r="A64" s="1" t="s">
        <v>55</v>
      </c>
      <c r="B64" s="68">
        <f>'Bond Costs from Workbook'!C67</f>
        <v>0</v>
      </c>
      <c r="C64" s="68">
        <f>'Scattered Site 1'!C67+'Scattered Site 2'!C67+'Scattered Site 3'!C67+'Scattered Site 4'!C67</f>
        <v>0</v>
      </c>
      <c r="D64" s="69">
        <f t="shared" si="9"/>
        <v>0</v>
      </c>
    </row>
    <row r="65" spans="1:4">
      <c r="A65" s="1" t="s">
        <v>56</v>
      </c>
      <c r="B65" s="68">
        <f>'Bond Costs from Workbook'!C68</f>
        <v>0</v>
      </c>
      <c r="C65" s="68">
        <f>'Scattered Site 1'!C68+'Scattered Site 2'!C68+'Scattered Site 3'!C68+'Scattered Site 4'!C68</f>
        <v>0</v>
      </c>
      <c r="D65" s="69">
        <f t="shared" si="9"/>
        <v>0</v>
      </c>
    </row>
    <row r="66" spans="1:4">
      <c r="A66" s="1" t="s">
        <v>57</v>
      </c>
      <c r="B66" s="68">
        <f>'Bond Costs from Workbook'!C69</f>
        <v>0</v>
      </c>
      <c r="C66" s="68">
        <f>'Scattered Site 1'!C69+'Scattered Site 2'!C69+'Scattered Site 3'!C69+'Scattered Site 4'!C69</f>
        <v>0</v>
      </c>
      <c r="D66" s="69">
        <f t="shared" si="9"/>
        <v>0</v>
      </c>
    </row>
    <row r="67" spans="1:4">
      <c r="A67" s="1" t="s">
        <v>58</v>
      </c>
      <c r="B67" s="68">
        <f>'Bond Costs from Workbook'!C70</f>
        <v>0</v>
      </c>
      <c r="C67" s="68">
        <f>'Scattered Site 1'!C70+'Scattered Site 2'!C70+'Scattered Site 3'!C70+'Scattered Site 4'!C70</f>
        <v>0</v>
      </c>
      <c r="D67" s="69">
        <f t="shared" si="9"/>
        <v>0</v>
      </c>
    </row>
    <row r="68" spans="1:4">
      <c r="A68" s="1" t="s">
        <v>59</v>
      </c>
      <c r="B68" s="68">
        <f>'Bond Costs from Workbook'!C71</f>
        <v>0</v>
      </c>
      <c r="C68" s="68">
        <f>'Scattered Site 1'!C71+'Scattered Site 2'!C71+'Scattered Site 3'!C71+'Scattered Site 4'!C71</f>
        <v>0</v>
      </c>
      <c r="D68" s="69">
        <f t="shared" si="9"/>
        <v>0</v>
      </c>
    </row>
    <row r="69" spans="1:4">
      <c r="A69" s="1" t="s">
        <v>60</v>
      </c>
      <c r="B69" s="68">
        <f>'Bond Costs from Workbook'!C72</f>
        <v>0</v>
      </c>
      <c r="C69" s="68">
        <f>'Scattered Site 1'!C72+'Scattered Site 2'!C72+'Scattered Site 3'!C72+'Scattered Site 4'!C72</f>
        <v>0</v>
      </c>
      <c r="D69" s="69">
        <f t="shared" si="9"/>
        <v>0</v>
      </c>
    </row>
    <row r="70" spans="1:4">
      <c r="A70" s="1" t="s">
        <v>61</v>
      </c>
      <c r="B70" s="68">
        <f>'Bond Costs from Workbook'!C73</f>
        <v>0</v>
      </c>
      <c r="C70" s="68">
        <f>'Scattered Site 1'!C73+'Scattered Site 2'!C73+'Scattered Site 3'!C73+'Scattered Site 4'!C73</f>
        <v>0</v>
      </c>
      <c r="D70" s="69">
        <f t="shared" si="9"/>
        <v>0</v>
      </c>
    </row>
    <row r="71" spans="1:4">
      <c r="A71" s="1" t="s">
        <v>62</v>
      </c>
      <c r="B71" s="68">
        <f>'Bond Costs from Workbook'!C74</f>
        <v>0</v>
      </c>
      <c r="C71" s="68">
        <f>'Scattered Site 1'!C74+'Scattered Site 2'!C74+'Scattered Site 3'!C74+'Scattered Site 4'!C74</f>
        <v>0</v>
      </c>
      <c r="D71" s="69">
        <f t="shared" si="9"/>
        <v>0</v>
      </c>
    </row>
    <row r="72" spans="1:4">
      <c r="A72" s="1" t="s">
        <v>63</v>
      </c>
      <c r="B72" s="68">
        <f>'Bond Costs from Workbook'!C75</f>
        <v>0</v>
      </c>
      <c r="C72" s="68">
        <f>'Scattered Site 1'!C75+'Scattered Site 2'!C75+'Scattered Site 3'!C75+'Scattered Site 4'!C75</f>
        <v>0</v>
      </c>
      <c r="D72" s="69">
        <f t="shared" si="9"/>
        <v>0</v>
      </c>
    </row>
    <row r="73" spans="1:4">
      <c r="A73" s="1" t="s">
        <v>63</v>
      </c>
      <c r="B73" s="68">
        <f>'Bond Costs from Workbook'!C76</f>
        <v>0</v>
      </c>
      <c r="C73" s="68">
        <f>'Scattered Site 1'!C76+'Scattered Site 2'!C76+'Scattered Site 3'!C76+'Scattered Site 4'!C76</f>
        <v>0</v>
      </c>
      <c r="D73" s="69">
        <f t="shared" si="9"/>
        <v>0</v>
      </c>
    </row>
    <row r="74" spans="1:4">
      <c r="A74" s="1" t="s">
        <v>63</v>
      </c>
      <c r="B74" s="68">
        <f>'Bond Costs from Workbook'!C77</f>
        <v>0</v>
      </c>
      <c r="C74" s="68">
        <f>'Scattered Site 1'!C77+'Scattered Site 2'!C77+'Scattered Site 3'!C77+'Scattered Site 4'!C77</f>
        <v>0</v>
      </c>
      <c r="D74" s="69">
        <f t="shared" si="9"/>
        <v>0</v>
      </c>
    </row>
    <row r="75" spans="1:4">
      <c r="A75" s="1" t="s">
        <v>63</v>
      </c>
      <c r="B75" s="68">
        <f>'Bond Costs from Workbook'!C78</f>
        <v>0</v>
      </c>
      <c r="C75" s="68">
        <f>'Scattered Site 1'!C78+'Scattered Site 2'!C78+'Scattered Site 3'!C78+'Scattered Site 4'!C78</f>
        <v>0</v>
      </c>
      <c r="D75" s="69">
        <f t="shared" si="9"/>
        <v>0</v>
      </c>
    </row>
    <row r="76" spans="1:4">
      <c r="A76" s="2" t="s">
        <v>64</v>
      </c>
      <c r="B76" s="70">
        <f>SUM(B50:B75)</f>
        <v>0</v>
      </c>
      <c r="C76" s="70">
        <f>SUM(C50:C75)</f>
        <v>0</v>
      </c>
      <c r="D76" s="70">
        <f>SUM(D50:D75)</f>
        <v>0</v>
      </c>
    </row>
    <row r="77" spans="1:4">
      <c r="A77" s="8" t="s">
        <v>65</v>
      </c>
      <c r="B77" s="72"/>
      <c r="C77" s="71"/>
      <c r="D77" s="71"/>
    </row>
    <row r="78" spans="1:4">
      <c r="A78" s="1" t="s">
        <v>66</v>
      </c>
      <c r="B78" s="68">
        <f>'Bond Costs from Workbook'!C81</f>
        <v>0</v>
      </c>
      <c r="C78" s="68">
        <f>'Scattered Site 1'!C81+'Scattered Site 2'!C81+'Scattered Site 3'!C81+'Scattered Site 4'!C81</f>
        <v>0</v>
      </c>
      <c r="D78" s="69">
        <f>B78-C78</f>
        <v>0</v>
      </c>
    </row>
    <row r="79" spans="1:4">
      <c r="A79" s="1" t="s">
        <v>67</v>
      </c>
      <c r="B79" s="68">
        <f>'Bond Costs from Workbook'!C82</f>
        <v>0</v>
      </c>
      <c r="C79" s="68">
        <f>'Scattered Site 1'!C82+'Scattered Site 2'!C82+'Scattered Site 3'!C82+'Scattered Site 4'!C82</f>
        <v>0</v>
      </c>
      <c r="D79" s="69">
        <f>B79-C79</f>
        <v>0</v>
      </c>
    </row>
    <row r="80" spans="1:4">
      <c r="A80" s="1" t="s">
        <v>68</v>
      </c>
      <c r="B80" s="68">
        <f>'Bond Costs from Workbook'!C83</f>
        <v>0</v>
      </c>
      <c r="C80" s="68">
        <f>'Scattered Site 1'!C83+'Scattered Site 2'!C83+'Scattered Site 3'!C83+'Scattered Site 4'!C83</f>
        <v>0</v>
      </c>
      <c r="D80" s="69">
        <f>B80-C80</f>
        <v>0</v>
      </c>
    </row>
    <row r="81" spans="1:4">
      <c r="A81" s="1" t="s">
        <v>69</v>
      </c>
      <c r="B81" s="68">
        <f>'Bond Costs from Workbook'!C84</f>
        <v>0</v>
      </c>
      <c r="C81" s="68">
        <f>'Scattered Site 1'!C84+'Scattered Site 2'!C84+'Scattered Site 3'!C84+'Scattered Site 4'!C84</f>
        <v>0</v>
      </c>
      <c r="D81" s="69">
        <f>B81-C81</f>
        <v>0</v>
      </c>
    </row>
    <row r="82" spans="1:4">
      <c r="A82" s="1" t="s">
        <v>70</v>
      </c>
      <c r="B82" s="68">
        <f>'Bond Costs from Workbook'!C85</f>
        <v>0</v>
      </c>
      <c r="C82" s="68">
        <f>'Scattered Site 1'!C85+'Scattered Site 2'!C85+'Scattered Site 3'!C85+'Scattered Site 4'!C85</f>
        <v>0</v>
      </c>
      <c r="D82" s="69">
        <f>B82-C82</f>
        <v>0</v>
      </c>
    </row>
    <row r="83" spans="1:4">
      <c r="A83" s="2" t="s">
        <v>71</v>
      </c>
      <c r="B83" s="70">
        <f>SUM(B78:B82)</f>
        <v>0</v>
      </c>
      <c r="C83" s="70">
        <f t="shared" ref="C83:D83" si="10">SUM(C78:C82)</f>
        <v>0</v>
      </c>
      <c r="D83" s="70">
        <f t="shared" si="10"/>
        <v>0</v>
      </c>
    </row>
    <row r="84" spans="1:4">
      <c r="A84" s="8" t="s">
        <v>72</v>
      </c>
      <c r="B84" s="71"/>
      <c r="C84" s="71"/>
      <c r="D84" s="71"/>
    </row>
    <row r="85" spans="1:4">
      <c r="A85" s="1" t="s">
        <v>73</v>
      </c>
      <c r="B85" s="68">
        <f>'Bond Costs from Workbook'!C88</f>
        <v>0</v>
      </c>
      <c r="C85" s="68">
        <f>'Scattered Site 1'!C88+'Scattered Site 2'!C88+'Scattered Site 3'!C88+'Scattered Site 4'!C88</f>
        <v>0</v>
      </c>
      <c r="D85" s="69">
        <f>B85-C85</f>
        <v>0</v>
      </c>
    </row>
    <row r="86" spans="1:4">
      <c r="A86" s="1" t="s">
        <v>74</v>
      </c>
      <c r="B86" s="68">
        <f>'Bond Costs from Workbook'!C89</f>
        <v>0</v>
      </c>
      <c r="C86" s="68">
        <f>'Scattered Site 1'!C89+'Scattered Site 2'!C89+'Scattered Site 3'!C89+'Scattered Site 4'!C89</f>
        <v>0</v>
      </c>
      <c r="D86" s="69">
        <f>B86-C86</f>
        <v>0</v>
      </c>
    </row>
    <row r="87" spans="1:4">
      <c r="A87" s="1" t="s">
        <v>75</v>
      </c>
      <c r="B87" s="68">
        <f>'Bond Costs from Workbook'!C90</f>
        <v>0</v>
      </c>
      <c r="C87" s="68">
        <f>'Scattered Site 1'!C90+'Scattered Site 2'!C90+'Scattered Site 3'!C90+'Scattered Site 4'!C90</f>
        <v>0</v>
      </c>
      <c r="D87" s="69">
        <f>B87-C87</f>
        <v>0</v>
      </c>
    </row>
    <row r="88" spans="1:4">
      <c r="A88" s="1" t="s">
        <v>76</v>
      </c>
      <c r="B88" s="68">
        <f>'Bond Costs from Workbook'!C91</f>
        <v>0</v>
      </c>
      <c r="C88" s="68">
        <f>'Scattered Site 1'!C91+'Scattered Site 2'!C91+'Scattered Site 3'!C91+'Scattered Site 4'!C91</f>
        <v>0</v>
      </c>
      <c r="D88" s="69">
        <f>B88-C88</f>
        <v>0</v>
      </c>
    </row>
    <row r="89" spans="1:4">
      <c r="A89" s="1" t="s">
        <v>63</v>
      </c>
      <c r="B89" s="68">
        <f>'Bond Costs from Workbook'!C92</f>
        <v>0</v>
      </c>
      <c r="C89" s="68">
        <f>'Scattered Site 1'!C92+'Scattered Site 2'!C92+'Scattered Site 3'!C92+'Scattered Site 4'!C92</f>
        <v>0</v>
      </c>
      <c r="D89" s="69">
        <f>B89-C89</f>
        <v>0</v>
      </c>
    </row>
    <row r="90" spans="1:4">
      <c r="A90" s="2" t="s">
        <v>77</v>
      </c>
      <c r="B90" s="70">
        <f>SUM(B85:B89)</f>
        <v>0</v>
      </c>
      <c r="C90" s="70">
        <f t="shared" ref="C90:D90" si="11">SUM(C85:C89)</f>
        <v>0</v>
      </c>
      <c r="D90" s="70">
        <f t="shared" si="11"/>
        <v>0</v>
      </c>
    </row>
    <row r="91" spans="1:4">
      <c r="A91" s="8" t="s">
        <v>78</v>
      </c>
      <c r="B91" s="71"/>
      <c r="C91" s="71"/>
      <c r="D91" s="71"/>
    </row>
    <row r="92" spans="1:4">
      <c r="A92" s="2" t="s">
        <v>79</v>
      </c>
      <c r="B92" s="68"/>
      <c r="C92" s="69"/>
      <c r="D92" s="69"/>
    </row>
    <row r="93" spans="1:4">
      <c r="A93" s="1" t="s">
        <v>80</v>
      </c>
      <c r="B93" s="68">
        <f>'Bond Costs from Workbook'!C96</f>
        <v>0</v>
      </c>
      <c r="C93" s="68">
        <f>'Scattered Site 1'!C96+'Scattered Site 2'!C96+'Scattered Site 3'!C96+'Scattered Site 4'!C96</f>
        <v>0</v>
      </c>
      <c r="D93" s="69">
        <f t="shared" ref="D93:D102" si="12">B93-C93</f>
        <v>0</v>
      </c>
    </row>
    <row r="94" spans="1:4">
      <c r="A94" s="1" t="s">
        <v>81</v>
      </c>
      <c r="B94" s="68">
        <f>'Bond Costs from Workbook'!C97</f>
        <v>0</v>
      </c>
      <c r="C94" s="68">
        <f>'Scattered Site 1'!C97+'Scattered Site 2'!C97+'Scattered Site 3'!C97+'Scattered Site 4'!C97</f>
        <v>0</v>
      </c>
      <c r="D94" s="69">
        <f t="shared" si="12"/>
        <v>0</v>
      </c>
    </row>
    <row r="95" spans="1:4">
      <c r="A95" s="1" t="s">
        <v>82</v>
      </c>
      <c r="B95" s="68">
        <f>'Bond Costs from Workbook'!C98</f>
        <v>0</v>
      </c>
      <c r="C95" s="68">
        <f>'Scattered Site 1'!C98+'Scattered Site 2'!C98+'Scattered Site 3'!C98+'Scattered Site 4'!C98</f>
        <v>0</v>
      </c>
      <c r="D95" s="69">
        <f t="shared" si="12"/>
        <v>0</v>
      </c>
    </row>
    <row r="96" spans="1:4">
      <c r="A96" s="1" t="s">
        <v>83</v>
      </c>
      <c r="B96" s="68">
        <f>'Bond Costs from Workbook'!C99</f>
        <v>0</v>
      </c>
      <c r="C96" s="68">
        <f>'Scattered Site 1'!C99+'Scattered Site 2'!C99+'Scattered Site 3'!C99+'Scattered Site 4'!C99</f>
        <v>0</v>
      </c>
      <c r="D96" s="69">
        <f t="shared" si="12"/>
        <v>0</v>
      </c>
    </row>
    <row r="97" spans="1:4">
      <c r="A97" s="1" t="s">
        <v>230</v>
      </c>
      <c r="B97" s="68">
        <f>'Bond Costs from Workbook'!C100</f>
        <v>0</v>
      </c>
      <c r="C97" s="68">
        <f>'Scattered Site 1'!C100+'Scattered Site 2'!C100+'Scattered Site 3'!C100+'Scattered Site 4'!C100</f>
        <v>0</v>
      </c>
      <c r="D97" s="69">
        <f t="shared" si="12"/>
        <v>0</v>
      </c>
    </row>
    <row r="98" spans="1:4">
      <c r="A98" s="342" t="s">
        <v>84</v>
      </c>
      <c r="B98" s="68">
        <f>'Bond Costs from Workbook'!C101</f>
        <v>0</v>
      </c>
      <c r="C98" s="68">
        <f>'Scattered Site 1'!C101+'Scattered Site 2'!C101+'Scattered Site 3'!C101+'Scattered Site 4'!C101</f>
        <v>0</v>
      </c>
      <c r="D98" s="69">
        <f t="shared" si="12"/>
        <v>0</v>
      </c>
    </row>
    <row r="99" spans="1:4">
      <c r="A99" s="341" t="s">
        <v>288</v>
      </c>
      <c r="B99" s="68">
        <f>'Bond Costs from Workbook'!C102</f>
        <v>0</v>
      </c>
      <c r="C99" s="68">
        <f>'Scattered Site 1'!C102+'Scattered Site 2'!C102+'Scattered Site 3'!C102+'Scattered Site 4'!C102</f>
        <v>0</v>
      </c>
      <c r="D99" s="69">
        <f>B99-C99</f>
        <v>0</v>
      </c>
    </row>
    <row r="100" spans="1:4" s="302" customFormat="1">
      <c r="A100" s="1" t="s">
        <v>287</v>
      </c>
      <c r="B100" s="68">
        <f>'Bond Costs from Workbook'!C103</f>
        <v>0</v>
      </c>
      <c r="C100" s="68">
        <f>'Scattered Site 1'!C103+'Scattered Site 2'!C103+'Scattered Site 3'!C103+'Scattered Site 4'!C103</f>
        <v>0</v>
      </c>
      <c r="D100" s="69">
        <f>B100-C100</f>
        <v>0</v>
      </c>
    </row>
    <row r="101" spans="1:4">
      <c r="A101" s="5" t="s">
        <v>85</v>
      </c>
      <c r="B101" s="68">
        <f>'Bond Costs from Workbook'!C104</f>
        <v>0</v>
      </c>
      <c r="C101" s="68">
        <f>'Scattered Site 1'!C104+'Scattered Site 2'!C104+'Scattered Site 3'!C104+'Scattered Site 4'!C104</f>
        <v>0</v>
      </c>
      <c r="D101" s="69">
        <f t="shared" si="12"/>
        <v>0</v>
      </c>
    </row>
    <row r="102" spans="1:4">
      <c r="A102" s="5" t="s">
        <v>70</v>
      </c>
      <c r="B102" s="68">
        <f>'Bond Costs from Workbook'!C105</f>
        <v>0</v>
      </c>
      <c r="C102" s="68">
        <f>'Scattered Site 1'!C105+'Scattered Site 2'!C105+'Scattered Site 3'!C105+'Scattered Site 4'!C105</f>
        <v>0</v>
      </c>
      <c r="D102" s="69">
        <f t="shared" si="12"/>
        <v>0</v>
      </c>
    </row>
    <row r="103" spans="1:4">
      <c r="A103" s="281" t="s">
        <v>86</v>
      </c>
      <c r="B103" s="68"/>
      <c r="C103" s="69"/>
      <c r="D103" s="69"/>
    </row>
    <row r="104" spans="1:4">
      <c r="A104" s="6" t="s">
        <v>285</v>
      </c>
      <c r="B104" s="68">
        <f>'Bond Costs from Workbook'!C107</f>
        <v>800</v>
      </c>
      <c r="C104" s="68">
        <f>'Scattered Site 1'!C107+'Scattered Site 2'!C107+'Scattered Site 3'!C107+'Scattered Site 4'!C107</f>
        <v>0</v>
      </c>
      <c r="D104" s="69">
        <f>B104-C104</f>
        <v>800</v>
      </c>
    </row>
    <row r="105" spans="1:4">
      <c r="A105" s="6" t="s">
        <v>87</v>
      </c>
      <c r="B105" s="68">
        <f>'Bond Costs from Workbook'!C108</f>
        <v>0</v>
      </c>
      <c r="C105" s="68">
        <f>'Scattered Site 1'!C108+'Scattered Site 2'!C108+'Scattered Site 3'!C108+'Scattered Site 4'!C108</f>
        <v>0</v>
      </c>
      <c r="D105" s="69">
        <f>IFERROR(0,B105-C105)</f>
        <v>0</v>
      </c>
    </row>
    <row r="106" spans="1:4">
      <c r="A106" s="1" t="s">
        <v>88</v>
      </c>
      <c r="B106" s="68">
        <f>'Bond Costs from Workbook'!C109</f>
        <v>0</v>
      </c>
      <c r="C106" s="68">
        <f>'Scattered Site 1'!C109+'Scattered Site 2'!C109+'Scattered Site 3'!C109+'Scattered Site 4'!C109</f>
        <v>0</v>
      </c>
      <c r="D106" s="69">
        <f>B106-C106</f>
        <v>0</v>
      </c>
    </row>
    <row r="107" spans="1:4">
      <c r="A107" s="1" t="s">
        <v>89</v>
      </c>
      <c r="B107" s="68">
        <f>'Bond Costs from Workbook'!C110</f>
        <v>0</v>
      </c>
      <c r="C107" s="68">
        <f>'Scattered Site 1'!C110+'Scattered Site 2'!C110+'Scattered Site 3'!C110+'Scattered Site 4'!C110</f>
        <v>0</v>
      </c>
      <c r="D107" s="69">
        <f>B107-C107</f>
        <v>0</v>
      </c>
    </row>
    <row r="108" spans="1:4">
      <c r="A108" s="1" t="s">
        <v>90</v>
      </c>
      <c r="B108" s="68">
        <f>'Bond Costs from Workbook'!C111</f>
        <v>0</v>
      </c>
      <c r="C108" s="68">
        <f>'Scattered Site 1'!C111+'Scattered Site 2'!C111+'Scattered Site 3'!C111+'Scattered Site 4'!C111</f>
        <v>0</v>
      </c>
      <c r="D108" s="69">
        <f>B108-C108</f>
        <v>0</v>
      </c>
    </row>
    <row r="109" spans="1:4">
      <c r="A109" s="1" t="s">
        <v>91</v>
      </c>
      <c r="B109" s="68">
        <f>'Bond Costs from Workbook'!C112</f>
        <v>0</v>
      </c>
      <c r="C109" s="68">
        <f>'Scattered Site 1'!C112+'Scattered Site 2'!C112+'Scattered Site 3'!C112+'Scattered Site 4'!C112</f>
        <v>0</v>
      </c>
      <c r="D109" s="69">
        <f>B109-C109</f>
        <v>0</v>
      </c>
    </row>
    <row r="110" spans="1:4">
      <c r="A110" s="1" t="s">
        <v>172</v>
      </c>
      <c r="B110" s="68">
        <f>'Bond Costs from Workbook'!C113</f>
        <v>0</v>
      </c>
      <c r="C110" s="68">
        <f>'Scattered Site 1'!C113+'Scattered Site 2'!C113+'Scattered Site 3'!C113+'Scattered Site 4'!C113</f>
        <v>0</v>
      </c>
      <c r="D110" s="69">
        <f>IFERROR(0,B110-C110)</f>
        <v>0</v>
      </c>
    </row>
    <row r="111" spans="1:4">
      <c r="A111" s="1" t="s">
        <v>92</v>
      </c>
      <c r="B111" s="68">
        <f>'Bond Costs from Workbook'!C114</f>
        <v>0</v>
      </c>
      <c r="C111" s="68">
        <f>'Scattered Site 1'!C114+'Scattered Site 2'!C114+'Scattered Site 3'!C114+'Scattered Site 4'!C114</f>
        <v>0</v>
      </c>
      <c r="D111" s="69">
        <f t="shared" ref="D111:D120" si="13">B111-C111</f>
        <v>0</v>
      </c>
    </row>
    <row r="112" spans="1:4">
      <c r="A112" s="1" t="s">
        <v>93</v>
      </c>
      <c r="B112" s="68">
        <f>'Bond Costs from Workbook'!C115</f>
        <v>0</v>
      </c>
      <c r="C112" s="68">
        <f>'Scattered Site 1'!C115+'Scattered Site 2'!C115+'Scattered Site 3'!C115+'Scattered Site 4'!C115</f>
        <v>0</v>
      </c>
      <c r="D112" s="69">
        <f t="shared" si="13"/>
        <v>0</v>
      </c>
    </row>
    <row r="113" spans="1:4">
      <c r="A113" s="1" t="s">
        <v>94</v>
      </c>
      <c r="B113" s="68">
        <f>'Bond Costs from Workbook'!C116</f>
        <v>0</v>
      </c>
      <c r="C113" s="68">
        <f>'Scattered Site 1'!C116+'Scattered Site 2'!C116+'Scattered Site 3'!C116+'Scattered Site 4'!C116</f>
        <v>0</v>
      </c>
      <c r="D113" s="69">
        <f t="shared" si="13"/>
        <v>0</v>
      </c>
    </row>
    <row r="114" spans="1:4">
      <c r="A114" s="1" t="s">
        <v>95</v>
      </c>
      <c r="B114" s="68">
        <f>'Bond Costs from Workbook'!C117</f>
        <v>0</v>
      </c>
      <c r="C114" s="68">
        <f>'Scattered Site 1'!C117+'Scattered Site 2'!C117+'Scattered Site 3'!C117+'Scattered Site 4'!C117</f>
        <v>0</v>
      </c>
      <c r="D114" s="69">
        <f t="shared" si="13"/>
        <v>0</v>
      </c>
    </row>
    <row r="115" spans="1:4">
      <c r="A115" s="1" t="s">
        <v>96</v>
      </c>
      <c r="B115" s="68">
        <f>'Bond Costs from Workbook'!C118</f>
        <v>0</v>
      </c>
      <c r="C115" s="68">
        <f>'Scattered Site 1'!C118+'Scattered Site 2'!C118+'Scattered Site 3'!C118+'Scattered Site 4'!C118</f>
        <v>0</v>
      </c>
      <c r="D115" s="69">
        <f t="shared" si="13"/>
        <v>0</v>
      </c>
    </row>
    <row r="116" spans="1:4">
      <c r="A116" s="1" t="s">
        <v>97</v>
      </c>
      <c r="B116" s="68">
        <f>'Bond Costs from Workbook'!C119</f>
        <v>0</v>
      </c>
      <c r="C116" s="68">
        <f>'Scattered Site 1'!C119+'Scattered Site 2'!C119+'Scattered Site 3'!C119+'Scattered Site 4'!C119</f>
        <v>0</v>
      </c>
      <c r="D116" s="69">
        <f t="shared" si="13"/>
        <v>0</v>
      </c>
    </row>
    <row r="117" spans="1:4">
      <c r="A117" s="1" t="s">
        <v>98</v>
      </c>
      <c r="B117" s="68">
        <f>'Bond Costs from Workbook'!C120</f>
        <v>0</v>
      </c>
      <c r="C117" s="68">
        <f>'Scattered Site 1'!C120+'Scattered Site 2'!C120+'Scattered Site 3'!C120+'Scattered Site 4'!C120</f>
        <v>0</v>
      </c>
      <c r="D117" s="69">
        <f t="shared" si="13"/>
        <v>0</v>
      </c>
    </row>
    <row r="118" spans="1:4">
      <c r="A118" s="1" t="s">
        <v>99</v>
      </c>
      <c r="B118" s="68">
        <f>'Bond Costs from Workbook'!C121</f>
        <v>0</v>
      </c>
      <c r="C118" s="68">
        <f>'Scattered Site 1'!C121+'Scattered Site 2'!C121+'Scattered Site 3'!C121+'Scattered Site 4'!C121</f>
        <v>0</v>
      </c>
      <c r="D118" s="69">
        <f t="shared" si="13"/>
        <v>0</v>
      </c>
    </row>
    <row r="119" spans="1:4">
      <c r="A119" s="1" t="s">
        <v>99</v>
      </c>
      <c r="B119" s="68">
        <f>'Bond Costs from Workbook'!C122</f>
        <v>0</v>
      </c>
      <c r="C119" s="68">
        <f>'Scattered Site 1'!C122+'Scattered Site 2'!C122+'Scattered Site 3'!C122+'Scattered Site 4'!C122</f>
        <v>0</v>
      </c>
      <c r="D119" s="69">
        <f t="shared" si="13"/>
        <v>0</v>
      </c>
    </row>
    <row r="120" spans="1:4">
      <c r="A120" s="1" t="s">
        <v>99</v>
      </c>
      <c r="B120" s="68">
        <f>'Bond Costs from Workbook'!C123</f>
        <v>0</v>
      </c>
      <c r="C120" s="68">
        <f>'Scattered Site 1'!C123+'Scattered Site 2'!C123+'Scattered Site 3'!C123+'Scattered Site 4'!C123</f>
        <v>0</v>
      </c>
      <c r="D120" s="69">
        <f t="shared" si="13"/>
        <v>0</v>
      </c>
    </row>
    <row r="121" spans="1:4">
      <c r="A121" s="2" t="s">
        <v>100</v>
      </c>
      <c r="B121" s="70">
        <f>SUM(B93:B120)</f>
        <v>800</v>
      </c>
      <c r="C121" s="70">
        <f>SUM(C93:C120)</f>
        <v>0</v>
      </c>
      <c r="D121" s="70">
        <f>SUM(D93:D120)</f>
        <v>800</v>
      </c>
    </row>
    <row r="122" spans="1:4" ht="21" customHeight="1">
      <c r="A122" s="281" t="s">
        <v>101</v>
      </c>
      <c r="B122" s="70">
        <f>B14+B40+B47+B76+B83+B90+B121</f>
        <v>800</v>
      </c>
      <c r="C122" s="70">
        <f t="shared" ref="C122:D122" si="14">C14+C40+C47+C76+C83+C90+C121</f>
        <v>0</v>
      </c>
      <c r="D122" s="70">
        <f t="shared" si="14"/>
        <v>800</v>
      </c>
    </row>
    <row r="123" spans="1:4" s="140" customFormat="1" ht="17.25" customHeight="1">
      <c r="A123" s="8" t="s">
        <v>102</v>
      </c>
      <c r="B123" s="71"/>
      <c r="C123" s="71"/>
      <c r="D123" s="71"/>
    </row>
    <row r="124" spans="1:4">
      <c r="A124" s="5" t="s">
        <v>103</v>
      </c>
      <c r="B124" s="68">
        <f>'Bond Costs from Workbook'!C127</f>
        <v>0</v>
      </c>
      <c r="C124" s="68">
        <f>'Scattered Site 1'!C127+'Scattered Site 2'!C127+'Scattered Site 3'!C127+'Scattered Site 4'!C127</f>
        <v>0</v>
      </c>
      <c r="D124" s="69">
        <f>B124-C124</f>
        <v>0</v>
      </c>
    </row>
    <row r="125" spans="1:4">
      <c r="A125" s="5" t="s">
        <v>104</v>
      </c>
      <c r="B125" s="68">
        <f>'Bond Costs from Workbook'!C128</f>
        <v>0</v>
      </c>
      <c r="C125" s="68">
        <f>'Scattered Site 1'!C128+'Scattered Site 2'!C128+'Scattered Site 3'!C128+'Scattered Site 4'!C128</f>
        <v>0</v>
      </c>
      <c r="D125" s="69">
        <f>B125-C125</f>
        <v>0</v>
      </c>
    </row>
    <row r="126" spans="1:4">
      <c r="A126" s="5" t="s">
        <v>104</v>
      </c>
      <c r="B126" s="68">
        <f>'Bond Costs from Workbook'!C129</f>
        <v>0</v>
      </c>
      <c r="C126" s="68">
        <f>'Scattered Site 1'!C129+'Scattered Site 2'!C129+'Scattered Site 3'!C129+'Scattered Site 4'!C129</f>
        <v>0</v>
      </c>
      <c r="D126" s="69">
        <f>B126-C126</f>
        <v>0</v>
      </c>
    </row>
    <row r="127" spans="1:4">
      <c r="A127" s="5" t="s">
        <v>104</v>
      </c>
      <c r="B127" s="68">
        <f>'Bond Costs from Workbook'!C130</f>
        <v>0</v>
      </c>
      <c r="C127" s="68">
        <f>'Scattered Site 1'!C130+'Scattered Site 2'!C130+'Scattered Site 3'!C130+'Scattered Site 4'!C130</f>
        <v>0</v>
      </c>
      <c r="D127" s="69">
        <f>B127-C127</f>
        <v>0</v>
      </c>
    </row>
    <row r="128" spans="1:4">
      <c r="A128" s="5" t="s">
        <v>104</v>
      </c>
      <c r="B128" s="68">
        <f>'Bond Costs from Workbook'!C131</f>
        <v>0</v>
      </c>
      <c r="C128" s="68">
        <f>'Scattered Site 1'!C131+'Scattered Site 2'!C131+'Scattered Site 3'!C131+'Scattered Site 4'!C131</f>
        <v>0</v>
      </c>
      <c r="D128" s="69">
        <f>B128-C128</f>
        <v>0</v>
      </c>
    </row>
    <row r="129" spans="1:4">
      <c r="A129" s="2" t="s">
        <v>175</v>
      </c>
      <c r="B129" s="70">
        <f>SUM(B124:B128)</f>
        <v>0</v>
      </c>
      <c r="C129" s="70">
        <f t="shared" ref="C129:D129" si="15">SUM(C124:C128)</f>
        <v>0</v>
      </c>
      <c r="D129" s="70">
        <f t="shared" si="15"/>
        <v>0</v>
      </c>
    </row>
    <row r="130" spans="1:4">
      <c r="A130" s="73" t="s">
        <v>105</v>
      </c>
      <c r="B130" s="70">
        <f>B122+B129</f>
        <v>800</v>
      </c>
      <c r="C130" s="70">
        <f>C122+C129</f>
        <v>0</v>
      </c>
      <c r="D130" s="70">
        <f>D122+D129</f>
        <v>800</v>
      </c>
    </row>
    <row r="131" spans="1:4" ht="15" customHeight="1">
      <c r="B131" s="57"/>
      <c r="C131" s="57"/>
      <c r="D131" s="57"/>
    </row>
    <row r="132" spans="1:4">
      <c r="A132" s="170" t="s">
        <v>182</v>
      </c>
      <c r="B132" s="282">
        <f>'Bond Costs from Workbook'!C146</f>
        <v>0</v>
      </c>
      <c r="C132" s="282">
        <f>'Scattered Site 1'!C146+'Scattered Site 2'!C146+'Scattered Site 3'!C146+'Scattered Site 4'!C146</f>
        <v>0</v>
      </c>
      <c r="D132" s="283">
        <f>B132-C132</f>
        <v>0</v>
      </c>
    </row>
    <row r="133" spans="1:4">
      <c r="A133" s="170" t="s">
        <v>181</v>
      </c>
      <c r="B133" s="283">
        <f>'Bond Costs from Workbook'!C150</f>
        <v>0</v>
      </c>
      <c r="C133" s="283">
        <f>'Scattered Site 1'!C150+'Scattered Site 2'!C150+'Scattered Site 3'!C150+'Scattered Site 4'!C150</f>
        <v>0</v>
      </c>
      <c r="D133" s="283">
        <f>B133-C133</f>
        <v>0</v>
      </c>
    </row>
  </sheetData>
  <mergeCells count="1">
    <mergeCell ref="A1:D1"/>
  </mergeCells>
  <dataValidations disablePrompts="1" count="1">
    <dataValidation operator="lessThan" allowBlank="1" showInputMessage="1" showErrorMessage="1" sqref="IM65633:IN65633 SI65633:SJ65633 ACE65633:ACF65633 AMA65633:AMB65633 AVW65633:AVX65633 BFS65633:BFT65633 BPO65633:BPP65633 BZK65633:BZL65633 CJG65633:CJH65633 CTC65633:CTD65633 DCY65633:DCZ65633 DMU65633:DMV65633 DWQ65633:DWR65633 EGM65633:EGN65633 EQI65633:EQJ65633 FAE65633:FAF65633 FKA65633:FKB65633 FTW65633:FTX65633 GDS65633:GDT65633 GNO65633:GNP65633 GXK65633:GXL65633 HHG65633:HHH65633 HRC65633:HRD65633 IAY65633:IAZ65633 IKU65633:IKV65633 IUQ65633:IUR65633 JEM65633:JEN65633 JOI65633:JOJ65633 JYE65633:JYF65633 KIA65633:KIB65633 KRW65633:KRX65633 LBS65633:LBT65633 LLO65633:LLP65633 LVK65633:LVL65633 MFG65633:MFH65633 MPC65633:MPD65633 MYY65633:MYZ65633 NIU65633:NIV65633 NSQ65633:NSR65633 OCM65633:OCN65633 OMI65633:OMJ65633 OWE65633:OWF65633 PGA65633:PGB65633 PPW65633:PPX65633 PZS65633:PZT65633 QJO65633:QJP65633 QTK65633:QTL65633 RDG65633:RDH65633 RNC65633:RND65633 RWY65633:RWZ65633 SGU65633:SGV65633 SQQ65633:SQR65633 TAM65633:TAN65633 TKI65633:TKJ65633 TUE65633:TUF65633 UEA65633:UEB65633 UNW65633:UNX65633 UXS65633:UXT65633 VHO65633:VHP65633 VRK65633:VRL65633 WBG65633:WBH65633 WLC65633:WLD65633 WUY65633:WUZ65633 IM131169:IN131169 SI131169:SJ131169 ACE131169:ACF131169 AMA131169:AMB131169 AVW131169:AVX131169 BFS131169:BFT131169 BPO131169:BPP131169 BZK131169:BZL131169 CJG131169:CJH131169 CTC131169:CTD131169 DCY131169:DCZ131169 DMU131169:DMV131169 DWQ131169:DWR131169 EGM131169:EGN131169 EQI131169:EQJ131169 FAE131169:FAF131169 FKA131169:FKB131169 FTW131169:FTX131169 GDS131169:GDT131169 GNO131169:GNP131169 GXK131169:GXL131169 HHG131169:HHH131169 HRC131169:HRD131169 IAY131169:IAZ131169 IKU131169:IKV131169 IUQ131169:IUR131169 JEM131169:JEN131169 JOI131169:JOJ131169 JYE131169:JYF131169 KIA131169:KIB131169 KRW131169:KRX131169 LBS131169:LBT131169 LLO131169:LLP131169 LVK131169:LVL131169 MFG131169:MFH131169 MPC131169:MPD131169 MYY131169:MYZ131169 NIU131169:NIV131169 NSQ131169:NSR131169 OCM131169:OCN131169 OMI131169:OMJ131169 OWE131169:OWF131169 PGA131169:PGB131169 PPW131169:PPX131169 PZS131169:PZT131169 QJO131169:QJP131169 QTK131169:QTL131169 RDG131169:RDH131169 RNC131169:RND131169 RWY131169:RWZ131169 SGU131169:SGV131169 SQQ131169:SQR131169 TAM131169:TAN131169 TKI131169:TKJ131169 TUE131169:TUF131169 UEA131169:UEB131169 UNW131169:UNX131169 UXS131169:UXT131169 VHO131169:VHP131169 VRK131169:VRL131169 WBG131169:WBH131169 WLC131169:WLD131169 WUY131169:WUZ131169 IM196705:IN196705 SI196705:SJ196705 ACE196705:ACF196705 AMA196705:AMB196705 AVW196705:AVX196705 BFS196705:BFT196705 BPO196705:BPP196705 BZK196705:BZL196705 CJG196705:CJH196705 CTC196705:CTD196705 DCY196705:DCZ196705 DMU196705:DMV196705 DWQ196705:DWR196705 EGM196705:EGN196705 EQI196705:EQJ196705 FAE196705:FAF196705 FKA196705:FKB196705 FTW196705:FTX196705 GDS196705:GDT196705 GNO196705:GNP196705 GXK196705:GXL196705 HHG196705:HHH196705 HRC196705:HRD196705 IAY196705:IAZ196705 IKU196705:IKV196705 IUQ196705:IUR196705 JEM196705:JEN196705 JOI196705:JOJ196705 JYE196705:JYF196705 KIA196705:KIB196705 KRW196705:KRX196705 LBS196705:LBT196705 LLO196705:LLP196705 LVK196705:LVL196705 MFG196705:MFH196705 MPC196705:MPD196705 MYY196705:MYZ196705 NIU196705:NIV196705 NSQ196705:NSR196705 OCM196705:OCN196705 OMI196705:OMJ196705 OWE196705:OWF196705 PGA196705:PGB196705 PPW196705:PPX196705 PZS196705:PZT196705 QJO196705:QJP196705 QTK196705:QTL196705 RDG196705:RDH196705 RNC196705:RND196705 RWY196705:RWZ196705 SGU196705:SGV196705 SQQ196705:SQR196705 TAM196705:TAN196705 TKI196705:TKJ196705 TUE196705:TUF196705 UEA196705:UEB196705 UNW196705:UNX196705 UXS196705:UXT196705 VHO196705:VHP196705 VRK196705:VRL196705 WBG196705:WBH196705 WLC196705:WLD196705 WUY196705:WUZ196705 IM262241:IN262241 SI262241:SJ262241 ACE262241:ACF262241 AMA262241:AMB262241 AVW262241:AVX262241 BFS262241:BFT262241 BPO262241:BPP262241 BZK262241:BZL262241 CJG262241:CJH262241 CTC262241:CTD262241 DCY262241:DCZ262241 DMU262241:DMV262241 DWQ262241:DWR262241 EGM262241:EGN262241 EQI262241:EQJ262241 FAE262241:FAF262241 FKA262241:FKB262241 FTW262241:FTX262241 GDS262241:GDT262241 GNO262241:GNP262241 GXK262241:GXL262241 HHG262241:HHH262241 HRC262241:HRD262241 IAY262241:IAZ262241 IKU262241:IKV262241 IUQ262241:IUR262241 JEM262241:JEN262241 JOI262241:JOJ262241 JYE262241:JYF262241 KIA262241:KIB262241 KRW262241:KRX262241 LBS262241:LBT262241 LLO262241:LLP262241 LVK262241:LVL262241 MFG262241:MFH262241 MPC262241:MPD262241 MYY262241:MYZ262241 NIU262241:NIV262241 NSQ262241:NSR262241 OCM262241:OCN262241 OMI262241:OMJ262241 OWE262241:OWF262241 PGA262241:PGB262241 PPW262241:PPX262241 PZS262241:PZT262241 QJO262241:QJP262241 QTK262241:QTL262241 RDG262241:RDH262241 RNC262241:RND262241 RWY262241:RWZ262241 SGU262241:SGV262241 SQQ262241:SQR262241 TAM262241:TAN262241 TKI262241:TKJ262241 TUE262241:TUF262241 UEA262241:UEB262241 UNW262241:UNX262241 UXS262241:UXT262241 VHO262241:VHP262241 VRK262241:VRL262241 WBG262241:WBH262241 WLC262241:WLD262241 WUY262241:WUZ262241 IM327777:IN327777 SI327777:SJ327777 ACE327777:ACF327777 AMA327777:AMB327777 AVW327777:AVX327777 BFS327777:BFT327777 BPO327777:BPP327777 BZK327777:BZL327777 CJG327777:CJH327777 CTC327777:CTD327777 DCY327777:DCZ327777 DMU327777:DMV327777 DWQ327777:DWR327777 EGM327777:EGN327777 EQI327777:EQJ327777 FAE327777:FAF327777 FKA327777:FKB327777 FTW327777:FTX327777 GDS327777:GDT327777 GNO327777:GNP327777 GXK327777:GXL327777 HHG327777:HHH327777 HRC327777:HRD327777 IAY327777:IAZ327777 IKU327777:IKV327777 IUQ327777:IUR327777 JEM327777:JEN327777 JOI327777:JOJ327777 JYE327777:JYF327777 KIA327777:KIB327777 KRW327777:KRX327777 LBS327777:LBT327777 LLO327777:LLP327777 LVK327777:LVL327777 MFG327777:MFH327777 MPC327777:MPD327777 MYY327777:MYZ327777 NIU327777:NIV327777 NSQ327777:NSR327777 OCM327777:OCN327777 OMI327777:OMJ327777 OWE327777:OWF327777 PGA327777:PGB327777 PPW327777:PPX327777 PZS327777:PZT327777 QJO327777:QJP327777 QTK327777:QTL327777 RDG327777:RDH327777 RNC327777:RND327777 RWY327777:RWZ327777 SGU327777:SGV327777 SQQ327777:SQR327777 TAM327777:TAN327777 TKI327777:TKJ327777 TUE327777:TUF327777 UEA327777:UEB327777 UNW327777:UNX327777 UXS327777:UXT327777 VHO327777:VHP327777 VRK327777:VRL327777 WBG327777:WBH327777 WLC327777:WLD327777 WUY327777:WUZ327777 IM393313:IN393313 SI393313:SJ393313 ACE393313:ACF393313 AMA393313:AMB393313 AVW393313:AVX393313 BFS393313:BFT393313 BPO393313:BPP393313 BZK393313:BZL393313 CJG393313:CJH393313 CTC393313:CTD393313 DCY393313:DCZ393313 DMU393313:DMV393313 DWQ393313:DWR393313 EGM393313:EGN393313 EQI393313:EQJ393313 FAE393313:FAF393313 FKA393313:FKB393313 FTW393313:FTX393313 GDS393313:GDT393313 GNO393313:GNP393313 GXK393313:GXL393313 HHG393313:HHH393313 HRC393313:HRD393313 IAY393313:IAZ393313 IKU393313:IKV393313 IUQ393313:IUR393313 JEM393313:JEN393313 JOI393313:JOJ393313 JYE393313:JYF393313 KIA393313:KIB393313 KRW393313:KRX393313 LBS393313:LBT393313 LLO393313:LLP393313 LVK393313:LVL393313 MFG393313:MFH393313 MPC393313:MPD393313 MYY393313:MYZ393313 NIU393313:NIV393313 NSQ393313:NSR393313 OCM393313:OCN393313 OMI393313:OMJ393313 OWE393313:OWF393313 PGA393313:PGB393313 PPW393313:PPX393313 PZS393313:PZT393313 QJO393313:QJP393313 QTK393313:QTL393313 RDG393313:RDH393313 RNC393313:RND393313 RWY393313:RWZ393313 SGU393313:SGV393313 SQQ393313:SQR393313 TAM393313:TAN393313 TKI393313:TKJ393313 TUE393313:TUF393313 UEA393313:UEB393313 UNW393313:UNX393313 UXS393313:UXT393313 VHO393313:VHP393313 VRK393313:VRL393313 WBG393313:WBH393313 WLC393313:WLD393313 WUY393313:WUZ393313 IM458849:IN458849 SI458849:SJ458849 ACE458849:ACF458849 AMA458849:AMB458849 AVW458849:AVX458849 BFS458849:BFT458849 BPO458849:BPP458849 BZK458849:BZL458849 CJG458849:CJH458849 CTC458849:CTD458849 DCY458849:DCZ458849 DMU458849:DMV458849 DWQ458849:DWR458849 EGM458849:EGN458849 EQI458849:EQJ458849 FAE458849:FAF458849 FKA458849:FKB458849 FTW458849:FTX458849 GDS458849:GDT458849 GNO458849:GNP458849 GXK458849:GXL458849 HHG458849:HHH458849 HRC458849:HRD458849 IAY458849:IAZ458849 IKU458849:IKV458849 IUQ458849:IUR458849 JEM458849:JEN458849 JOI458849:JOJ458849 JYE458849:JYF458849 KIA458849:KIB458849 KRW458849:KRX458849 LBS458849:LBT458849 LLO458849:LLP458849 LVK458849:LVL458849 MFG458849:MFH458849 MPC458849:MPD458849 MYY458849:MYZ458849 NIU458849:NIV458849 NSQ458849:NSR458849 OCM458849:OCN458849 OMI458849:OMJ458849 OWE458849:OWF458849 PGA458849:PGB458849 PPW458849:PPX458849 PZS458849:PZT458849 QJO458849:QJP458849 QTK458849:QTL458849 RDG458849:RDH458849 RNC458849:RND458849 RWY458849:RWZ458849 SGU458849:SGV458849 SQQ458849:SQR458849 TAM458849:TAN458849 TKI458849:TKJ458849 TUE458849:TUF458849 UEA458849:UEB458849 UNW458849:UNX458849 UXS458849:UXT458849 VHO458849:VHP458849 VRK458849:VRL458849 WBG458849:WBH458849 WLC458849:WLD458849 WUY458849:WUZ458849 IM524385:IN524385 SI524385:SJ524385 ACE524385:ACF524385 AMA524385:AMB524385 AVW524385:AVX524385 BFS524385:BFT524385 BPO524385:BPP524385 BZK524385:BZL524385 CJG524385:CJH524385 CTC524385:CTD524385 DCY524385:DCZ524385 DMU524385:DMV524385 DWQ524385:DWR524385 EGM524385:EGN524385 EQI524385:EQJ524385 FAE524385:FAF524385 FKA524385:FKB524385 FTW524385:FTX524385 GDS524385:GDT524385 GNO524385:GNP524385 GXK524385:GXL524385 HHG524385:HHH524385 HRC524385:HRD524385 IAY524385:IAZ524385 IKU524385:IKV524385 IUQ524385:IUR524385 JEM524385:JEN524385 JOI524385:JOJ524385 JYE524385:JYF524385 KIA524385:KIB524385 KRW524385:KRX524385 LBS524385:LBT524385 LLO524385:LLP524385 LVK524385:LVL524385 MFG524385:MFH524385 MPC524385:MPD524385 MYY524385:MYZ524385 NIU524385:NIV524385 NSQ524385:NSR524385 OCM524385:OCN524385 OMI524385:OMJ524385 OWE524385:OWF524385 PGA524385:PGB524385 PPW524385:PPX524385 PZS524385:PZT524385 QJO524385:QJP524385 QTK524385:QTL524385 RDG524385:RDH524385 RNC524385:RND524385 RWY524385:RWZ524385 SGU524385:SGV524385 SQQ524385:SQR524385 TAM524385:TAN524385 TKI524385:TKJ524385 TUE524385:TUF524385 UEA524385:UEB524385 UNW524385:UNX524385 UXS524385:UXT524385 VHO524385:VHP524385 VRK524385:VRL524385 WBG524385:WBH524385 WLC524385:WLD524385 WUY524385:WUZ524385 IM589921:IN589921 SI589921:SJ589921 ACE589921:ACF589921 AMA589921:AMB589921 AVW589921:AVX589921 BFS589921:BFT589921 BPO589921:BPP589921 BZK589921:BZL589921 CJG589921:CJH589921 CTC589921:CTD589921 DCY589921:DCZ589921 DMU589921:DMV589921 DWQ589921:DWR589921 EGM589921:EGN589921 EQI589921:EQJ589921 FAE589921:FAF589921 FKA589921:FKB589921 FTW589921:FTX589921 GDS589921:GDT589921 GNO589921:GNP589921 GXK589921:GXL589921 HHG589921:HHH589921 HRC589921:HRD589921 IAY589921:IAZ589921 IKU589921:IKV589921 IUQ589921:IUR589921 JEM589921:JEN589921 JOI589921:JOJ589921 JYE589921:JYF589921 KIA589921:KIB589921 KRW589921:KRX589921 LBS589921:LBT589921 LLO589921:LLP589921 LVK589921:LVL589921 MFG589921:MFH589921 MPC589921:MPD589921 MYY589921:MYZ589921 NIU589921:NIV589921 NSQ589921:NSR589921 OCM589921:OCN589921 OMI589921:OMJ589921 OWE589921:OWF589921 PGA589921:PGB589921 PPW589921:PPX589921 PZS589921:PZT589921 QJO589921:QJP589921 QTK589921:QTL589921 RDG589921:RDH589921 RNC589921:RND589921 RWY589921:RWZ589921 SGU589921:SGV589921 SQQ589921:SQR589921 TAM589921:TAN589921 TKI589921:TKJ589921 TUE589921:TUF589921 UEA589921:UEB589921 UNW589921:UNX589921 UXS589921:UXT589921 VHO589921:VHP589921 VRK589921:VRL589921 WBG589921:WBH589921 WLC589921:WLD589921 WUY589921:WUZ589921 IM655457:IN655457 SI655457:SJ655457 ACE655457:ACF655457 AMA655457:AMB655457 AVW655457:AVX655457 BFS655457:BFT655457 BPO655457:BPP655457 BZK655457:BZL655457 CJG655457:CJH655457 CTC655457:CTD655457 DCY655457:DCZ655457 DMU655457:DMV655457 DWQ655457:DWR655457 EGM655457:EGN655457 EQI655457:EQJ655457 FAE655457:FAF655457 FKA655457:FKB655457 FTW655457:FTX655457 GDS655457:GDT655457 GNO655457:GNP655457 GXK655457:GXL655457 HHG655457:HHH655457 HRC655457:HRD655457 IAY655457:IAZ655457 IKU655457:IKV655457 IUQ655457:IUR655457 JEM655457:JEN655457 JOI655457:JOJ655457 JYE655457:JYF655457 KIA655457:KIB655457 KRW655457:KRX655457 LBS655457:LBT655457 LLO655457:LLP655457 LVK655457:LVL655457 MFG655457:MFH655457 MPC655457:MPD655457 MYY655457:MYZ655457 NIU655457:NIV655457 NSQ655457:NSR655457 OCM655457:OCN655457 OMI655457:OMJ655457 OWE655457:OWF655457 PGA655457:PGB655457 PPW655457:PPX655457 PZS655457:PZT655457 QJO655457:QJP655457 QTK655457:QTL655457 RDG655457:RDH655457 RNC655457:RND655457 RWY655457:RWZ655457 SGU655457:SGV655457 SQQ655457:SQR655457 TAM655457:TAN655457 TKI655457:TKJ655457 TUE655457:TUF655457 UEA655457:UEB655457 UNW655457:UNX655457 UXS655457:UXT655457 VHO655457:VHP655457 VRK655457:VRL655457 WBG655457:WBH655457 WLC655457:WLD655457 WUY655457:WUZ655457 IM720993:IN720993 SI720993:SJ720993 ACE720993:ACF720993 AMA720993:AMB720993 AVW720993:AVX720993 BFS720993:BFT720993 BPO720993:BPP720993 BZK720993:BZL720993 CJG720993:CJH720993 CTC720993:CTD720993 DCY720993:DCZ720993 DMU720993:DMV720993 DWQ720993:DWR720993 EGM720993:EGN720993 EQI720993:EQJ720993 FAE720993:FAF720993 FKA720993:FKB720993 FTW720993:FTX720993 GDS720993:GDT720993 GNO720993:GNP720993 GXK720993:GXL720993 HHG720993:HHH720993 HRC720993:HRD720993 IAY720993:IAZ720993 IKU720993:IKV720993 IUQ720993:IUR720993 JEM720993:JEN720993 JOI720993:JOJ720993 JYE720993:JYF720993 KIA720993:KIB720993 KRW720993:KRX720993 LBS720993:LBT720993 LLO720993:LLP720993 LVK720993:LVL720993 MFG720993:MFH720993 MPC720993:MPD720993 MYY720993:MYZ720993 NIU720993:NIV720993 NSQ720993:NSR720993 OCM720993:OCN720993 OMI720993:OMJ720993 OWE720993:OWF720993 PGA720993:PGB720993 PPW720993:PPX720993 PZS720993:PZT720993 QJO720993:QJP720993 QTK720993:QTL720993 RDG720993:RDH720993 RNC720993:RND720993 RWY720993:RWZ720993 SGU720993:SGV720993 SQQ720993:SQR720993 TAM720993:TAN720993 TKI720993:TKJ720993 TUE720993:TUF720993 UEA720993:UEB720993 UNW720993:UNX720993 UXS720993:UXT720993 VHO720993:VHP720993 VRK720993:VRL720993 WBG720993:WBH720993 WLC720993:WLD720993 WUY720993:WUZ720993 IM786529:IN786529 SI786529:SJ786529 ACE786529:ACF786529 AMA786529:AMB786529 AVW786529:AVX786529 BFS786529:BFT786529 BPO786529:BPP786529 BZK786529:BZL786529 CJG786529:CJH786529 CTC786529:CTD786529 DCY786529:DCZ786529 DMU786529:DMV786529 DWQ786529:DWR786529 EGM786529:EGN786529 EQI786529:EQJ786529 FAE786529:FAF786529 FKA786529:FKB786529 FTW786529:FTX786529 GDS786529:GDT786529 GNO786529:GNP786529 GXK786529:GXL786529 HHG786529:HHH786529 HRC786529:HRD786529 IAY786529:IAZ786529 IKU786529:IKV786529 IUQ786529:IUR786529 JEM786529:JEN786529 JOI786529:JOJ786529 JYE786529:JYF786529 KIA786529:KIB786529 KRW786529:KRX786529 LBS786529:LBT786529 LLO786529:LLP786529 LVK786529:LVL786529 MFG786529:MFH786529 MPC786529:MPD786529 MYY786529:MYZ786529 NIU786529:NIV786529 NSQ786529:NSR786529 OCM786529:OCN786529 OMI786529:OMJ786529 OWE786529:OWF786529 PGA786529:PGB786529 PPW786529:PPX786529 PZS786529:PZT786529 QJO786529:QJP786529 QTK786529:QTL786529 RDG786529:RDH786529 RNC786529:RND786529 RWY786529:RWZ786529 SGU786529:SGV786529 SQQ786529:SQR786529 TAM786529:TAN786529 TKI786529:TKJ786529 TUE786529:TUF786529 UEA786529:UEB786529 UNW786529:UNX786529 UXS786529:UXT786529 VHO786529:VHP786529 VRK786529:VRL786529 WBG786529:WBH786529 WLC786529:WLD786529 WUY786529:WUZ786529 IM852065:IN852065 SI852065:SJ852065 ACE852065:ACF852065 AMA852065:AMB852065 AVW852065:AVX852065 BFS852065:BFT852065 BPO852065:BPP852065 BZK852065:BZL852065 CJG852065:CJH852065 CTC852065:CTD852065 DCY852065:DCZ852065 DMU852065:DMV852065 DWQ852065:DWR852065 EGM852065:EGN852065 EQI852065:EQJ852065 FAE852065:FAF852065 FKA852065:FKB852065 FTW852065:FTX852065 GDS852065:GDT852065 GNO852065:GNP852065 GXK852065:GXL852065 HHG852065:HHH852065 HRC852065:HRD852065 IAY852065:IAZ852065 IKU852065:IKV852065 IUQ852065:IUR852065 JEM852065:JEN852065 JOI852065:JOJ852065 JYE852065:JYF852065 KIA852065:KIB852065 KRW852065:KRX852065 LBS852065:LBT852065 LLO852065:LLP852065 LVK852065:LVL852065 MFG852065:MFH852065 MPC852065:MPD852065 MYY852065:MYZ852065 NIU852065:NIV852065 NSQ852065:NSR852065 OCM852065:OCN852065 OMI852065:OMJ852065 OWE852065:OWF852065 PGA852065:PGB852065 PPW852065:PPX852065 PZS852065:PZT852065 QJO852065:QJP852065 QTK852065:QTL852065 RDG852065:RDH852065 RNC852065:RND852065 RWY852065:RWZ852065 SGU852065:SGV852065 SQQ852065:SQR852065 TAM852065:TAN852065 TKI852065:TKJ852065 TUE852065:TUF852065 UEA852065:UEB852065 UNW852065:UNX852065 UXS852065:UXT852065 VHO852065:VHP852065 VRK852065:VRL852065 WBG852065:WBH852065 WLC852065:WLD852065 WUY852065:WUZ852065 IM917601:IN917601 SI917601:SJ917601 ACE917601:ACF917601 AMA917601:AMB917601 AVW917601:AVX917601 BFS917601:BFT917601 BPO917601:BPP917601 BZK917601:BZL917601 CJG917601:CJH917601 CTC917601:CTD917601 DCY917601:DCZ917601 DMU917601:DMV917601 DWQ917601:DWR917601 EGM917601:EGN917601 EQI917601:EQJ917601 FAE917601:FAF917601 FKA917601:FKB917601 FTW917601:FTX917601 GDS917601:GDT917601 GNO917601:GNP917601 GXK917601:GXL917601 HHG917601:HHH917601 HRC917601:HRD917601 IAY917601:IAZ917601 IKU917601:IKV917601 IUQ917601:IUR917601 JEM917601:JEN917601 JOI917601:JOJ917601 JYE917601:JYF917601 KIA917601:KIB917601 KRW917601:KRX917601 LBS917601:LBT917601 LLO917601:LLP917601 LVK917601:LVL917601 MFG917601:MFH917601 MPC917601:MPD917601 MYY917601:MYZ917601 NIU917601:NIV917601 NSQ917601:NSR917601 OCM917601:OCN917601 OMI917601:OMJ917601 OWE917601:OWF917601 PGA917601:PGB917601 PPW917601:PPX917601 PZS917601:PZT917601 QJO917601:QJP917601 QTK917601:QTL917601 RDG917601:RDH917601 RNC917601:RND917601 RWY917601:RWZ917601 SGU917601:SGV917601 SQQ917601:SQR917601 TAM917601:TAN917601 TKI917601:TKJ917601 TUE917601:TUF917601 UEA917601:UEB917601 UNW917601:UNX917601 UXS917601:UXT917601 VHO917601:VHP917601 VRK917601:VRL917601 WBG917601:WBH917601 WLC917601:WLD917601 WUY917601:WUZ917601 IM983137:IN983137 SI983137:SJ983137 ACE983137:ACF983137 AMA983137:AMB983137 AVW983137:AVX983137 BFS983137:BFT983137 BPO983137:BPP983137 BZK983137:BZL983137 CJG983137:CJH983137 CTC983137:CTD983137 DCY983137:DCZ983137 DMU983137:DMV983137 DWQ983137:DWR983137 EGM983137:EGN983137 EQI983137:EQJ983137 FAE983137:FAF983137 FKA983137:FKB983137 FTW983137:FTX983137 GDS983137:GDT983137 GNO983137:GNP983137 GXK983137:GXL983137 HHG983137:HHH983137 HRC983137:HRD983137 IAY983137:IAZ983137 IKU983137:IKV983137 IUQ983137:IUR983137 JEM983137:JEN983137 JOI983137:JOJ983137 JYE983137:JYF983137 KIA983137:KIB983137 KRW983137:KRX983137 LBS983137:LBT983137 LLO983137:LLP983137 LVK983137:LVL983137 MFG983137:MFH983137 MPC983137:MPD983137 MYY983137:MYZ983137 NIU983137:NIV983137 NSQ983137:NSR983137 OCM983137:OCN983137 OMI983137:OMJ983137 OWE983137:OWF983137 PGA983137:PGB983137 PPW983137:PPX983137 PZS983137:PZT983137 QJO983137:QJP983137 QTK983137:QTL983137 RDG983137:RDH983137 RNC983137:RND983137 RWY983137:RWZ983137 SGU983137:SGV983137 SQQ983137:SQR983137 TAM983137:TAN983137 TKI983137:TKJ983137 TUE983137:TUF983137 UEA983137:UEB983137 UNW983137:UNX983137 UXS983137:UXT983137 VHO983137:VHP983137 VRK983137:VRL983137 WBG983137:WBH983137 WLC983137:WLD983137 WUY983137:WUZ983137 IM5:IN5 SI5:SJ5 ACE5:ACF5 AMA5:AMB5 AVW5:AVX5 BFS5:BFT5 BPO5:BPP5 BZK5:BZL5 CJG5:CJH5 CTC5:CTD5 DCY5:DCZ5 DMU5:DMV5 DWQ5:DWR5 EGM5:EGN5 EQI5:EQJ5 FAE5:FAF5 FKA5:FKB5 FTW5:FTX5 GDS5:GDT5 GNO5:GNP5 GXK5:GXL5 HHG5:HHH5 HRC5:HRD5 IAY5:IAZ5 IKU5:IKV5 IUQ5:IUR5 JEM5:JEN5 JOI5:JOJ5 JYE5:JYF5 KIA5:KIB5 KRW5:KRX5 LBS5:LBT5 LLO5:LLP5 LVK5:LVL5 MFG5:MFH5 MPC5:MPD5 MYY5:MYZ5 NIU5:NIV5 NSQ5:NSR5 OCM5:OCN5 OMI5:OMJ5 OWE5:OWF5 PGA5:PGB5 PPW5:PPX5 PZS5:PZT5 QJO5:QJP5 QTK5:QTL5 RDG5:RDH5 RNC5:RND5 RWY5:RWZ5 SGU5:SGV5 SQQ5:SQR5 TAM5:TAN5 TKI5:TKJ5 TUE5:TUF5 UEA5:UEB5 UNW5:UNX5 UXS5:UXT5 VHO5:VHP5 VRK5:VRL5 WBG5:WBH5 WLC5:WLD5 WUY5:WUZ5 IM65533:IN65533 SI65533:SJ65533 ACE65533:ACF65533 AMA65533:AMB65533 AVW65533:AVX65533 BFS65533:BFT65533 BPO65533:BPP65533 BZK65533:BZL65533 CJG65533:CJH65533 CTC65533:CTD65533 DCY65533:DCZ65533 DMU65533:DMV65533 DWQ65533:DWR65533 EGM65533:EGN65533 EQI65533:EQJ65533 FAE65533:FAF65533 FKA65533:FKB65533 FTW65533:FTX65533 GDS65533:GDT65533 GNO65533:GNP65533 GXK65533:GXL65533 HHG65533:HHH65533 HRC65533:HRD65533 IAY65533:IAZ65533 IKU65533:IKV65533 IUQ65533:IUR65533 JEM65533:JEN65533 JOI65533:JOJ65533 JYE65533:JYF65533 KIA65533:KIB65533 KRW65533:KRX65533 LBS65533:LBT65533 LLO65533:LLP65533 LVK65533:LVL65533 MFG65533:MFH65533 MPC65533:MPD65533 MYY65533:MYZ65533 NIU65533:NIV65533 NSQ65533:NSR65533 OCM65533:OCN65533 OMI65533:OMJ65533 OWE65533:OWF65533 PGA65533:PGB65533 PPW65533:PPX65533 PZS65533:PZT65533 QJO65533:QJP65533 QTK65533:QTL65533 RDG65533:RDH65533 RNC65533:RND65533 RWY65533:RWZ65533 SGU65533:SGV65533 SQQ65533:SQR65533 TAM65533:TAN65533 TKI65533:TKJ65533 TUE65533:TUF65533 UEA65533:UEB65533 UNW65533:UNX65533 UXS65533:UXT65533 VHO65533:VHP65533 VRK65533:VRL65533 WBG65533:WBH65533 WLC65533:WLD65533 WUY65533:WUZ65533 IM131069:IN131069 SI131069:SJ131069 ACE131069:ACF131069 AMA131069:AMB131069 AVW131069:AVX131069 BFS131069:BFT131069 BPO131069:BPP131069 BZK131069:BZL131069 CJG131069:CJH131069 CTC131069:CTD131069 DCY131069:DCZ131069 DMU131069:DMV131069 DWQ131069:DWR131069 EGM131069:EGN131069 EQI131069:EQJ131069 FAE131069:FAF131069 FKA131069:FKB131069 FTW131069:FTX131069 GDS131069:GDT131069 GNO131069:GNP131069 GXK131069:GXL131069 HHG131069:HHH131069 HRC131069:HRD131069 IAY131069:IAZ131069 IKU131069:IKV131069 IUQ131069:IUR131069 JEM131069:JEN131069 JOI131069:JOJ131069 JYE131069:JYF131069 KIA131069:KIB131069 KRW131069:KRX131069 LBS131069:LBT131069 LLO131069:LLP131069 LVK131069:LVL131069 MFG131069:MFH131069 MPC131069:MPD131069 MYY131069:MYZ131069 NIU131069:NIV131069 NSQ131069:NSR131069 OCM131069:OCN131069 OMI131069:OMJ131069 OWE131069:OWF131069 PGA131069:PGB131069 PPW131069:PPX131069 PZS131069:PZT131069 QJO131069:QJP131069 QTK131069:QTL131069 RDG131069:RDH131069 RNC131069:RND131069 RWY131069:RWZ131069 SGU131069:SGV131069 SQQ131069:SQR131069 TAM131069:TAN131069 TKI131069:TKJ131069 TUE131069:TUF131069 UEA131069:UEB131069 UNW131069:UNX131069 UXS131069:UXT131069 VHO131069:VHP131069 VRK131069:VRL131069 WBG131069:WBH131069 WLC131069:WLD131069 WUY131069:WUZ131069 IM196605:IN196605 SI196605:SJ196605 ACE196605:ACF196605 AMA196605:AMB196605 AVW196605:AVX196605 BFS196605:BFT196605 BPO196605:BPP196605 BZK196605:BZL196605 CJG196605:CJH196605 CTC196605:CTD196605 DCY196605:DCZ196605 DMU196605:DMV196605 DWQ196605:DWR196605 EGM196605:EGN196605 EQI196605:EQJ196605 FAE196605:FAF196605 FKA196605:FKB196605 FTW196605:FTX196605 GDS196605:GDT196605 GNO196605:GNP196605 GXK196605:GXL196605 HHG196605:HHH196605 HRC196605:HRD196605 IAY196605:IAZ196605 IKU196605:IKV196605 IUQ196605:IUR196605 JEM196605:JEN196605 JOI196605:JOJ196605 JYE196605:JYF196605 KIA196605:KIB196605 KRW196605:KRX196605 LBS196605:LBT196605 LLO196605:LLP196605 LVK196605:LVL196605 MFG196605:MFH196605 MPC196605:MPD196605 MYY196605:MYZ196605 NIU196605:NIV196605 NSQ196605:NSR196605 OCM196605:OCN196605 OMI196605:OMJ196605 OWE196605:OWF196605 PGA196605:PGB196605 PPW196605:PPX196605 PZS196605:PZT196605 QJO196605:QJP196605 QTK196605:QTL196605 RDG196605:RDH196605 RNC196605:RND196605 RWY196605:RWZ196605 SGU196605:SGV196605 SQQ196605:SQR196605 TAM196605:TAN196605 TKI196605:TKJ196605 TUE196605:TUF196605 UEA196605:UEB196605 UNW196605:UNX196605 UXS196605:UXT196605 VHO196605:VHP196605 VRK196605:VRL196605 WBG196605:WBH196605 WLC196605:WLD196605 WUY196605:WUZ196605 IM262141:IN262141 SI262141:SJ262141 ACE262141:ACF262141 AMA262141:AMB262141 AVW262141:AVX262141 BFS262141:BFT262141 BPO262141:BPP262141 BZK262141:BZL262141 CJG262141:CJH262141 CTC262141:CTD262141 DCY262141:DCZ262141 DMU262141:DMV262141 DWQ262141:DWR262141 EGM262141:EGN262141 EQI262141:EQJ262141 FAE262141:FAF262141 FKA262141:FKB262141 FTW262141:FTX262141 GDS262141:GDT262141 GNO262141:GNP262141 GXK262141:GXL262141 HHG262141:HHH262141 HRC262141:HRD262141 IAY262141:IAZ262141 IKU262141:IKV262141 IUQ262141:IUR262141 JEM262141:JEN262141 JOI262141:JOJ262141 JYE262141:JYF262141 KIA262141:KIB262141 KRW262141:KRX262141 LBS262141:LBT262141 LLO262141:LLP262141 LVK262141:LVL262141 MFG262141:MFH262141 MPC262141:MPD262141 MYY262141:MYZ262141 NIU262141:NIV262141 NSQ262141:NSR262141 OCM262141:OCN262141 OMI262141:OMJ262141 OWE262141:OWF262141 PGA262141:PGB262141 PPW262141:PPX262141 PZS262141:PZT262141 QJO262141:QJP262141 QTK262141:QTL262141 RDG262141:RDH262141 RNC262141:RND262141 RWY262141:RWZ262141 SGU262141:SGV262141 SQQ262141:SQR262141 TAM262141:TAN262141 TKI262141:TKJ262141 TUE262141:TUF262141 UEA262141:UEB262141 UNW262141:UNX262141 UXS262141:UXT262141 VHO262141:VHP262141 VRK262141:VRL262141 WBG262141:WBH262141 WLC262141:WLD262141 WUY262141:WUZ262141 IM327677:IN327677 SI327677:SJ327677 ACE327677:ACF327677 AMA327677:AMB327677 AVW327677:AVX327677 BFS327677:BFT327677 BPO327677:BPP327677 BZK327677:BZL327677 CJG327677:CJH327677 CTC327677:CTD327677 DCY327677:DCZ327677 DMU327677:DMV327677 DWQ327677:DWR327677 EGM327677:EGN327677 EQI327677:EQJ327677 FAE327677:FAF327677 FKA327677:FKB327677 FTW327677:FTX327677 GDS327677:GDT327677 GNO327677:GNP327677 GXK327677:GXL327677 HHG327677:HHH327677 HRC327677:HRD327677 IAY327677:IAZ327677 IKU327677:IKV327677 IUQ327677:IUR327677 JEM327677:JEN327677 JOI327677:JOJ327677 JYE327677:JYF327677 KIA327677:KIB327677 KRW327677:KRX327677 LBS327677:LBT327677 LLO327677:LLP327677 LVK327677:LVL327677 MFG327677:MFH327677 MPC327677:MPD327677 MYY327677:MYZ327677 NIU327677:NIV327677 NSQ327677:NSR327677 OCM327677:OCN327677 OMI327677:OMJ327677 OWE327677:OWF327677 PGA327677:PGB327677 PPW327677:PPX327677 PZS327677:PZT327677 QJO327677:QJP327677 QTK327677:QTL327677 RDG327677:RDH327677 RNC327677:RND327677 RWY327677:RWZ327677 SGU327677:SGV327677 SQQ327677:SQR327677 TAM327677:TAN327677 TKI327677:TKJ327677 TUE327677:TUF327677 UEA327677:UEB327677 UNW327677:UNX327677 UXS327677:UXT327677 VHO327677:VHP327677 VRK327677:VRL327677 WBG327677:WBH327677 WLC327677:WLD327677 WUY327677:WUZ327677 IM393213:IN393213 SI393213:SJ393213 ACE393213:ACF393213 AMA393213:AMB393213 AVW393213:AVX393213 BFS393213:BFT393213 BPO393213:BPP393213 BZK393213:BZL393213 CJG393213:CJH393213 CTC393213:CTD393213 DCY393213:DCZ393213 DMU393213:DMV393213 DWQ393213:DWR393213 EGM393213:EGN393213 EQI393213:EQJ393213 FAE393213:FAF393213 FKA393213:FKB393213 FTW393213:FTX393213 GDS393213:GDT393213 GNO393213:GNP393213 GXK393213:GXL393213 HHG393213:HHH393213 HRC393213:HRD393213 IAY393213:IAZ393213 IKU393213:IKV393213 IUQ393213:IUR393213 JEM393213:JEN393213 JOI393213:JOJ393213 JYE393213:JYF393213 KIA393213:KIB393213 KRW393213:KRX393213 LBS393213:LBT393213 LLO393213:LLP393213 LVK393213:LVL393213 MFG393213:MFH393213 MPC393213:MPD393213 MYY393213:MYZ393213 NIU393213:NIV393213 NSQ393213:NSR393213 OCM393213:OCN393213 OMI393213:OMJ393213 OWE393213:OWF393213 PGA393213:PGB393213 PPW393213:PPX393213 PZS393213:PZT393213 QJO393213:QJP393213 QTK393213:QTL393213 RDG393213:RDH393213 RNC393213:RND393213 RWY393213:RWZ393213 SGU393213:SGV393213 SQQ393213:SQR393213 TAM393213:TAN393213 TKI393213:TKJ393213 TUE393213:TUF393213 UEA393213:UEB393213 UNW393213:UNX393213 UXS393213:UXT393213 VHO393213:VHP393213 VRK393213:VRL393213 WBG393213:WBH393213 WLC393213:WLD393213 WUY393213:WUZ393213 IM458749:IN458749 SI458749:SJ458749 ACE458749:ACF458749 AMA458749:AMB458749 AVW458749:AVX458749 BFS458749:BFT458749 BPO458749:BPP458749 BZK458749:BZL458749 CJG458749:CJH458749 CTC458749:CTD458749 DCY458749:DCZ458749 DMU458749:DMV458749 DWQ458749:DWR458749 EGM458749:EGN458749 EQI458749:EQJ458749 FAE458749:FAF458749 FKA458749:FKB458749 FTW458749:FTX458749 GDS458749:GDT458749 GNO458749:GNP458749 GXK458749:GXL458749 HHG458749:HHH458749 HRC458749:HRD458749 IAY458749:IAZ458749 IKU458749:IKV458749 IUQ458749:IUR458749 JEM458749:JEN458749 JOI458749:JOJ458749 JYE458749:JYF458749 KIA458749:KIB458749 KRW458749:KRX458749 LBS458749:LBT458749 LLO458749:LLP458749 LVK458749:LVL458749 MFG458749:MFH458749 MPC458749:MPD458749 MYY458749:MYZ458749 NIU458749:NIV458749 NSQ458749:NSR458749 OCM458749:OCN458749 OMI458749:OMJ458749 OWE458749:OWF458749 PGA458749:PGB458749 PPW458749:PPX458749 PZS458749:PZT458749 QJO458749:QJP458749 QTK458749:QTL458749 RDG458749:RDH458749 RNC458749:RND458749 RWY458749:RWZ458749 SGU458749:SGV458749 SQQ458749:SQR458749 TAM458749:TAN458749 TKI458749:TKJ458749 TUE458749:TUF458749 UEA458749:UEB458749 UNW458749:UNX458749 UXS458749:UXT458749 VHO458749:VHP458749 VRK458749:VRL458749 WBG458749:WBH458749 WLC458749:WLD458749 WUY458749:WUZ458749 IM524285:IN524285 SI524285:SJ524285 ACE524285:ACF524285 AMA524285:AMB524285 AVW524285:AVX524285 BFS524285:BFT524285 BPO524285:BPP524285 BZK524285:BZL524285 CJG524285:CJH524285 CTC524285:CTD524285 DCY524285:DCZ524285 DMU524285:DMV524285 DWQ524285:DWR524285 EGM524285:EGN524285 EQI524285:EQJ524285 FAE524285:FAF524285 FKA524285:FKB524285 FTW524285:FTX524285 GDS524285:GDT524285 GNO524285:GNP524285 GXK524285:GXL524285 HHG524285:HHH524285 HRC524285:HRD524285 IAY524285:IAZ524285 IKU524285:IKV524285 IUQ524285:IUR524285 JEM524285:JEN524285 JOI524285:JOJ524285 JYE524285:JYF524285 KIA524285:KIB524285 KRW524285:KRX524285 LBS524285:LBT524285 LLO524285:LLP524285 LVK524285:LVL524285 MFG524285:MFH524285 MPC524285:MPD524285 MYY524285:MYZ524285 NIU524285:NIV524285 NSQ524285:NSR524285 OCM524285:OCN524285 OMI524285:OMJ524285 OWE524285:OWF524285 PGA524285:PGB524285 PPW524285:PPX524285 PZS524285:PZT524285 QJO524285:QJP524285 QTK524285:QTL524285 RDG524285:RDH524285 RNC524285:RND524285 RWY524285:RWZ524285 SGU524285:SGV524285 SQQ524285:SQR524285 TAM524285:TAN524285 TKI524285:TKJ524285 TUE524285:TUF524285 UEA524285:UEB524285 UNW524285:UNX524285 UXS524285:UXT524285 VHO524285:VHP524285 VRK524285:VRL524285 WBG524285:WBH524285 WLC524285:WLD524285 WUY524285:WUZ524285 IM589821:IN589821 SI589821:SJ589821 ACE589821:ACF589821 AMA589821:AMB589821 AVW589821:AVX589821 BFS589821:BFT589821 BPO589821:BPP589821 BZK589821:BZL589821 CJG589821:CJH589821 CTC589821:CTD589821 DCY589821:DCZ589821 DMU589821:DMV589821 DWQ589821:DWR589821 EGM589821:EGN589821 EQI589821:EQJ589821 FAE589821:FAF589821 FKA589821:FKB589821 FTW589821:FTX589821 GDS589821:GDT589821 GNO589821:GNP589821 GXK589821:GXL589821 HHG589821:HHH589821 HRC589821:HRD589821 IAY589821:IAZ589821 IKU589821:IKV589821 IUQ589821:IUR589821 JEM589821:JEN589821 JOI589821:JOJ589821 JYE589821:JYF589821 KIA589821:KIB589821 KRW589821:KRX589821 LBS589821:LBT589821 LLO589821:LLP589821 LVK589821:LVL589821 MFG589821:MFH589821 MPC589821:MPD589821 MYY589821:MYZ589821 NIU589821:NIV589821 NSQ589821:NSR589821 OCM589821:OCN589821 OMI589821:OMJ589821 OWE589821:OWF589821 PGA589821:PGB589821 PPW589821:PPX589821 PZS589821:PZT589821 QJO589821:QJP589821 QTK589821:QTL589821 RDG589821:RDH589821 RNC589821:RND589821 RWY589821:RWZ589821 SGU589821:SGV589821 SQQ589821:SQR589821 TAM589821:TAN589821 TKI589821:TKJ589821 TUE589821:TUF589821 UEA589821:UEB589821 UNW589821:UNX589821 UXS589821:UXT589821 VHO589821:VHP589821 VRK589821:VRL589821 WBG589821:WBH589821 WLC589821:WLD589821 WUY589821:WUZ589821 IM655357:IN655357 SI655357:SJ655357 ACE655357:ACF655357 AMA655357:AMB655357 AVW655357:AVX655357 BFS655357:BFT655357 BPO655357:BPP655357 BZK655357:BZL655357 CJG655357:CJH655357 CTC655357:CTD655357 DCY655357:DCZ655357 DMU655357:DMV655357 DWQ655357:DWR655357 EGM655357:EGN655357 EQI655357:EQJ655357 FAE655357:FAF655357 FKA655357:FKB655357 FTW655357:FTX655357 GDS655357:GDT655357 GNO655357:GNP655357 GXK655357:GXL655357 HHG655357:HHH655357 HRC655357:HRD655357 IAY655357:IAZ655357 IKU655357:IKV655357 IUQ655357:IUR655357 JEM655357:JEN655357 JOI655357:JOJ655357 JYE655357:JYF655357 KIA655357:KIB655357 KRW655357:KRX655357 LBS655357:LBT655357 LLO655357:LLP655357 LVK655357:LVL655357 MFG655357:MFH655357 MPC655357:MPD655357 MYY655357:MYZ655357 NIU655357:NIV655357 NSQ655357:NSR655357 OCM655357:OCN655357 OMI655357:OMJ655357 OWE655357:OWF655357 PGA655357:PGB655357 PPW655357:PPX655357 PZS655357:PZT655357 QJO655357:QJP655357 QTK655357:QTL655357 RDG655357:RDH655357 RNC655357:RND655357 RWY655357:RWZ655357 SGU655357:SGV655357 SQQ655357:SQR655357 TAM655357:TAN655357 TKI655357:TKJ655357 TUE655357:TUF655357 UEA655357:UEB655357 UNW655357:UNX655357 UXS655357:UXT655357 VHO655357:VHP655357 VRK655357:VRL655357 WBG655357:WBH655357 WLC655357:WLD655357 WUY655357:WUZ655357 IM720893:IN720893 SI720893:SJ720893 ACE720893:ACF720893 AMA720893:AMB720893 AVW720893:AVX720893 BFS720893:BFT720893 BPO720893:BPP720893 BZK720893:BZL720893 CJG720893:CJH720893 CTC720893:CTD720893 DCY720893:DCZ720893 DMU720893:DMV720893 DWQ720893:DWR720893 EGM720893:EGN720893 EQI720893:EQJ720893 FAE720893:FAF720893 FKA720893:FKB720893 FTW720893:FTX720893 GDS720893:GDT720893 GNO720893:GNP720893 GXK720893:GXL720893 HHG720893:HHH720893 HRC720893:HRD720893 IAY720893:IAZ720893 IKU720893:IKV720893 IUQ720893:IUR720893 JEM720893:JEN720893 JOI720893:JOJ720893 JYE720893:JYF720893 KIA720893:KIB720893 KRW720893:KRX720893 LBS720893:LBT720893 LLO720893:LLP720893 LVK720893:LVL720893 MFG720893:MFH720893 MPC720893:MPD720893 MYY720893:MYZ720893 NIU720893:NIV720893 NSQ720893:NSR720893 OCM720893:OCN720893 OMI720893:OMJ720893 OWE720893:OWF720893 PGA720893:PGB720893 PPW720893:PPX720893 PZS720893:PZT720893 QJO720893:QJP720893 QTK720893:QTL720893 RDG720893:RDH720893 RNC720893:RND720893 RWY720893:RWZ720893 SGU720893:SGV720893 SQQ720893:SQR720893 TAM720893:TAN720893 TKI720893:TKJ720893 TUE720893:TUF720893 UEA720893:UEB720893 UNW720893:UNX720893 UXS720893:UXT720893 VHO720893:VHP720893 VRK720893:VRL720893 WBG720893:WBH720893 WLC720893:WLD720893 WUY720893:WUZ720893 IM786429:IN786429 SI786429:SJ786429 ACE786429:ACF786429 AMA786429:AMB786429 AVW786429:AVX786429 BFS786429:BFT786429 BPO786429:BPP786429 BZK786429:BZL786429 CJG786429:CJH786429 CTC786429:CTD786429 DCY786429:DCZ786429 DMU786429:DMV786429 DWQ786429:DWR786429 EGM786429:EGN786429 EQI786429:EQJ786429 FAE786429:FAF786429 FKA786429:FKB786429 FTW786429:FTX786429 GDS786429:GDT786429 GNO786429:GNP786429 GXK786429:GXL786429 HHG786429:HHH786429 HRC786429:HRD786429 IAY786429:IAZ786429 IKU786429:IKV786429 IUQ786429:IUR786429 JEM786429:JEN786429 JOI786429:JOJ786429 JYE786429:JYF786429 KIA786429:KIB786429 KRW786429:KRX786429 LBS786429:LBT786429 LLO786429:LLP786429 LVK786429:LVL786429 MFG786429:MFH786429 MPC786429:MPD786429 MYY786429:MYZ786429 NIU786429:NIV786429 NSQ786429:NSR786429 OCM786429:OCN786429 OMI786429:OMJ786429 OWE786429:OWF786429 PGA786429:PGB786429 PPW786429:PPX786429 PZS786429:PZT786429 QJO786429:QJP786429 QTK786429:QTL786429 RDG786429:RDH786429 RNC786429:RND786429 RWY786429:RWZ786429 SGU786429:SGV786429 SQQ786429:SQR786429 TAM786429:TAN786429 TKI786429:TKJ786429 TUE786429:TUF786429 UEA786429:UEB786429 UNW786429:UNX786429 UXS786429:UXT786429 VHO786429:VHP786429 VRK786429:VRL786429 WBG786429:WBH786429 WLC786429:WLD786429 WUY786429:WUZ786429 IM851965:IN851965 SI851965:SJ851965 ACE851965:ACF851965 AMA851965:AMB851965 AVW851965:AVX851965 BFS851965:BFT851965 BPO851965:BPP851965 BZK851965:BZL851965 CJG851965:CJH851965 CTC851965:CTD851965 DCY851965:DCZ851965 DMU851965:DMV851965 DWQ851965:DWR851965 EGM851965:EGN851965 EQI851965:EQJ851965 FAE851965:FAF851965 FKA851965:FKB851965 FTW851965:FTX851965 GDS851965:GDT851965 GNO851965:GNP851965 GXK851965:GXL851965 HHG851965:HHH851965 HRC851965:HRD851965 IAY851965:IAZ851965 IKU851965:IKV851965 IUQ851965:IUR851965 JEM851965:JEN851965 JOI851965:JOJ851965 JYE851965:JYF851965 KIA851965:KIB851965 KRW851965:KRX851965 LBS851965:LBT851965 LLO851965:LLP851965 LVK851965:LVL851965 MFG851965:MFH851965 MPC851965:MPD851965 MYY851965:MYZ851965 NIU851965:NIV851965 NSQ851965:NSR851965 OCM851965:OCN851965 OMI851965:OMJ851965 OWE851965:OWF851965 PGA851965:PGB851965 PPW851965:PPX851965 PZS851965:PZT851965 QJO851965:QJP851965 QTK851965:QTL851965 RDG851965:RDH851965 RNC851965:RND851965 RWY851965:RWZ851965 SGU851965:SGV851965 SQQ851965:SQR851965 TAM851965:TAN851965 TKI851965:TKJ851965 TUE851965:TUF851965 UEA851965:UEB851965 UNW851965:UNX851965 UXS851965:UXT851965 VHO851965:VHP851965 VRK851965:VRL851965 WBG851965:WBH851965 WLC851965:WLD851965 WUY851965:WUZ851965 IM917501:IN917501 SI917501:SJ917501 ACE917501:ACF917501 AMA917501:AMB917501 AVW917501:AVX917501 BFS917501:BFT917501 BPO917501:BPP917501 BZK917501:BZL917501 CJG917501:CJH917501 CTC917501:CTD917501 DCY917501:DCZ917501 DMU917501:DMV917501 DWQ917501:DWR917501 EGM917501:EGN917501 EQI917501:EQJ917501 FAE917501:FAF917501 FKA917501:FKB917501 FTW917501:FTX917501 GDS917501:GDT917501 GNO917501:GNP917501 GXK917501:GXL917501 HHG917501:HHH917501 HRC917501:HRD917501 IAY917501:IAZ917501 IKU917501:IKV917501 IUQ917501:IUR917501 JEM917501:JEN917501 JOI917501:JOJ917501 JYE917501:JYF917501 KIA917501:KIB917501 KRW917501:KRX917501 LBS917501:LBT917501 LLO917501:LLP917501 LVK917501:LVL917501 MFG917501:MFH917501 MPC917501:MPD917501 MYY917501:MYZ917501 NIU917501:NIV917501 NSQ917501:NSR917501 OCM917501:OCN917501 OMI917501:OMJ917501 OWE917501:OWF917501 PGA917501:PGB917501 PPW917501:PPX917501 PZS917501:PZT917501 QJO917501:QJP917501 QTK917501:QTL917501 RDG917501:RDH917501 RNC917501:RND917501 RWY917501:RWZ917501 SGU917501:SGV917501 SQQ917501:SQR917501 TAM917501:TAN917501 TKI917501:TKJ917501 TUE917501:TUF917501 UEA917501:UEB917501 UNW917501:UNX917501 UXS917501:UXT917501 VHO917501:VHP917501 VRK917501:VRL917501 WBG917501:WBH917501 WLC917501:WLD917501 WUY917501:WUZ917501 IM983037:IN983037 SI983037:SJ983037 ACE983037:ACF983037 AMA983037:AMB983037 AVW983037:AVX983037 BFS983037:BFT983037 BPO983037:BPP983037 BZK983037:BZL983037 CJG983037:CJH983037 CTC983037:CTD983037 DCY983037:DCZ983037 DMU983037:DMV983037 DWQ983037:DWR983037 EGM983037:EGN983037 EQI983037:EQJ983037 FAE983037:FAF983037 FKA983037:FKB983037 FTW983037:FTX983037 GDS983037:GDT983037 GNO983037:GNP983037 GXK983037:GXL983037 HHG983037:HHH983037 HRC983037:HRD983037 IAY983037:IAZ983037 IKU983037:IKV983037 IUQ983037:IUR983037 JEM983037:JEN983037 JOI983037:JOJ983037 JYE983037:JYF983037 KIA983037:KIB983037 KRW983037:KRX983037 LBS983037:LBT983037 LLO983037:LLP983037 LVK983037:LVL983037 MFG983037:MFH983037 MPC983037:MPD983037 MYY983037:MYZ983037 NIU983037:NIV983037 NSQ983037:NSR983037 OCM983037:OCN983037 OMI983037:OMJ983037 OWE983037:OWF983037 PGA983037:PGB983037 PPW983037:PPX983037 PZS983037:PZT983037 QJO983037:QJP983037 QTK983037:QTL983037 RDG983037:RDH983037 RNC983037:RND983037 RWY983037:RWZ983037 SGU983037:SGV983037 SQQ983037:SQR983037 TAM983037:TAN983037 TKI983037:TKJ983037 TUE983037:TUF983037 UEA983037:UEB983037 UNW983037:UNX983037 UXS983037:UXT983037 VHO983037:VHP983037 VRK983037:VRL983037 WBG983037:WBH983037 WLC983037:WLD983037 WUY983037:WUZ983037 IM67:IN67 SI67:SJ67 ACE67:ACF67 AMA67:AMB67 AVW67:AVX67 BFS67:BFT67 BPO67:BPP67 BZK67:BZL67 CJG67:CJH67 CTC67:CTD67 DCY67:DCZ67 DMU67:DMV67 DWQ67:DWR67 EGM67:EGN67 EQI67:EQJ67 FAE67:FAF67 FKA67:FKB67 FTW67:FTX67 GDS67:GDT67 GNO67:GNP67 GXK67:GXL67 HHG67:HHH67 HRC67:HRD67 IAY67:IAZ67 IKU67:IKV67 IUQ67:IUR67 JEM67:JEN67 JOI67:JOJ67 JYE67:JYF67 KIA67:KIB67 KRW67:KRX67 LBS67:LBT67 LLO67:LLP67 LVK67:LVL67 MFG67:MFH67 MPC67:MPD67 MYY67:MYZ67 NIU67:NIV67 NSQ67:NSR67 OCM67:OCN67 OMI67:OMJ67 OWE67:OWF67 PGA67:PGB67 PPW67:PPX67 PZS67:PZT67 QJO67:QJP67 QTK67:QTL67 RDG67:RDH67 RNC67:RND67 RWY67:RWZ67 SGU67:SGV67 SQQ67:SQR67 TAM67:TAN67 TKI67:TKJ67 TUE67:TUF67 UEA67:UEB67 UNW67:UNX67 UXS67:UXT67 VHO67:VHP67 VRK67:VRL67 WBG67:WBH67 WLC67:WLD67 WUY67:WUZ67 IM65599:IN65599 SI65599:SJ65599 ACE65599:ACF65599 AMA65599:AMB65599 AVW65599:AVX65599 BFS65599:BFT65599 BPO65599:BPP65599 BZK65599:BZL65599 CJG65599:CJH65599 CTC65599:CTD65599 DCY65599:DCZ65599 DMU65599:DMV65599 DWQ65599:DWR65599 EGM65599:EGN65599 EQI65599:EQJ65599 FAE65599:FAF65599 FKA65599:FKB65599 FTW65599:FTX65599 GDS65599:GDT65599 GNO65599:GNP65599 GXK65599:GXL65599 HHG65599:HHH65599 HRC65599:HRD65599 IAY65599:IAZ65599 IKU65599:IKV65599 IUQ65599:IUR65599 JEM65599:JEN65599 JOI65599:JOJ65599 JYE65599:JYF65599 KIA65599:KIB65599 KRW65599:KRX65599 LBS65599:LBT65599 LLO65599:LLP65599 LVK65599:LVL65599 MFG65599:MFH65599 MPC65599:MPD65599 MYY65599:MYZ65599 NIU65599:NIV65599 NSQ65599:NSR65599 OCM65599:OCN65599 OMI65599:OMJ65599 OWE65599:OWF65599 PGA65599:PGB65599 PPW65599:PPX65599 PZS65599:PZT65599 QJO65599:QJP65599 QTK65599:QTL65599 RDG65599:RDH65599 RNC65599:RND65599 RWY65599:RWZ65599 SGU65599:SGV65599 SQQ65599:SQR65599 TAM65599:TAN65599 TKI65599:TKJ65599 TUE65599:TUF65599 UEA65599:UEB65599 UNW65599:UNX65599 UXS65599:UXT65599 VHO65599:VHP65599 VRK65599:VRL65599 WBG65599:WBH65599 WLC65599:WLD65599 WUY65599:WUZ65599 IM131135:IN131135 SI131135:SJ131135 ACE131135:ACF131135 AMA131135:AMB131135 AVW131135:AVX131135 BFS131135:BFT131135 BPO131135:BPP131135 BZK131135:BZL131135 CJG131135:CJH131135 CTC131135:CTD131135 DCY131135:DCZ131135 DMU131135:DMV131135 DWQ131135:DWR131135 EGM131135:EGN131135 EQI131135:EQJ131135 FAE131135:FAF131135 FKA131135:FKB131135 FTW131135:FTX131135 GDS131135:GDT131135 GNO131135:GNP131135 GXK131135:GXL131135 HHG131135:HHH131135 HRC131135:HRD131135 IAY131135:IAZ131135 IKU131135:IKV131135 IUQ131135:IUR131135 JEM131135:JEN131135 JOI131135:JOJ131135 JYE131135:JYF131135 KIA131135:KIB131135 KRW131135:KRX131135 LBS131135:LBT131135 LLO131135:LLP131135 LVK131135:LVL131135 MFG131135:MFH131135 MPC131135:MPD131135 MYY131135:MYZ131135 NIU131135:NIV131135 NSQ131135:NSR131135 OCM131135:OCN131135 OMI131135:OMJ131135 OWE131135:OWF131135 PGA131135:PGB131135 PPW131135:PPX131135 PZS131135:PZT131135 QJO131135:QJP131135 QTK131135:QTL131135 RDG131135:RDH131135 RNC131135:RND131135 RWY131135:RWZ131135 SGU131135:SGV131135 SQQ131135:SQR131135 TAM131135:TAN131135 TKI131135:TKJ131135 TUE131135:TUF131135 UEA131135:UEB131135 UNW131135:UNX131135 UXS131135:UXT131135 VHO131135:VHP131135 VRK131135:VRL131135 WBG131135:WBH131135 WLC131135:WLD131135 WUY131135:WUZ131135 IM196671:IN196671 SI196671:SJ196671 ACE196671:ACF196671 AMA196671:AMB196671 AVW196671:AVX196671 BFS196671:BFT196671 BPO196671:BPP196671 BZK196671:BZL196671 CJG196671:CJH196671 CTC196671:CTD196671 DCY196671:DCZ196671 DMU196671:DMV196671 DWQ196671:DWR196671 EGM196671:EGN196671 EQI196671:EQJ196671 FAE196671:FAF196671 FKA196671:FKB196671 FTW196671:FTX196671 GDS196671:GDT196671 GNO196671:GNP196671 GXK196671:GXL196671 HHG196671:HHH196671 HRC196671:HRD196671 IAY196671:IAZ196671 IKU196671:IKV196671 IUQ196671:IUR196671 JEM196671:JEN196671 JOI196671:JOJ196671 JYE196671:JYF196671 KIA196671:KIB196671 KRW196671:KRX196671 LBS196671:LBT196671 LLO196671:LLP196671 LVK196671:LVL196671 MFG196671:MFH196671 MPC196671:MPD196671 MYY196671:MYZ196671 NIU196671:NIV196671 NSQ196671:NSR196671 OCM196671:OCN196671 OMI196671:OMJ196671 OWE196671:OWF196671 PGA196671:PGB196671 PPW196671:PPX196671 PZS196671:PZT196671 QJO196671:QJP196671 QTK196671:QTL196671 RDG196671:RDH196671 RNC196671:RND196671 RWY196671:RWZ196671 SGU196671:SGV196671 SQQ196671:SQR196671 TAM196671:TAN196671 TKI196671:TKJ196671 TUE196671:TUF196671 UEA196671:UEB196671 UNW196671:UNX196671 UXS196671:UXT196671 VHO196671:VHP196671 VRK196671:VRL196671 WBG196671:WBH196671 WLC196671:WLD196671 WUY196671:WUZ196671 IM262207:IN262207 SI262207:SJ262207 ACE262207:ACF262207 AMA262207:AMB262207 AVW262207:AVX262207 BFS262207:BFT262207 BPO262207:BPP262207 BZK262207:BZL262207 CJG262207:CJH262207 CTC262207:CTD262207 DCY262207:DCZ262207 DMU262207:DMV262207 DWQ262207:DWR262207 EGM262207:EGN262207 EQI262207:EQJ262207 FAE262207:FAF262207 FKA262207:FKB262207 FTW262207:FTX262207 GDS262207:GDT262207 GNO262207:GNP262207 GXK262207:GXL262207 HHG262207:HHH262207 HRC262207:HRD262207 IAY262207:IAZ262207 IKU262207:IKV262207 IUQ262207:IUR262207 JEM262207:JEN262207 JOI262207:JOJ262207 JYE262207:JYF262207 KIA262207:KIB262207 KRW262207:KRX262207 LBS262207:LBT262207 LLO262207:LLP262207 LVK262207:LVL262207 MFG262207:MFH262207 MPC262207:MPD262207 MYY262207:MYZ262207 NIU262207:NIV262207 NSQ262207:NSR262207 OCM262207:OCN262207 OMI262207:OMJ262207 OWE262207:OWF262207 PGA262207:PGB262207 PPW262207:PPX262207 PZS262207:PZT262207 QJO262207:QJP262207 QTK262207:QTL262207 RDG262207:RDH262207 RNC262207:RND262207 RWY262207:RWZ262207 SGU262207:SGV262207 SQQ262207:SQR262207 TAM262207:TAN262207 TKI262207:TKJ262207 TUE262207:TUF262207 UEA262207:UEB262207 UNW262207:UNX262207 UXS262207:UXT262207 VHO262207:VHP262207 VRK262207:VRL262207 WBG262207:WBH262207 WLC262207:WLD262207 WUY262207:WUZ262207 IM327743:IN327743 SI327743:SJ327743 ACE327743:ACF327743 AMA327743:AMB327743 AVW327743:AVX327743 BFS327743:BFT327743 BPO327743:BPP327743 BZK327743:BZL327743 CJG327743:CJH327743 CTC327743:CTD327743 DCY327743:DCZ327743 DMU327743:DMV327743 DWQ327743:DWR327743 EGM327743:EGN327743 EQI327743:EQJ327743 FAE327743:FAF327743 FKA327743:FKB327743 FTW327743:FTX327743 GDS327743:GDT327743 GNO327743:GNP327743 GXK327743:GXL327743 HHG327743:HHH327743 HRC327743:HRD327743 IAY327743:IAZ327743 IKU327743:IKV327743 IUQ327743:IUR327743 JEM327743:JEN327743 JOI327743:JOJ327743 JYE327743:JYF327743 KIA327743:KIB327743 KRW327743:KRX327743 LBS327743:LBT327743 LLO327743:LLP327743 LVK327743:LVL327743 MFG327743:MFH327743 MPC327743:MPD327743 MYY327743:MYZ327743 NIU327743:NIV327743 NSQ327743:NSR327743 OCM327743:OCN327743 OMI327743:OMJ327743 OWE327743:OWF327743 PGA327743:PGB327743 PPW327743:PPX327743 PZS327743:PZT327743 QJO327743:QJP327743 QTK327743:QTL327743 RDG327743:RDH327743 RNC327743:RND327743 RWY327743:RWZ327743 SGU327743:SGV327743 SQQ327743:SQR327743 TAM327743:TAN327743 TKI327743:TKJ327743 TUE327743:TUF327743 UEA327743:UEB327743 UNW327743:UNX327743 UXS327743:UXT327743 VHO327743:VHP327743 VRK327743:VRL327743 WBG327743:WBH327743 WLC327743:WLD327743 WUY327743:WUZ327743 IM393279:IN393279 SI393279:SJ393279 ACE393279:ACF393279 AMA393279:AMB393279 AVW393279:AVX393279 BFS393279:BFT393279 BPO393279:BPP393279 BZK393279:BZL393279 CJG393279:CJH393279 CTC393279:CTD393279 DCY393279:DCZ393279 DMU393279:DMV393279 DWQ393279:DWR393279 EGM393279:EGN393279 EQI393279:EQJ393279 FAE393279:FAF393279 FKA393279:FKB393279 FTW393279:FTX393279 GDS393279:GDT393279 GNO393279:GNP393279 GXK393279:GXL393279 HHG393279:HHH393279 HRC393279:HRD393279 IAY393279:IAZ393279 IKU393279:IKV393279 IUQ393279:IUR393279 JEM393279:JEN393279 JOI393279:JOJ393279 JYE393279:JYF393279 KIA393279:KIB393279 KRW393279:KRX393279 LBS393279:LBT393279 LLO393279:LLP393279 LVK393279:LVL393279 MFG393279:MFH393279 MPC393279:MPD393279 MYY393279:MYZ393279 NIU393279:NIV393279 NSQ393279:NSR393279 OCM393279:OCN393279 OMI393279:OMJ393279 OWE393279:OWF393279 PGA393279:PGB393279 PPW393279:PPX393279 PZS393279:PZT393279 QJO393279:QJP393279 QTK393279:QTL393279 RDG393279:RDH393279 RNC393279:RND393279 RWY393279:RWZ393279 SGU393279:SGV393279 SQQ393279:SQR393279 TAM393279:TAN393279 TKI393279:TKJ393279 TUE393279:TUF393279 UEA393279:UEB393279 UNW393279:UNX393279 UXS393279:UXT393279 VHO393279:VHP393279 VRK393279:VRL393279 WBG393279:WBH393279 WLC393279:WLD393279 WUY393279:WUZ393279 IM458815:IN458815 SI458815:SJ458815 ACE458815:ACF458815 AMA458815:AMB458815 AVW458815:AVX458815 BFS458815:BFT458815 BPO458815:BPP458815 BZK458815:BZL458815 CJG458815:CJH458815 CTC458815:CTD458815 DCY458815:DCZ458815 DMU458815:DMV458815 DWQ458815:DWR458815 EGM458815:EGN458815 EQI458815:EQJ458815 FAE458815:FAF458815 FKA458815:FKB458815 FTW458815:FTX458815 GDS458815:GDT458815 GNO458815:GNP458815 GXK458815:GXL458815 HHG458815:HHH458815 HRC458815:HRD458815 IAY458815:IAZ458815 IKU458815:IKV458815 IUQ458815:IUR458815 JEM458815:JEN458815 JOI458815:JOJ458815 JYE458815:JYF458815 KIA458815:KIB458815 KRW458815:KRX458815 LBS458815:LBT458815 LLO458815:LLP458815 LVK458815:LVL458815 MFG458815:MFH458815 MPC458815:MPD458815 MYY458815:MYZ458815 NIU458815:NIV458815 NSQ458815:NSR458815 OCM458815:OCN458815 OMI458815:OMJ458815 OWE458815:OWF458815 PGA458815:PGB458815 PPW458815:PPX458815 PZS458815:PZT458815 QJO458815:QJP458815 QTK458815:QTL458815 RDG458815:RDH458815 RNC458815:RND458815 RWY458815:RWZ458815 SGU458815:SGV458815 SQQ458815:SQR458815 TAM458815:TAN458815 TKI458815:TKJ458815 TUE458815:TUF458815 UEA458815:UEB458815 UNW458815:UNX458815 UXS458815:UXT458815 VHO458815:VHP458815 VRK458815:VRL458815 WBG458815:WBH458815 WLC458815:WLD458815 WUY458815:WUZ458815 IM524351:IN524351 SI524351:SJ524351 ACE524351:ACF524351 AMA524351:AMB524351 AVW524351:AVX524351 BFS524351:BFT524351 BPO524351:BPP524351 BZK524351:BZL524351 CJG524351:CJH524351 CTC524351:CTD524351 DCY524351:DCZ524351 DMU524351:DMV524351 DWQ524351:DWR524351 EGM524351:EGN524351 EQI524351:EQJ524351 FAE524351:FAF524351 FKA524351:FKB524351 FTW524351:FTX524351 GDS524351:GDT524351 GNO524351:GNP524351 GXK524351:GXL524351 HHG524351:HHH524351 HRC524351:HRD524351 IAY524351:IAZ524351 IKU524351:IKV524351 IUQ524351:IUR524351 JEM524351:JEN524351 JOI524351:JOJ524351 JYE524351:JYF524351 KIA524351:KIB524351 KRW524351:KRX524351 LBS524351:LBT524351 LLO524351:LLP524351 LVK524351:LVL524351 MFG524351:MFH524351 MPC524351:MPD524351 MYY524351:MYZ524351 NIU524351:NIV524351 NSQ524351:NSR524351 OCM524351:OCN524351 OMI524351:OMJ524351 OWE524351:OWF524351 PGA524351:PGB524351 PPW524351:PPX524351 PZS524351:PZT524351 QJO524351:QJP524351 QTK524351:QTL524351 RDG524351:RDH524351 RNC524351:RND524351 RWY524351:RWZ524351 SGU524351:SGV524351 SQQ524351:SQR524351 TAM524351:TAN524351 TKI524351:TKJ524351 TUE524351:TUF524351 UEA524351:UEB524351 UNW524351:UNX524351 UXS524351:UXT524351 VHO524351:VHP524351 VRK524351:VRL524351 WBG524351:WBH524351 WLC524351:WLD524351 WUY524351:WUZ524351 IM589887:IN589887 SI589887:SJ589887 ACE589887:ACF589887 AMA589887:AMB589887 AVW589887:AVX589887 BFS589887:BFT589887 BPO589887:BPP589887 BZK589887:BZL589887 CJG589887:CJH589887 CTC589887:CTD589887 DCY589887:DCZ589887 DMU589887:DMV589887 DWQ589887:DWR589887 EGM589887:EGN589887 EQI589887:EQJ589887 FAE589887:FAF589887 FKA589887:FKB589887 FTW589887:FTX589887 GDS589887:GDT589887 GNO589887:GNP589887 GXK589887:GXL589887 HHG589887:HHH589887 HRC589887:HRD589887 IAY589887:IAZ589887 IKU589887:IKV589887 IUQ589887:IUR589887 JEM589887:JEN589887 JOI589887:JOJ589887 JYE589887:JYF589887 KIA589887:KIB589887 KRW589887:KRX589887 LBS589887:LBT589887 LLO589887:LLP589887 LVK589887:LVL589887 MFG589887:MFH589887 MPC589887:MPD589887 MYY589887:MYZ589887 NIU589887:NIV589887 NSQ589887:NSR589887 OCM589887:OCN589887 OMI589887:OMJ589887 OWE589887:OWF589887 PGA589887:PGB589887 PPW589887:PPX589887 PZS589887:PZT589887 QJO589887:QJP589887 QTK589887:QTL589887 RDG589887:RDH589887 RNC589887:RND589887 RWY589887:RWZ589887 SGU589887:SGV589887 SQQ589887:SQR589887 TAM589887:TAN589887 TKI589887:TKJ589887 TUE589887:TUF589887 UEA589887:UEB589887 UNW589887:UNX589887 UXS589887:UXT589887 VHO589887:VHP589887 VRK589887:VRL589887 WBG589887:WBH589887 WLC589887:WLD589887 WUY589887:WUZ589887 IM655423:IN655423 SI655423:SJ655423 ACE655423:ACF655423 AMA655423:AMB655423 AVW655423:AVX655423 BFS655423:BFT655423 BPO655423:BPP655423 BZK655423:BZL655423 CJG655423:CJH655423 CTC655423:CTD655423 DCY655423:DCZ655423 DMU655423:DMV655423 DWQ655423:DWR655423 EGM655423:EGN655423 EQI655423:EQJ655423 FAE655423:FAF655423 FKA655423:FKB655423 FTW655423:FTX655423 GDS655423:GDT655423 GNO655423:GNP655423 GXK655423:GXL655423 HHG655423:HHH655423 HRC655423:HRD655423 IAY655423:IAZ655423 IKU655423:IKV655423 IUQ655423:IUR655423 JEM655423:JEN655423 JOI655423:JOJ655423 JYE655423:JYF655423 KIA655423:KIB655423 KRW655423:KRX655423 LBS655423:LBT655423 LLO655423:LLP655423 LVK655423:LVL655423 MFG655423:MFH655423 MPC655423:MPD655423 MYY655423:MYZ655423 NIU655423:NIV655423 NSQ655423:NSR655423 OCM655423:OCN655423 OMI655423:OMJ655423 OWE655423:OWF655423 PGA655423:PGB655423 PPW655423:PPX655423 PZS655423:PZT655423 QJO655423:QJP655423 QTK655423:QTL655423 RDG655423:RDH655423 RNC655423:RND655423 RWY655423:RWZ655423 SGU655423:SGV655423 SQQ655423:SQR655423 TAM655423:TAN655423 TKI655423:TKJ655423 TUE655423:TUF655423 UEA655423:UEB655423 UNW655423:UNX655423 UXS655423:UXT655423 VHO655423:VHP655423 VRK655423:VRL655423 WBG655423:WBH655423 WLC655423:WLD655423 WUY655423:WUZ655423 IM720959:IN720959 SI720959:SJ720959 ACE720959:ACF720959 AMA720959:AMB720959 AVW720959:AVX720959 BFS720959:BFT720959 BPO720959:BPP720959 BZK720959:BZL720959 CJG720959:CJH720959 CTC720959:CTD720959 DCY720959:DCZ720959 DMU720959:DMV720959 DWQ720959:DWR720959 EGM720959:EGN720959 EQI720959:EQJ720959 FAE720959:FAF720959 FKA720959:FKB720959 FTW720959:FTX720959 GDS720959:GDT720959 GNO720959:GNP720959 GXK720959:GXL720959 HHG720959:HHH720959 HRC720959:HRD720959 IAY720959:IAZ720959 IKU720959:IKV720959 IUQ720959:IUR720959 JEM720959:JEN720959 JOI720959:JOJ720959 JYE720959:JYF720959 KIA720959:KIB720959 KRW720959:KRX720959 LBS720959:LBT720959 LLO720959:LLP720959 LVK720959:LVL720959 MFG720959:MFH720959 MPC720959:MPD720959 MYY720959:MYZ720959 NIU720959:NIV720959 NSQ720959:NSR720959 OCM720959:OCN720959 OMI720959:OMJ720959 OWE720959:OWF720959 PGA720959:PGB720959 PPW720959:PPX720959 PZS720959:PZT720959 QJO720959:QJP720959 QTK720959:QTL720959 RDG720959:RDH720959 RNC720959:RND720959 RWY720959:RWZ720959 SGU720959:SGV720959 SQQ720959:SQR720959 TAM720959:TAN720959 TKI720959:TKJ720959 TUE720959:TUF720959 UEA720959:UEB720959 UNW720959:UNX720959 UXS720959:UXT720959 VHO720959:VHP720959 VRK720959:VRL720959 WBG720959:WBH720959 WLC720959:WLD720959 WUY720959:WUZ720959 IM786495:IN786495 SI786495:SJ786495 ACE786495:ACF786495 AMA786495:AMB786495 AVW786495:AVX786495 BFS786495:BFT786495 BPO786495:BPP786495 BZK786495:BZL786495 CJG786495:CJH786495 CTC786495:CTD786495 DCY786495:DCZ786495 DMU786495:DMV786495 DWQ786495:DWR786495 EGM786495:EGN786495 EQI786495:EQJ786495 FAE786495:FAF786495 FKA786495:FKB786495 FTW786495:FTX786495 GDS786495:GDT786495 GNO786495:GNP786495 GXK786495:GXL786495 HHG786495:HHH786495 HRC786495:HRD786495 IAY786495:IAZ786495 IKU786495:IKV786495 IUQ786495:IUR786495 JEM786495:JEN786495 JOI786495:JOJ786495 JYE786495:JYF786495 KIA786495:KIB786495 KRW786495:KRX786495 LBS786495:LBT786495 LLO786495:LLP786495 LVK786495:LVL786495 MFG786495:MFH786495 MPC786495:MPD786495 MYY786495:MYZ786495 NIU786495:NIV786495 NSQ786495:NSR786495 OCM786495:OCN786495 OMI786495:OMJ786495 OWE786495:OWF786495 PGA786495:PGB786495 PPW786495:PPX786495 PZS786495:PZT786495 QJO786495:QJP786495 QTK786495:QTL786495 RDG786495:RDH786495 RNC786495:RND786495 RWY786495:RWZ786495 SGU786495:SGV786495 SQQ786495:SQR786495 TAM786495:TAN786495 TKI786495:TKJ786495 TUE786495:TUF786495 UEA786495:UEB786495 UNW786495:UNX786495 UXS786495:UXT786495 VHO786495:VHP786495 VRK786495:VRL786495 WBG786495:WBH786495 WLC786495:WLD786495 WUY786495:WUZ786495 IM852031:IN852031 SI852031:SJ852031 ACE852031:ACF852031 AMA852031:AMB852031 AVW852031:AVX852031 BFS852031:BFT852031 BPO852031:BPP852031 BZK852031:BZL852031 CJG852031:CJH852031 CTC852031:CTD852031 DCY852031:DCZ852031 DMU852031:DMV852031 DWQ852031:DWR852031 EGM852031:EGN852031 EQI852031:EQJ852031 FAE852031:FAF852031 FKA852031:FKB852031 FTW852031:FTX852031 GDS852031:GDT852031 GNO852031:GNP852031 GXK852031:GXL852031 HHG852031:HHH852031 HRC852031:HRD852031 IAY852031:IAZ852031 IKU852031:IKV852031 IUQ852031:IUR852031 JEM852031:JEN852031 JOI852031:JOJ852031 JYE852031:JYF852031 KIA852031:KIB852031 KRW852031:KRX852031 LBS852031:LBT852031 LLO852031:LLP852031 LVK852031:LVL852031 MFG852031:MFH852031 MPC852031:MPD852031 MYY852031:MYZ852031 NIU852031:NIV852031 NSQ852031:NSR852031 OCM852031:OCN852031 OMI852031:OMJ852031 OWE852031:OWF852031 PGA852031:PGB852031 PPW852031:PPX852031 PZS852031:PZT852031 QJO852031:QJP852031 QTK852031:QTL852031 RDG852031:RDH852031 RNC852031:RND852031 RWY852031:RWZ852031 SGU852031:SGV852031 SQQ852031:SQR852031 TAM852031:TAN852031 TKI852031:TKJ852031 TUE852031:TUF852031 UEA852031:UEB852031 UNW852031:UNX852031 UXS852031:UXT852031 VHO852031:VHP852031 VRK852031:VRL852031 WBG852031:WBH852031 WLC852031:WLD852031 WUY852031:WUZ852031 IM917567:IN917567 SI917567:SJ917567 ACE917567:ACF917567 AMA917567:AMB917567 AVW917567:AVX917567 BFS917567:BFT917567 BPO917567:BPP917567 BZK917567:BZL917567 CJG917567:CJH917567 CTC917567:CTD917567 DCY917567:DCZ917567 DMU917567:DMV917567 DWQ917567:DWR917567 EGM917567:EGN917567 EQI917567:EQJ917567 FAE917567:FAF917567 FKA917567:FKB917567 FTW917567:FTX917567 GDS917567:GDT917567 GNO917567:GNP917567 GXK917567:GXL917567 HHG917567:HHH917567 HRC917567:HRD917567 IAY917567:IAZ917567 IKU917567:IKV917567 IUQ917567:IUR917567 JEM917567:JEN917567 JOI917567:JOJ917567 JYE917567:JYF917567 KIA917567:KIB917567 KRW917567:KRX917567 LBS917567:LBT917567 LLO917567:LLP917567 LVK917567:LVL917567 MFG917567:MFH917567 MPC917567:MPD917567 MYY917567:MYZ917567 NIU917567:NIV917567 NSQ917567:NSR917567 OCM917567:OCN917567 OMI917567:OMJ917567 OWE917567:OWF917567 PGA917567:PGB917567 PPW917567:PPX917567 PZS917567:PZT917567 QJO917567:QJP917567 QTK917567:QTL917567 RDG917567:RDH917567 RNC917567:RND917567 RWY917567:RWZ917567 SGU917567:SGV917567 SQQ917567:SQR917567 TAM917567:TAN917567 TKI917567:TKJ917567 TUE917567:TUF917567 UEA917567:UEB917567 UNW917567:UNX917567 UXS917567:UXT917567 VHO917567:VHP917567 VRK917567:VRL917567 WBG917567:WBH917567 WLC917567:WLD917567 WUY917567:WUZ917567 IM983103:IN983103 SI983103:SJ983103 ACE983103:ACF983103 AMA983103:AMB983103 AVW983103:AVX983103 BFS983103:BFT983103 BPO983103:BPP983103 BZK983103:BZL983103 CJG983103:CJH983103 CTC983103:CTD983103 DCY983103:DCZ983103 DMU983103:DMV983103 DWQ983103:DWR983103 EGM983103:EGN983103 EQI983103:EQJ983103 FAE983103:FAF983103 FKA983103:FKB983103 FTW983103:FTX983103 GDS983103:GDT983103 GNO983103:GNP983103 GXK983103:GXL983103 HHG983103:HHH983103 HRC983103:HRD983103 IAY983103:IAZ983103 IKU983103:IKV983103 IUQ983103:IUR983103 JEM983103:JEN983103 JOI983103:JOJ983103 JYE983103:JYF983103 KIA983103:KIB983103 KRW983103:KRX983103 LBS983103:LBT983103 LLO983103:LLP983103 LVK983103:LVL983103 MFG983103:MFH983103 MPC983103:MPD983103 MYY983103:MYZ983103 NIU983103:NIV983103 NSQ983103:NSR983103 OCM983103:OCN983103 OMI983103:OMJ983103 OWE983103:OWF983103 PGA983103:PGB983103 PPW983103:PPX983103 PZS983103:PZT983103 QJO983103:QJP983103 QTK983103:QTL983103 RDG983103:RDH983103 RNC983103:RND983103 RWY983103:RWZ983103 SGU983103:SGV983103 SQQ983103:SQR983103 TAM983103:TAN983103 TKI983103:TKJ983103 TUE983103:TUF983103 UEA983103:UEB983103 UNW983103:UNX983103 UXS983103:UXT983103 VHO983103:VHP983103 VRK983103:VRL983103 WBG983103:WBH983103 WLC983103:WLD983103 WUY983103:WUZ983103 IM85:IN88 SI85:SJ88 ACE85:ACF88 AMA85:AMB88 AVW85:AVX88 BFS85:BFT88 BPO85:BPP88 BZK85:BZL88 CJG85:CJH88 CTC85:CTD88 DCY85:DCZ88 DMU85:DMV88 DWQ85:DWR88 EGM85:EGN88 EQI85:EQJ88 FAE85:FAF88 FKA85:FKB88 FTW85:FTX88 GDS85:GDT88 GNO85:GNP88 GXK85:GXL88 HHG85:HHH88 HRC85:HRD88 IAY85:IAZ88 IKU85:IKV88 IUQ85:IUR88 JEM85:JEN88 JOI85:JOJ88 JYE85:JYF88 KIA85:KIB88 KRW85:KRX88 LBS85:LBT88 LLO85:LLP88 LVK85:LVL88 MFG85:MFH88 MPC85:MPD88 MYY85:MYZ88 NIU85:NIV88 NSQ85:NSR88 OCM85:OCN88 OMI85:OMJ88 OWE85:OWF88 PGA85:PGB88 PPW85:PPX88 PZS85:PZT88 QJO85:QJP88 QTK85:QTL88 RDG85:RDH88 RNC85:RND88 RWY85:RWZ88 SGU85:SGV88 SQQ85:SQR88 TAM85:TAN88 TKI85:TKJ88 TUE85:TUF88 UEA85:UEB88 UNW85:UNX88 UXS85:UXT88 VHO85:VHP88 VRK85:VRL88 WBG85:WBH88 WLC85:WLD88 WUY85:WUZ88 IM65616:IN65618 SI65616:SJ65618 ACE65616:ACF65618 AMA65616:AMB65618 AVW65616:AVX65618 BFS65616:BFT65618 BPO65616:BPP65618 BZK65616:BZL65618 CJG65616:CJH65618 CTC65616:CTD65618 DCY65616:DCZ65618 DMU65616:DMV65618 DWQ65616:DWR65618 EGM65616:EGN65618 EQI65616:EQJ65618 FAE65616:FAF65618 FKA65616:FKB65618 FTW65616:FTX65618 GDS65616:GDT65618 GNO65616:GNP65618 GXK65616:GXL65618 HHG65616:HHH65618 HRC65616:HRD65618 IAY65616:IAZ65618 IKU65616:IKV65618 IUQ65616:IUR65618 JEM65616:JEN65618 JOI65616:JOJ65618 JYE65616:JYF65618 KIA65616:KIB65618 KRW65616:KRX65618 LBS65616:LBT65618 LLO65616:LLP65618 LVK65616:LVL65618 MFG65616:MFH65618 MPC65616:MPD65618 MYY65616:MYZ65618 NIU65616:NIV65618 NSQ65616:NSR65618 OCM65616:OCN65618 OMI65616:OMJ65618 OWE65616:OWF65618 PGA65616:PGB65618 PPW65616:PPX65618 PZS65616:PZT65618 QJO65616:QJP65618 QTK65616:QTL65618 RDG65616:RDH65618 RNC65616:RND65618 RWY65616:RWZ65618 SGU65616:SGV65618 SQQ65616:SQR65618 TAM65616:TAN65618 TKI65616:TKJ65618 TUE65616:TUF65618 UEA65616:UEB65618 UNW65616:UNX65618 UXS65616:UXT65618 VHO65616:VHP65618 VRK65616:VRL65618 WBG65616:WBH65618 WLC65616:WLD65618 WUY65616:WUZ65618 IM131152:IN131154 SI131152:SJ131154 ACE131152:ACF131154 AMA131152:AMB131154 AVW131152:AVX131154 BFS131152:BFT131154 BPO131152:BPP131154 BZK131152:BZL131154 CJG131152:CJH131154 CTC131152:CTD131154 DCY131152:DCZ131154 DMU131152:DMV131154 DWQ131152:DWR131154 EGM131152:EGN131154 EQI131152:EQJ131154 FAE131152:FAF131154 FKA131152:FKB131154 FTW131152:FTX131154 GDS131152:GDT131154 GNO131152:GNP131154 GXK131152:GXL131154 HHG131152:HHH131154 HRC131152:HRD131154 IAY131152:IAZ131154 IKU131152:IKV131154 IUQ131152:IUR131154 JEM131152:JEN131154 JOI131152:JOJ131154 JYE131152:JYF131154 KIA131152:KIB131154 KRW131152:KRX131154 LBS131152:LBT131154 LLO131152:LLP131154 LVK131152:LVL131154 MFG131152:MFH131154 MPC131152:MPD131154 MYY131152:MYZ131154 NIU131152:NIV131154 NSQ131152:NSR131154 OCM131152:OCN131154 OMI131152:OMJ131154 OWE131152:OWF131154 PGA131152:PGB131154 PPW131152:PPX131154 PZS131152:PZT131154 QJO131152:QJP131154 QTK131152:QTL131154 RDG131152:RDH131154 RNC131152:RND131154 RWY131152:RWZ131154 SGU131152:SGV131154 SQQ131152:SQR131154 TAM131152:TAN131154 TKI131152:TKJ131154 TUE131152:TUF131154 UEA131152:UEB131154 UNW131152:UNX131154 UXS131152:UXT131154 VHO131152:VHP131154 VRK131152:VRL131154 WBG131152:WBH131154 WLC131152:WLD131154 WUY131152:WUZ131154 IM196688:IN196690 SI196688:SJ196690 ACE196688:ACF196690 AMA196688:AMB196690 AVW196688:AVX196690 BFS196688:BFT196690 BPO196688:BPP196690 BZK196688:BZL196690 CJG196688:CJH196690 CTC196688:CTD196690 DCY196688:DCZ196690 DMU196688:DMV196690 DWQ196688:DWR196690 EGM196688:EGN196690 EQI196688:EQJ196690 FAE196688:FAF196690 FKA196688:FKB196690 FTW196688:FTX196690 GDS196688:GDT196690 GNO196688:GNP196690 GXK196688:GXL196690 HHG196688:HHH196690 HRC196688:HRD196690 IAY196688:IAZ196690 IKU196688:IKV196690 IUQ196688:IUR196690 JEM196688:JEN196690 JOI196688:JOJ196690 JYE196688:JYF196690 KIA196688:KIB196690 KRW196688:KRX196690 LBS196688:LBT196690 LLO196688:LLP196690 LVK196688:LVL196690 MFG196688:MFH196690 MPC196688:MPD196690 MYY196688:MYZ196690 NIU196688:NIV196690 NSQ196688:NSR196690 OCM196688:OCN196690 OMI196688:OMJ196690 OWE196688:OWF196690 PGA196688:PGB196690 PPW196688:PPX196690 PZS196688:PZT196690 QJO196688:QJP196690 QTK196688:QTL196690 RDG196688:RDH196690 RNC196688:RND196690 RWY196688:RWZ196690 SGU196688:SGV196690 SQQ196688:SQR196690 TAM196688:TAN196690 TKI196688:TKJ196690 TUE196688:TUF196690 UEA196688:UEB196690 UNW196688:UNX196690 UXS196688:UXT196690 VHO196688:VHP196690 VRK196688:VRL196690 WBG196688:WBH196690 WLC196688:WLD196690 WUY196688:WUZ196690 IM262224:IN262226 SI262224:SJ262226 ACE262224:ACF262226 AMA262224:AMB262226 AVW262224:AVX262226 BFS262224:BFT262226 BPO262224:BPP262226 BZK262224:BZL262226 CJG262224:CJH262226 CTC262224:CTD262226 DCY262224:DCZ262226 DMU262224:DMV262226 DWQ262224:DWR262226 EGM262224:EGN262226 EQI262224:EQJ262226 FAE262224:FAF262226 FKA262224:FKB262226 FTW262224:FTX262226 GDS262224:GDT262226 GNO262224:GNP262226 GXK262224:GXL262226 HHG262224:HHH262226 HRC262224:HRD262226 IAY262224:IAZ262226 IKU262224:IKV262226 IUQ262224:IUR262226 JEM262224:JEN262226 JOI262224:JOJ262226 JYE262224:JYF262226 KIA262224:KIB262226 KRW262224:KRX262226 LBS262224:LBT262226 LLO262224:LLP262226 LVK262224:LVL262226 MFG262224:MFH262226 MPC262224:MPD262226 MYY262224:MYZ262226 NIU262224:NIV262226 NSQ262224:NSR262226 OCM262224:OCN262226 OMI262224:OMJ262226 OWE262224:OWF262226 PGA262224:PGB262226 PPW262224:PPX262226 PZS262224:PZT262226 QJO262224:QJP262226 QTK262224:QTL262226 RDG262224:RDH262226 RNC262224:RND262226 RWY262224:RWZ262226 SGU262224:SGV262226 SQQ262224:SQR262226 TAM262224:TAN262226 TKI262224:TKJ262226 TUE262224:TUF262226 UEA262224:UEB262226 UNW262224:UNX262226 UXS262224:UXT262226 VHO262224:VHP262226 VRK262224:VRL262226 WBG262224:WBH262226 WLC262224:WLD262226 WUY262224:WUZ262226 IM327760:IN327762 SI327760:SJ327762 ACE327760:ACF327762 AMA327760:AMB327762 AVW327760:AVX327762 BFS327760:BFT327762 BPO327760:BPP327762 BZK327760:BZL327762 CJG327760:CJH327762 CTC327760:CTD327762 DCY327760:DCZ327762 DMU327760:DMV327762 DWQ327760:DWR327762 EGM327760:EGN327762 EQI327760:EQJ327762 FAE327760:FAF327762 FKA327760:FKB327762 FTW327760:FTX327762 GDS327760:GDT327762 GNO327760:GNP327762 GXK327760:GXL327762 HHG327760:HHH327762 HRC327760:HRD327762 IAY327760:IAZ327762 IKU327760:IKV327762 IUQ327760:IUR327762 JEM327760:JEN327762 JOI327760:JOJ327762 JYE327760:JYF327762 KIA327760:KIB327762 KRW327760:KRX327762 LBS327760:LBT327762 LLO327760:LLP327762 LVK327760:LVL327762 MFG327760:MFH327762 MPC327760:MPD327762 MYY327760:MYZ327762 NIU327760:NIV327762 NSQ327760:NSR327762 OCM327760:OCN327762 OMI327760:OMJ327762 OWE327760:OWF327762 PGA327760:PGB327762 PPW327760:PPX327762 PZS327760:PZT327762 QJO327760:QJP327762 QTK327760:QTL327762 RDG327760:RDH327762 RNC327760:RND327762 RWY327760:RWZ327762 SGU327760:SGV327762 SQQ327760:SQR327762 TAM327760:TAN327762 TKI327760:TKJ327762 TUE327760:TUF327762 UEA327760:UEB327762 UNW327760:UNX327762 UXS327760:UXT327762 VHO327760:VHP327762 VRK327760:VRL327762 WBG327760:WBH327762 WLC327760:WLD327762 WUY327760:WUZ327762 IM393296:IN393298 SI393296:SJ393298 ACE393296:ACF393298 AMA393296:AMB393298 AVW393296:AVX393298 BFS393296:BFT393298 BPO393296:BPP393298 BZK393296:BZL393298 CJG393296:CJH393298 CTC393296:CTD393298 DCY393296:DCZ393298 DMU393296:DMV393298 DWQ393296:DWR393298 EGM393296:EGN393298 EQI393296:EQJ393298 FAE393296:FAF393298 FKA393296:FKB393298 FTW393296:FTX393298 GDS393296:GDT393298 GNO393296:GNP393298 GXK393296:GXL393298 HHG393296:HHH393298 HRC393296:HRD393298 IAY393296:IAZ393298 IKU393296:IKV393298 IUQ393296:IUR393298 JEM393296:JEN393298 JOI393296:JOJ393298 JYE393296:JYF393298 KIA393296:KIB393298 KRW393296:KRX393298 LBS393296:LBT393298 LLO393296:LLP393298 LVK393296:LVL393298 MFG393296:MFH393298 MPC393296:MPD393298 MYY393296:MYZ393298 NIU393296:NIV393298 NSQ393296:NSR393298 OCM393296:OCN393298 OMI393296:OMJ393298 OWE393296:OWF393298 PGA393296:PGB393298 PPW393296:PPX393298 PZS393296:PZT393298 QJO393296:QJP393298 QTK393296:QTL393298 RDG393296:RDH393298 RNC393296:RND393298 RWY393296:RWZ393298 SGU393296:SGV393298 SQQ393296:SQR393298 TAM393296:TAN393298 TKI393296:TKJ393298 TUE393296:TUF393298 UEA393296:UEB393298 UNW393296:UNX393298 UXS393296:UXT393298 VHO393296:VHP393298 VRK393296:VRL393298 WBG393296:WBH393298 WLC393296:WLD393298 WUY393296:WUZ393298 IM458832:IN458834 SI458832:SJ458834 ACE458832:ACF458834 AMA458832:AMB458834 AVW458832:AVX458834 BFS458832:BFT458834 BPO458832:BPP458834 BZK458832:BZL458834 CJG458832:CJH458834 CTC458832:CTD458834 DCY458832:DCZ458834 DMU458832:DMV458834 DWQ458832:DWR458834 EGM458832:EGN458834 EQI458832:EQJ458834 FAE458832:FAF458834 FKA458832:FKB458834 FTW458832:FTX458834 GDS458832:GDT458834 GNO458832:GNP458834 GXK458832:GXL458834 HHG458832:HHH458834 HRC458832:HRD458834 IAY458832:IAZ458834 IKU458832:IKV458834 IUQ458832:IUR458834 JEM458832:JEN458834 JOI458832:JOJ458834 JYE458832:JYF458834 KIA458832:KIB458834 KRW458832:KRX458834 LBS458832:LBT458834 LLO458832:LLP458834 LVK458832:LVL458834 MFG458832:MFH458834 MPC458832:MPD458834 MYY458832:MYZ458834 NIU458832:NIV458834 NSQ458832:NSR458834 OCM458832:OCN458834 OMI458832:OMJ458834 OWE458832:OWF458834 PGA458832:PGB458834 PPW458832:PPX458834 PZS458832:PZT458834 QJO458832:QJP458834 QTK458832:QTL458834 RDG458832:RDH458834 RNC458832:RND458834 RWY458832:RWZ458834 SGU458832:SGV458834 SQQ458832:SQR458834 TAM458832:TAN458834 TKI458832:TKJ458834 TUE458832:TUF458834 UEA458832:UEB458834 UNW458832:UNX458834 UXS458832:UXT458834 VHO458832:VHP458834 VRK458832:VRL458834 WBG458832:WBH458834 WLC458832:WLD458834 WUY458832:WUZ458834 IM524368:IN524370 SI524368:SJ524370 ACE524368:ACF524370 AMA524368:AMB524370 AVW524368:AVX524370 BFS524368:BFT524370 BPO524368:BPP524370 BZK524368:BZL524370 CJG524368:CJH524370 CTC524368:CTD524370 DCY524368:DCZ524370 DMU524368:DMV524370 DWQ524368:DWR524370 EGM524368:EGN524370 EQI524368:EQJ524370 FAE524368:FAF524370 FKA524368:FKB524370 FTW524368:FTX524370 GDS524368:GDT524370 GNO524368:GNP524370 GXK524368:GXL524370 HHG524368:HHH524370 HRC524368:HRD524370 IAY524368:IAZ524370 IKU524368:IKV524370 IUQ524368:IUR524370 JEM524368:JEN524370 JOI524368:JOJ524370 JYE524368:JYF524370 KIA524368:KIB524370 KRW524368:KRX524370 LBS524368:LBT524370 LLO524368:LLP524370 LVK524368:LVL524370 MFG524368:MFH524370 MPC524368:MPD524370 MYY524368:MYZ524370 NIU524368:NIV524370 NSQ524368:NSR524370 OCM524368:OCN524370 OMI524368:OMJ524370 OWE524368:OWF524370 PGA524368:PGB524370 PPW524368:PPX524370 PZS524368:PZT524370 QJO524368:QJP524370 QTK524368:QTL524370 RDG524368:RDH524370 RNC524368:RND524370 RWY524368:RWZ524370 SGU524368:SGV524370 SQQ524368:SQR524370 TAM524368:TAN524370 TKI524368:TKJ524370 TUE524368:TUF524370 UEA524368:UEB524370 UNW524368:UNX524370 UXS524368:UXT524370 VHO524368:VHP524370 VRK524368:VRL524370 WBG524368:WBH524370 WLC524368:WLD524370 WUY524368:WUZ524370 IM589904:IN589906 SI589904:SJ589906 ACE589904:ACF589906 AMA589904:AMB589906 AVW589904:AVX589906 BFS589904:BFT589906 BPO589904:BPP589906 BZK589904:BZL589906 CJG589904:CJH589906 CTC589904:CTD589906 DCY589904:DCZ589906 DMU589904:DMV589906 DWQ589904:DWR589906 EGM589904:EGN589906 EQI589904:EQJ589906 FAE589904:FAF589906 FKA589904:FKB589906 FTW589904:FTX589906 GDS589904:GDT589906 GNO589904:GNP589906 GXK589904:GXL589906 HHG589904:HHH589906 HRC589904:HRD589906 IAY589904:IAZ589906 IKU589904:IKV589906 IUQ589904:IUR589906 JEM589904:JEN589906 JOI589904:JOJ589906 JYE589904:JYF589906 KIA589904:KIB589906 KRW589904:KRX589906 LBS589904:LBT589906 LLO589904:LLP589906 LVK589904:LVL589906 MFG589904:MFH589906 MPC589904:MPD589906 MYY589904:MYZ589906 NIU589904:NIV589906 NSQ589904:NSR589906 OCM589904:OCN589906 OMI589904:OMJ589906 OWE589904:OWF589906 PGA589904:PGB589906 PPW589904:PPX589906 PZS589904:PZT589906 QJO589904:QJP589906 QTK589904:QTL589906 RDG589904:RDH589906 RNC589904:RND589906 RWY589904:RWZ589906 SGU589904:SGV589906 SQQ589904:SQR589906 TAM589904:TAN589906 TKI589904:TKJ589906 TUE589904:TUF589906 UEA589904:UEB589906 UNW589904:UNX589906 UXS589904:UXT589906 VHO589904:VHP589906 VRK589904:VRL589906 WBG589904:WBH589906 WLC589904:WLD589906 WUY589904:WUZ589906 IM655440:IN655442 SI655440:SJ655442 ACE655440:ACF655442 AMA655440:AMB655442 AVW655440:AVX655442 BFS655440:BFT655442 BPO655440:BPP655442 BZK655440:BZL655442 CJG655440:CJH655442 CTC655440:CTD655442 DCY655440:DCZ655442 DMU655440:DMV655442 DWQ655440:DWR655442 EGM655440:EGN655442 EQI655440:EQJ655442 FAE655440:FAF655442 FKA655440:FKB655442 FTW655440:FTX655442 GDS655440:GDT655442 GNO655440:GNP655442 GXK655440:GXL655442 HHG655440:HHH655442 HRC655440:HRD655442 IAY655440:IAZ655442 IKU655440:IKV655442 IUQ655440:IUR655442 JEM655440:JEN655442 JOI655440:JOJ655442 JYE655440:JYF655442 KIA655440:KIB655442 KRW655440:KRX655442 LBS655440:LBT655442 LLO655440:LLP655442 LVK655440:LVL655442 MFG655440:MFH655442 MPC655440:MPD655442 MYY655440:MYZ655442 NIU655440:NIV655442 NSQ655440:NSR655442 OCM655440:OCN655442 OMI655440:OMJ655442 OWE655440:OWF655442 PGA655440:PGB655442 PPW655440:PPX655442 PZS655440:PZT655442 QJO655440:QJP655442 QTK655440:QTL655442 RDG655440:RDH655442 RNC655440:RND655442 RWY655440:RWZ655442 SGU655440:SGV655442 SQQ655440:SQR655442 TAM655440:TAN655442 TKI655440:TKJ655442 TUE655440:TUF655442 UEA655440:UEB655442 UNW655440:UNX655442 UXS655440:UXT655442 VHO655440:VHP655442 VRK655440:VRL655442 WBG655440:WBH655442 WLC655440:WLD655442 WUY655440:WUZ655442 IM720976:IN720978 SI720976:SJ720978 ACE720976:ACF720978 AMA720976:AMB720978 AVW720976:AVX720978 BFS720976:BFT720978 BPO720976:BPP720978 BZK720976:BZL720978 CJG720976:CJH720978 CTC720976:CTD720978 DCY720976:DCZ720978 DMU720976:DMV720978 DWQ720976:DWR720978 EGM720976:EGN720978 EQI720976:EQJ720978 FAE720976:FAF720978 FKA720976:FKB720978 FTW720976:FTX720978 GDS720976:GDT720978 GNO720976:GNP720978 GXK720976:GXL720978 HHG720976:HHH720978 HRC720976:HRD720978 IAY720976:IAZ720978 IKU720976:IKV720978 IUQ720976:IUR720978 JEM720976:JEN720978 JOI720976:JOJ720978 JYE720976:JYF720978 KIA720976:KIB720978 KRW720976:KRX720978 LBS720976:LBT720978 LLO720976:LLP720978 LVK720976:LVL720978 MFG720976:MFH720978 MPC720976:MPD720978 MYY720976:MYZ720978 NIU720976:NIV720978 NSQ720976:NSR720978 OCM720976:OCN720978 OMI720976:OMJ720978 OWE720976:OWF720978 PGA720976:PGB720978 PPW720976:PPX720978 PZS720976:PZT720978 QJO720976:QJP720978 QTK720976:QTL720978 RDG720976:RDH720978 RNC720976:RND720978 RWY720976:RWZ720978 SGU720976:SGV720978 SQQ720976:SQR720978 TAM720976:TAN720978 TKI720976:TKJ720978 TUE720976:TUF720978 UEA720976:UEB720978 UNW720976:UNX720978 UXS720976:UXT720978 VHO720976:VHP720978 VRK720976:VRL720978 WBG720976:WBH720978 WLC720976:WLD720978 WUY720976:WUZ720978 IM786512:IN786514 SI786512:SJ786514 ACE786512:ACF786514 AMA786512:AMB786514 AVW786512:AVX786514 BFS786512:BFT786514 BPO786512:BPP786514 BZK786512:BZL786514 CJG786512:CJH786514 CTC786512:CTD786514 DCY786512:DCZ786514 DMU786512:DMV786514 DWQ786512:DWR786514 EGM786512:EGN786514 EQI786512:EQJ786514 FAE786512:FAF786514 FKA786512:FKB786514 FTW786512:FTX786514 GDS786512:GDT786514 GNO786512:GNP786514 GXK786512:GXL786514 HHG786512:HHH786514 HRC786512:HRD786514 IAY786512:IAZ786514 IKU786512:IKV786514 IUQ786512:IUR786514 JEM786512:JEN786514 JOI786512:JOJ786514 JYE786512:JYF786514 KIA786512:KIB786514 KRW786512:KRX786514 LBS786512:LBT786514 LLO786512:LLP786514 LVK786512:LVL786514 MFG786512:MFH786514 MPC786512:MPD786514 MYY786512:MYZ786514 NIU786512:NIV786514 NSQ786512:NSR786514 OCM786512:OCN786514 OMI786512:OMJ786514 OWE786512:OWF786514 PGA786512:PGB786514 PPW786512:PPX786514 PZS786512:PZT786514 QJO786512:QJP786514 QTK786512:QTL786514 RDG786512:RDH786514 RNC786512:RND786514 RWY786512:RWZ786514 SGU786512:SGV786514 SQQ786512:SQR786514 TAM786512:TAN786514 TKI786512:TKJ786514 TUE786512:TUF786514 UEA786512:UEB786514 UNW786512:UNX786514 UXS786512:UXT786514 VHO786512:VHP786514 VRK786512:VRL786514 WBG786512:WBH786514 WLC786512:WLD786514 WUY786512:WUZ786514 IM852048:IN852050 SI852048:SJ852050 ACE852048:ACF852050 AMA852048:AMB852050 AVW852048:AVX852050 BFS852048:BFT852050 BPO852048:BPP852050 BZK852048:BZL852050 CJG852048:CJH852050 CTC852048:CTD852050 DCY852048:DCZ852050 DMU852048:DMV852050 DWQ852048:DWR852050 EGM852048:EGN852050 EQI852048:EQJ852050 FAE852048:FAF852050 FKA852048:FKB852050 FTW852048:FTX852050 GDS852048:GDT852050 GNO852048:GNP852050 GXK852048:GXL852050 HHG852048:HHH852050 HRC852048:HRD852050 IAY852048:IAZ852050 IKU852048:IKV852050 IUQ852048:IUR852050 JEM852048:JEN852050 JOI852048:JOJ852050 JYE852048:JYF852050 KIA852048:KIB852050 KRW852048:KRX852050 LBS852048:LBT852050 LLO852048:LLP852050 LVK852048:LVL852050 MFG852048:MFH852050 MPC852048:MPD852050 MYY852048:MYZ852050 NIU852048:NIV852050 NSQ852048:NSR852050 OCM852048:OCN852050 OMI852048:OMJ852050 OWE852048:OWF852050 PGA852048:PGB852050 PPW852048:PPX852050 PZS852048:PZT852050 QJO852048:QJP852050 QTK852048:QTL852050 RDG852048:RDH852050 RNC852048:RND852050 RWY852048:RWZ852050 SGU852048:SGV852050 SQQ852048:SQR852050 TAM852048:TAN852050 TKI852048:TKJ852050 TUE852048:TUF852050 UEA852048:UEB852050 UNW852048:UNX852050 UXS852048:UXT852050 VHO852048:VHP852050 VRK852048:VRL852050 WBG852048:WBH852050 WLC852048:WLD852050 WUY852048:WUZ852050 IM917584:IN917586 SI917584:SJ917586 ACE917584:ACF917586 AMA917584:AMB917586 AVW917584:AVX917586 BFS917584:BFT917586 BPO917584:BPP917586 BZK917584:BZL917586 CJG917584:CJH917586 CTC917584:CTD917586 DCY917584:DCZ917586 DMU917584:DMV917586 DWQ917584:DWR917586 EGM917584:EGN917586 EQI917584:EQJ917586 FAE917584:FAF917586 FKA917584:FKB917586 FTW917584:FTX917586 GDS917584:GDT917586 GNO917584:GNP917586 GXK917584:GXL917586 HHG917584:HHH917586 HRC917584:HRD917586 IAY917584:IAZ917586 IKU917584:IKV917586 IUQ917584:IUR917586 JEM917584:JEN917586 JOI917584:JOJ917586 JYE917584:JYF917586 KIA917584:KIB917586 KRW917584:KRX917586 LBS917584:LBT917586 LLO917584:LLP917586 LVK917584:LVL917586 MFG917584:MFH917586 MPC917584:MPD917586 MYY917584:MYZ917586 NIU917584:NIV917586 NSQ917584:NSR917586 OCM917584:OCN917586 OMI917584:OMJ917586 OWE917584:OWF917586 PGA917584:PGB917586 PPW917584:PPX917586 PZS917584:PZT917586 QJO917584:QJP917586 QTK917584:QTL917586 RDG917584:RDH917586 RNC917584:RND917586 RWY917584:RWZ917586 SGU917584:SGV917586 SQQ917584:SQR917586 TAM917584:TAN917586 TKI917584:TKJ917586 TUE917584:TUF917586 UEA917584:UEB917586 UNW917584:UNX917586 UXS917584:UXT917586 VHO917584:VHP917586 VRK917584:VRL917586 WBG917584:WBH917586 WLC917584:WLD917586 WUY917584:WUZ917586 IM983120:IN983122 SI983120:SJ983122 ACE983120:ACF983122 AMA983120:AMB983122 AVW983120:AVX983122 BFS983120:BFT983122 BPO983120:BPP983122 BZK983120:BZL983122 CJG983120:CJH983122 CTC983120:CTD983122 DCY983120:DCZ983122 DMU983120:DMV983122 DWQ983120:DWR983122 EGM983120:EGN983122 EQI983120:EQJ983122 FAE983120:FAF983122 FKA983120:FKB983122 FTW983120:FTX983122 GDS983120:GDT983122 GNO983120:GNP983122 GXK983120:GXL983122 HHG983120:HHH983122 HRC983120:HRD983122 IAY983120:IAZ983122 IKU983120:IKV983122 IUQ983120:IUR983122 JEM983120:JEN983122 JOI983120:JOJ983122 JYE983120:JYF983122 KIA983120:KIB983122 KRW983120:KRX983122 LBS983120:LBT983122 LLO983120:LLP983122 LVK983120:LVL983122 MFG983120:MFH983122 MPC983120:MPD983122 MYY983120:MYZ983122 NIU983120:NIV983122 NSQ983120:NSR983122 OCM983120:OCN983122 OMI983120:OMJ983122 OWE983120:OWF983122 PGA983120:PGB983122 PPW983120:PPX983122 PZS983120:PZT983122 QJO983120:QJP983122 QTK983120:QTL983122 RDG983120:RDH983122 RNC983120:RND983122 RWY983120:RWZ983122 SGU983120:SGV983122 SQQ983120:SQR983122 TAM983120:TAN983122 TKI983120:TKJ983122 TUE983120:TUF983122 UEA983120:UEB983122 UNW983120:UNX983122 UXS983120:UXT983122 VHO983120:VHP983122 VRK983120:VRL983122 WBG983120:WBH983122 WLC983120:WLD983122 WUY983120:WUZ983122 IN104:IN105 SJ104:SJ105 ACF104:ACF105 AMB104:AMB105 AVX104:AVX105 BFT104:BFT105 BPP104:BPP105 BZL104:BZL105 CJH104:CJH105 CTD104:CTD105 DCZ104:DCZ105 DMV104:DMV105 DWR104:DWR105 EGN104:EGN105 EQJ104:EQJ105 FAF104:FAF105 FKB104:FKB105 FTX104:FTX105 GDT104:GDT105 GNP104:GNP105 GXL104:GXL105 HHH104:HHH105 HRD104:HRD105 IAZ104:IAZ105 IKV104:IKV105 IUR104:IUR105 JEN104:JEN105 JOJ104:JOJ105 JYF104:JYF105 KIB104:KIB105 KRX104:KRX105 LBT104:LBT105 LLP104:LLP105 LVL104:LVL105 MFH104:MFH105 MPD104:MPD105 MYZ104:MYZ105 NIV104:NIV105 NSR104:NSR105 OCN104:OCN105 OMJ104:OMJ105 OWF104:OWF105 PGB104:PGB105 PPX104:PPX105 PZT104:PZT105 QJP104:QJP105 QTL104:QTL105 RDH104:RDH105 RND104:RND105 RWZ104:RWZ105 SGV104:SGV105 SQR104:SQR105 TAN104:TAN105 TKJ104:TKJ105 TUF104:TUF105 UEB104:UEB105 UNX104:UNX105 UXT104:UXT105 VHP104:VHP105 VRL104:VRL105 WBH104:WBH105 WLD104:WLD105 WUZ104:WUZ105 IN65628 SJ65628 ACF65628 AMB65628 AVX65628 BFT65628 BPP65628 BZL65628 CJH65628 CTD65628 DCZ65628 DMV65628 DWR65628 EGN65628 EQJ65628 FAF65628 FKB65628 FTX65628 GDT65628 GNP65628 GXL65628 HHH65628 HRD65628 IAZ65628 IKV65628 IUR65628 JEN65628 JOJ65628 JYF65628 KIB65628 KRX65628 LBT65628 LLP65628 LVL65628 MFH65628 MPD65628 MYZ65628 NIV65628 NSR65628 OCN65628 OMJ65628 OWF65628 PGB65628 PPX65628 PZT65628 QJP65628 QTL65628 RDH65628 RND65628 RWZ65628 SGV65628 SQR65628 TAN65628 TKJ65628 TUF65628 UEB65628 UNX65628 UXT65628 VHP65628 VRL65628 WBH65628 WLD65628 WUZ65628 IN131164 SJ131164 ACF131164 AMB131164 AVX131164 BFT131164 BPP131164 BZL131164 CJH131164 CTD131164 DCZ131164 DMV131164 DWR131164 EGN131164 EQJ131164 FAF131164 FKB131164 FTX131164 GDT131164 GNP131164 GXL131164 HHH131164 HRD131164 IAZ131164 IKV131164 IUR131164 JEN131164 JOJ131164 JYF131164 KIB131164 KRX131164 LBT131164 LLP131164 LVL131164 MFH131164 MPD131164 MYZ131164 NIV131164 NSR131164 OCN131164 OMJ131164 OWF131164 PGB131164 PPX131164 PZT131164 QJP131164 QTL131164 RDH131164 RND131164 RWZ131164 SGV131164 SQR131164 TAN131164 TKJ131164 TUF131164 UEB131164 UNX131164 UXT131164 VHP131164 VRL131164 WBH131164 WLD131164 WUZ131164 IN196700 SJ196700 ACF196700 AMB196700 AVX196700 BFT196700 BPP196700 BZL196700 CJH196700 CTD196700 DCZ196700 DMV196700 DWR196700 EGN196700 EQJ196700 FAF196700 FKB196700 FTX196700 GDT196700 GNP196700 GXL196700 HHH196700 HRD196700 IAZ196700 IKV196700 IUR196700 JEN196700 JOJ196700 JYF196700 KIB196700 KRX196700 LBT196700 LLP196700 LVL196700 MFH196700 MPD196700 MYZ196700 NIV196700 NSR196700 OCN196700 OMJ196700 OWF196700 PGB196700 PPX196700 PZT196700 QJP196700 QTL196700 RDH196700 RND196700 RWZ196700 SGV196700 SQR196700 TAN196700 TKJ196700 TUF196700 UEB196700 UNX196700 UXT196700 VHP196700 VRL196700 WBH196700 WLD196700 WUZ196700 IN262236 SJ262236 ACF262236 AMB262236 AVX262236 BFT262236 BPP262236 BZL262236 CJH262236 CTD262236 DCZ262236 DMV262236 DWR262236 EGN262236 EQJ262236 FAF262236 FKB262236 FTX262236 GDT262236 GNP262236 GXL262236 HHH262236 HRD262236 IAZ262236 IKV262236 IUR262236 JEN262236 JOJ262236 JYF262236 KIB262236 KRX262236 LBT262236 LLP262236 LVL262236 MFH262236 MPD262236 MYZ262236 NIV262236 NSR262236 OCN262236 OMJ262236 OWF262236 PGB262236 PPX262236 PZT262236 QJP262236 QTL262236 RDH262236 RND262236 RWZ262236 SGV262236 SQR262236 TAN262236 TKJ262236 TUF262236 UEB262236 UNX262236 UXT262236 VHP262236 VRL262236 WBH262236 WLD262236 WUZ262236 IN327772 SJ327772 ACF327772 AMB327772 AVX327772 BFT327772 BPP327772 BZL327772 CJH327772 CTD327772 DCZ327772 DMV327772 DWR327772 EGN327772 EQJ327772 FAF327772 FKB327772 FTX327772 GDT327772 GNP327772 GXL327772 HHH327772 HRD327772 IAZ327772 IKV327772 IUR327772 JEN327772 JOJ327772 JYF327772 KIB327772 KRX327772 LBT327772 LLP327772 LVL327772 MFH327772 MPD327772 MYZ327772 NIV327772 NSR327772 OCN327772 OMJ327772 OWF327772 PGB327772 PPX327772 PZT327772 QJP327772 QTL327772 RDH327772 RND327772 RWZ327772 SGV327772 SQR327772 TAN327772 TKJ327772 TUF327772 UEB327772 UNX327772 UXT327772 VHP327772 VRL327772 WBH327772 WLD327772 WUZ327772 IN393308 SJ393308 ACF393308 AMB393308 AVX393308 BFT393308 BPP393308 BZL393308 CJH393308 CTD393308 DCZ393308 DMV393308 DWR393308 EGN393308 EQJ393308 FAF393308 FKB393308 FTX393308 GDT393308 GNP393308 GXL393308 HHH393308 HRD393308 IAZ393308 IKV393308 IUR393308 JEN393308 JOJ393308 JYF393308 KIB393308 KRX393308 LBT393308 LLP393308 LVL393308 MFH393308 MPD393308 MYZ393308 NIV393308 NSR393308 OCN393308 OMJ393308 OWF393308 PGB393308 PPX393308 PZT393308 QJP393308 QTL393308 RDH393308 RND393308 RWZ393308 SGV393308 SQR393308 TAN393308 TKJ393308 TUF393308 UEB393308 UNX393308 UXT393308 VHP393308 VRL393308 WBH393308 WLD393308 WUZ393308 IN458844 SJ458844 ACF458844 AMB458844 AVX458844 BFT458844 BPP458844 BZL458844 CJH458844 CTD458844 DCZ458844 DMV458844 DWR458844 EGN458844 EQJ458844 FAF458844 FKB458844 FTX458844 GDT458844 GNP458844 GXL458844 HHH458844 HRD458844 IAZ458844 IKV458844 IUR458844 JEN458844 JOJ458844 JYF458844 KIB458844 KRX458844 LBT458844 LLP458844 LVL458844 MFH458844 MPD458844 MYZ458844 NIV458844 NSR458844 OCN458844 OMJ458844 OWF458844 PGB458844 PPX458844 PZT458844 QJP458844 QTL458844 RDH458844 RND458844 RWZ458844 SGV458844 SQR458844 TAN458844 TKJ458844 TUF458844 UEB458844 UNX458844 UXT458844 VHP458844 VRL458844 WBH458844 WLD458844 WUZ458844 IN524380 SJ524380 ACF524380 AMB524380 AVX524380 BFT524380 BPP524380 BZL524380 CJH524380 CTD524380 DCZ524380 DMV524380 DWR524380 EGN524380 EQJ524380 FAF524380 FKB524380 FTX524380 GDT524380 GNP524380 GXL524380 HHH524380 HRD524380 IAZ524380 IKV524380 IUR524380 JEN524380 JOJ524380 JYF524380 KIB524380 KRX524380 LBT524380 LLP524380 LVL524380 MFH524380 MPD524380 MYZ524380 NIV524380 NSR524380 OCN524380 OMJ524380 OWF524380 PGB524380 PPX524380 PZT524380 QJP524380 QTL524380 RDH524380 RND524380 RWZ524380 SGV524380 SQR524380 TAN524380 TKJ524380 TUF524380 UEB524380 UNX524380 UXT524380 VHP524380 VRL524380 WBH524380 WLD524380 WUZ524380 IN589916 SJ589916 ACF589916 AMB589916 AVX589916 BFT589916 BPP589916 BZL589916 CJH589916 CTD589916 DCZ589916 DMV589916 DWR589916 EGN589916 EQJ589916 FAF589916 FKB589916 FTX589916 GDT589916 GNP589916 GXL589916 HHH589916 HRD589916 IAZ589916 IKV589916 IUR589916 JEN589916 JOJ589916 JYF589916 KIB589916 KRX589916 LBT589916 LLP589916 LVL589916 MFH589916 MPD589916 MYZ589916 NIV589916 NSR589916 OCN589916 OMJ589916 OWF589916 PGB589916 PPX589916 PZT589916 QJP589916 QTL589916 RDH589916 RND589916 RWZ589916 SGV589916 SQR589916 TAN589916 TKJ589916 TUF589916 UEB589916 UNX589916 UXT589916 VHP589916 VRL589916 WBH589916 WLD589916 WUZ589916 IN655452 SJ655452 ACF655452 AMB655452 AVX655452 BFT655452 BPP655452 BZL655452 CJH655452 CTD655452 DCZ655452 DMV655452 DWR655452 EGN655452 EQJ655452 FAF655452 FKB655452 FTX655452 GDT655452 GNP655452 GXL655452 HHH655452 HRD655452 IAZ655452 IKV655452 IUR655452 JEN655452 JOJ655452 JYF655452 KIB655452 KRX655452 LBT655452 LLP655452 LVL655452 MFH655452 MPD655452 MYZ655452 NIV655452 NSR655452 OCN655452 OMJ655452 OWF655452 PGB655452 PPX655452 PZT655452 QJP655452 QTL655452 RDH655452 RND655452 RWZ655452 SGV655452 SQR655452 TAN655452 TKJ655452 TUF655452 UEB655452 UNX655452 UXT655452 VHP655452 VRL655452 WBH655452 WLD655452 WUZ655452 IN720988 SJ720988 ACF720988 AMB720988 AVX720988 BFT720988 BPP720988 BZL720988 CJH720988 CTD720988 DCZ720988 DMV720988 DWR720988 EGN720988 EQJ720988 FAF720988 FKB720988 FTX720988 GDT720988 GNP720988 GXL720988 HHH720988 HRD720988 IAZ720988 IKV720988 IUR720988 JEN720988 JOJ720988 JYF720988 KIB720988 KRX720988 LBT720988 LLP720988 LVL720988 MFH720988 MPD720988 MYZ720988 NIV720988 NSR720988 OCN720988 OMJ720988 OWF720988 PGB720988 PPX720988 PZT720988 QJP720988 QTL720988 RDH720988 RND720988 RWZ720988 SGV720988 SQR720988 TAN720988 TKJ720988 TUF720988 UEB720988 UNX720988 UXT720988 VHP720988 VRL720988 WBH720988 WLD720988 WUZ720988 IN786524 SJ786524 ACF786524 AMB786524 AVX786524 BFT786524 BPP786524 BZL786524 CJH786524 CTD786524 DCZ786524 DMV786524 DWR786524 EGN786524 EQJ786524 FAF786524 FKB786524 FTX786524 GDT786524 GNP786524 GXL786524 HHH786524 HRD786524 IAZ786524 IKV786524 IUR786524 JEN786524 JOJ786524 JYF786524 KIB786524 KRX786524 LBT786524 LLP786524 LVL786524 MFH786524 MPD786524 MYZ786524 NIV786524 NSR786524 OCN786524 OMJ786524 OWF786524 PGB786524 PPX786524 PZT786524 QJP786524 QTL786524 RDH786524 RND786524 RWZ786524 SGV786524 SQR786524 TAN786524 TKJ786524 TUF786524 UEB786524 UNX786524 UXT786524 VHP786524 VRL786524 WBH786524 WLD786524 WUZ786524 IN852060 SJ852060 ACF852060 AMB852060 AVX852060 BFT852060 BPP852060 BZL852060 CJH852060 CTD852060 DCZ852060 DMV852060 DWR852060 EGN852060 EQJ852060 FAF852060 FKB852060 FTX852060 GDT852060 GNP852060 GXL852060 HHH852060 HRD852060 IAZ852060 IKV852060 IUR852060 JEN852060 JOJ852060 JYF852060 KIB852060 KRX852060 LBT852060 LLP852060 LVL852060 MFH852060 MPD852060 MYZ852060 NIV852060 NSR852060 OCN852060 OMJ852060 OWF852060 PGB852060 PPX852060 PZT852060 QJP852060 QTL852060 RDH852060 RND852060 RWZ852060 SGV852060 SQR852060 TAN852060 TKJ852060 TUF852060 UEB852060 UNX852060 UXT852060 VHP852060 VRL852060 WBH852060 WLD852060 WUZ852060 IN917596 SJ917596 ACF917596 AMB917596 AVX917596 BFT917596 BPP917596 BZL917596 CJH917596 CTD917596 DCZ917596 DMV917596 DWR917596 EGN917596 EQJ917596 FAF917596 FKB917596 FTX917596 GDT917596 GNP917596 GXL917596 HHH917596 HRD917596 IAZ917596 IKV917596 IUR917596 JEN917596 JOJ917596 JYF917596 KIB917596 KRX917596 LBT917596 LLP917596 LVL917596 MFH917596 MPD917596 MYZ917596 NIV917596 NSR917596 OCN917596 OMJ917596 OWF917596 PGB917596 PPX917596 PZT917596 QJP917596 QTL917596 RDH917596 RND917596 RWZ917596 SGV917596 SQR917596 TAN917596 TKJ917596 TUF917596 UEB917596 UNX917596 UXT917596 VHP917596 VRL917596 WBH917596 WLD917596 WUZ917596 IN983132 SJ983132 ACF983132 AMB983132 AVX983132 BFT983132 BPP983132 BZL983132 CJH983132 CTD983132 DCZ983132 DMV983132 DWR983132 EGN983132 EQJ983132 FAF983132 FKB983132 FTX983132 GDT983132 GNP983132 GXL983132 HHH983132 HRD983132 IAZ983132 IKV983132 IUR983132 JEN983132 JOJ983132 JYF983132 KIB983132 KRX983132 LBT983132 LLP983132 LVL983132 MFH983132 MPD983132 MYZ983132 NIV983132 NSR983132 OCN983132 OMJ983132 OWF983132 PGB983132 PPX983132 PZT983132 QJP983132 QTL983132 RDH983132 RND983132 RWZ983132 SGV983132 SQR983132 TAN983132 TKJ983132 TUF983132 UEB983132 UNX983132 UXT983132 VHP983132 VRL983132 WBH983132 WLD983132 WUZ983132" xr:uid="{00000000-0002-0000-0700-000000000000}"/>
  </dataValidations>
  <pageMargins left="0.5" right="0.5" top="0.25" bottom="0.25" header="0.3" footer="0.3"/>
  <pageSetup paperSize="5" scale="70" fitToHeight="0" orientation="portrait" r:id="rId1"/>
  <headerFooter>
    <oddFooter>&amp;R&amp;9Ver. Apr 2017</oddFooter>
  </headerFooter>
  <rowBreaks count="1" manualBreakCount="1">
    <brk id="83" max="16383" man="1"/>
  </rowBreaks>
  <extLst>
    <ext xmlns:x14="http://schemas.microsoft.com/office/spreadsheetml/2009/9/main" uri="{CCE6A557-97BC-4b89-ADB6-D9C93CAAB3DF}">
      <x14:dataValidations xmlns:xm="http://schemas.microsoft.com/office/excel/2006/main" disablePrompts="1" count="2">
        <x14:dataValidation type="whole" operator="lessThan" allowBlank="1" showErrorMessage="1" error="You must enter a whole number." xr:uid="{00000000-0002-0000-0700-000001000000}">
          <x14:formula1>
            <xm:f>1000000000</xm:f>
          </x14:formula1>
          <xm:sqref>IM124:IN128 SI124:SJ128 ACE124:ACF128 AMA124:AMB128 AVW124:AVX128 BFS124:BFT128 BPO124:BPP128 BZK124:BZL128 CJG124:CJH128 CTC124:CTD128 DCY124:DCZ128 DMU124:DMV128 DWQ124:DWR128 EGM124:EGN128 EQI124:EQJ128 FAE124:FAF128 FKA124:FKB128 FTW124:FTX128 GDS124:GDT128 GNO124:GNP128 GXK124:GXL128 HHG124:HHH128 HRC124:HRD128 IAY124:IAZ128 IKU124:IKV128 IUQ124:IUR128 JEM124:JEN128 JOI124:JOJ128 JYE124:JYF128 KIA124:KIB128 KRW124:KRX128 LBS124:LBT128 LLO124:LLP128 LVK124:LVL128 MFG124:MFH128 MPC124:MPD128 MYY124:MYZ128 NIU124:NIV128 NSQ124:NSR128 OCM124:OCN128 OMI124:OMJ128 OWE124:OWF128 PGA124:PGB128 PPW124:PPX128 PZS124:PZT128 QJO124:QJP128 QTK124:QTL128 RDG124:RDH128 RNC124:RND128 RWY124:RWZ128 SGU124:SGV128 SQQ124:SQR128 TAM124:TAN128 TKI124:TKJ128 TUE124:TUF128 UEA124:UEB128 UNW124:UNX128 UXS124:UXT128 VHO124:VHP128 VRK124:VRL128 WBG124:WBH128 WLC124:WLD128 WUY124:WUZ128 IM65642:IN65644 SI65642:SJ65644 ACE65642:ACF65644 AMA65642:AMB65644 AVW65642:AVX65644 BFS65642:BFT65644 BPO65642:BPP65644 BZK65642:BZL65644 CJG65642:CJH65644 CTC65642:CTD65644 DCY65642:DCZ65644 DMU65642:DMV65644 DWQ65642:DWR65644 EGM65642:EGN65644 EQI65642:EQJ65644 FAE65642:FAF65644 FKA65642:FKB65644 FTW65642:FTX65644 GDS65642:GDT65644 GNO65642:GNP65644 GXK65642:GXL65644 HHG65642:HHH65644 HRC65642:HRD65644 IAY65642:IAZ65644 IKU65642:IKV65644 IUQ65642:IUR65644 JEM65642:JEN65644 JOI65642:JOJ65644 JYE65642:JYF65644 KIA65642:KIB65644 KRW65642:KRX65644 LBS65642:LBT65644 LLO65642:LLP65644 LVK65642:LVL65644 MFG65642:MFH65644 MPC65642:MPD65644 MYY65642:MYZ65644 NIU65642:NIV65644 NSQ65642:NSR65644 OCM65642:OCN65644 OMI65642:OMJ65644 OWE65642:OWF65644 PGA65642:PGB65644 PPW65642:PPX65644 PZS65642:PZT65644 QJO65642:QJP65644 QTK65642:QTL65644 RDG65642:RDH65644 RNC65642:RND65644 RWY65642:RWZ65644 SGU65642:SGV65644 SQQ65642:SQR65644 TAM65642:TAN65644 TKI65642:TKJ65644 TUE65642:TUF65644 UEA65642:UEB65644 UNW65642:UNX65644 UXS65642:UXT65644 VHO65642:VHP65644 VRK65642:VRL65644 WBG65642:WBH65644 WLC65642:WLD65644 WUY65642:WUZ65644 IM131178:IN131180 SI131178:SJ131180 ACE131178:ACF131180 AMA131178:AMB131180 AVW131178:AVX131180 BFS131178:BFT131180 BPO131178:BPP131180 BZK131178:BZL131180 CJG131178:CJH131180 CTC131178:CTD131180 DCY131178:DCZ131180 DMU131178:DMV131180 DWQ131178:DWR131180 EGM131178:EGN131180 EQI131178:EQJ131180 FAE131178:FAF131180 FKA131178:FKB131180 FTW131178:FTX131180 GDS131178:GDT131180 GNO131178:GNP131180 GXK131178:GXL131180 HHG131178:HHH131180 HRC131178:HRD131180 IAY131178:IAZ131180 IKU131178:IKV131180 IUQ131178:IUR131180 JEM131178:JEN131180 JOI131178:JOJ131180 JYE131178:JYF131180 KIA131178:KIB131180 KRW131178:KRX131180 LBS131178:LBT131180 LLO131178:LLP131180 LVK131178:LVL131180 MFG131178:MFH131180 MPC131178:MPD131180 MYY131178:MYZ131180 NIU131178:NIV131180 NSQ131178:NSR131180 OCM131178:OCN131180 OMI131178:OMJ131180 OWE131178:OWF131180 PGA131178:PGB131180 PPW131178:PPX131180 PZS131178:PZT131180 QJO131178:QJP131180 QTK131178:QTL131180 RDG131178:RDH131180 RNC131178:RND131180 RWY131178:RWZ131180 SGU131178:SGV131180 SQQ131178:SQR131180 TAM131178:TAN131180 TKI131178:TKJ131180 TUE131178:TUF131180 UEA131178:UEB131180 UNW131178:UNX131180 UXS131178:UXT131180 VHO131178:VHP131180 VRK131178:VRL131180 WBG131178:WBH131180 WLC131178:WLD131180 WUY131178:WUZ131180 IM196714:IN196716 SI196714:SJ196716 ACE196714:ACF196716 AMA196714:AMB196716 AVW196714:AVX196716 BFS196714:BFT196716 BPO196714:BPP196716 BZK196714:BZL196716 CJG196714:CJH196716 CTC196714:CTD196716 DCY196714:DCZ196716 DMU196714:DMV196716 DWQ196714:DWR196716 EGM196714:EGN196716 EQI196714:EQJ196716 FAE196714:FAF196716 FKA196714:FKB196716 FTW196714:FTX196716 GDS196714:GDT196716 GNO196714:GNP196716 GXK196714:GXL196716 HHG196714:HHH196716 HRC196714:HRD196716 IAY196714:IAZ196716 IKU196714:IKV196716 IUQ196714:IUR196716 JEM196714:JEN196716 JOI196714:JOJ196716 JYE196714:JYF196716 KIA196714:KIB196716 KRW196714:KRX196716 LBS196714:LBT196716 LLO196714:LLP196716 LVK196714:LVL196716 MFG196714:MFH196716 MPC196714:MPD196716 MYY196714:MYZ196716 NIU196714:NIV196716 NSQ196714:NSR196716 OCM196714:OCN196716 OMI196714:OMJ196716 OWE196714:OWF196716 PGA196714:PGB196716 PPW196714:PPX196716 PZS196714:PZT196716 QJO196714:QJP196716 QTK196714:QTL196716 RDG196714:RDH196716 RNC196714:RND196716 RWY196714:RWZ196716 SGU196714:SGV196716 SQQ196714:SQR196716 TAM196714:TAN196716 TKI196714:TKJ196716 TUE196714:TUF196716 UEA196714:UEB196716 UNW196714:UNX196716 UXS196714:UXT196716 VHO196714:VHP196716 VRK196714:VRL196716 WBG196714:WBH196716 WLC196714:WLD196716 WUY196714:WUZ196716 IM262250:IN262252 SI262250:SJ262252 ACE262250:ACF262252 AMA262250:AMB262252 AVW262250:AVX262252 BFS262250:BFT262252 BPO262250:BPP262252 BZK262250:BZL262252 CJG262250:CJH262252 CTC262250:CTD262252 DCY262250:DCZ262252 DMU262250:DMV262252 DWQ262250:DWR262252 EGM262250:EGN262252 EQI262250:EQJ262252 FAE262250:FAF262252 FKA262250:FKB262252 FTW262250:FTX262252 GDS262250:GDT262252 GNO262250:GNP262252 GXK262250:GXL262252 HHG262250:HHH262252 HRC262250:HRD262252 IAY262250:IAZ262252 IKU262250:IKV262252 IUQ262250:IUR262252 JEM262250:JEN262252 JOI262250:JOJ262252 JYE262250:JYF262252 KIA262250:KIB262252 KRW262250:KRX262252 LBS262250:LBT262252 LLO262250:LLP262252 LVK262250:LVL262252 MFG262250:MFH262252 MPC262250:MPD262252 MYY262250:MYZ262252 NIU262250:NIV262252 NSQ262250:NSR262252 OCM262250:OCN262252 OMI262250:OMJ262252 OWE262250:OWF262252 PGA262250:PGB262252 PPW262250:PPX262252 PZS262250:PZT262252 QJO262250:QJP262252 QTK262250:QTL262252 RDG262250:RDH262252 RNC262250:RND262252 RWY262250:RWZ262252 SGU262250:SGV262252 SQQ262250:SQR262252 TAM262250:TAN262252 TKI262250:TKJ262252 TUE262250:TUF262252 UEA262250:UEB262252 UNW262250:UNX262252 UXS262250:UXT262252 VHO262250:VHP262252 VRK262250:VRL262252 WBG262250:WBH262252 WLC262250:WLD262252 WUY262250:WUZ262252 IM327786:IN327788 SI327786:SJ327788 ACE327786:ACF327788 AMA327786:AMB327788 AVW327786:AVX327788 BFS327786:BFT327788 BPO327786:BPP327788 BZK327786:BZL327788 CJG327786:CJH327788 CTC327786:CTD327788 DCY327786:DCZ327788 DMU327786:DMV327788 DWQ327786:DWR327788 EGM327786:EGN327788 EQI327786:EQJ327788 FAE327786:FAF327788 FKA327786:FKB327788 FTW327786:FTX327788 GDS327786:GDT327788 GNO327786:GNP327788 GXK327786:GXL327788 HHG327786:HHH327788 HRC327786:HRD327788 IAY327786:IAZ327788 IKU327786:IKV327788 IUQ327786:IUR327788 JEM327786:JEN327788 JOI327786:JOJ327788 JYE327786:JYF327788 KIA327786:KIB327788 KRW327786:KRX327788 LBS327786:LBT327788 LLO327786:LLP327788 LVK327786:LVL327788 MFG327786:MFH327788 MPC327786:MPD327788 MYY327786:MYZ327788 NIU327786:NIV327788 NSQ327786:NSR327788 OCM327786:OCN327788 OMI327786:OMJ327788 OWE327786:OWF327788 PGA327786:PGB327788 PPW327786:PPX327788 PZS327786:PZT327788 QJO327786:QJP327788 QTK327786:QTL327788 RDG327786:RDH327788 RNC327786:RND327788 RWY327786:RWZ327788 SGU327786:SGV327788 SQQ327786:SQR327788 TAM327786:TAN327788 TKI327786:TKJ327788 TUE327786:TUF327788 UEA327786:UEB327788 UNW327786:UNX327788 UXS327786:UXT327788 VHO327786:VHP327788 VRK327786:VRL327788 WBG327786:WBH327788 WLC327786:WLD327788 WUY327786:WUZ327788 IM393322:IN393324 SI393322:SJ393324 ACE393322:ACF393324 AMA393322:AMB393324 AVW393322:AVX393324 BFS393322:BFT393324 BPO393322:BPP393324 BZK393322:BZL393324 CJG393322:CJH393324 CTC393322:CTD393324 DCY393322:DCZ393324 DMU393322:DMV393324 DWQ393322:DWR393324 EGM393322:EGN393324 EQI393322:EQJ393324 FAE393322:FAF393324 FKA393322:FKB393324 FTW393322:FTX393324 GDS393322:GDT393324 GNO393322:GNP393324 GXK393322:GXL393324 HHG393322:HHH393324 HRC393322:HRD393324 IAY393322:IAZ393324 IKU393322:IKV393324 IUQ393322:IUR393324 JEM393322:JEN393324 JOI393322:JOJ393324 JYE393322:JYF393324 KIA393322:KIB393324 KRW393322:KRX393324 LBS393322:LBT393324 LLO393322:LLP393324 LVK393322:LVL393324 MFG393322:MFH393324 MPC393322:MPD393324 MYY393322:MYZ393324 NIU393322:NIV393324 NSQ393322:NSR393324 OCM393322:OCN393324 OMI393322:OMJ393324 OWE393322:OWF393324 PGA393322:PGB393324 PPW393322:PPX393324 PZS393322:PZT393324 QJO393322:QJP393324 QTK393322:QTL393324 RDG393322:RDH393324 RNC393322:RND393324 RWY393322:RWZ393324 SGU393322:SGV393324 SQQ393322:SQR393324 TAM393322:TAN393324 TKI393322:TKJ393324 TUE393322:TUF393324 UEA393322:UEB393324 UNW393322:UNX393324 UXS393322:UXT393324 VHO393322:VHP393324 VRK393322:VRL393324 WBG393322:WBH393324 WLC393322:WLD393324 WUY393322:WUZ393324 IM458858:IN458860 SI458858:SJ458860 ACE458858:ACF458860 AMA458858:AMB458860 AVW458858:AVX458860 BFS458858:BFT458860 BPO458858:BPP458860 BZK458858:BZL458860 CJG458858:CJH458860 CTC458858:CTD458860 DCY458858:DCZ458860 DMU458858:DMV458860 DWQ458858:DWR458860 EGM458858:EGN458860 EQI458858:EQJ458860 FAE458858:FAF458860 FKA458858:FKB458860 FTW458858:FTX458860 GDS458858:GDT458860 GNO458858:GNP458860 GXK458858:GXL458860 HHG458858:HHH458860 HRC458858:HRD458860 IAY458858:IAZ458860 IKU458858:IKV458860 IUQ458858:IUR458860 JEM458858:JEN458860 JOI458858:JOJ458860 JYE458858:JYF458860 KIA458858:KIB458860 KRW458858:KRX458860 LBS458858:LBT458860 LLO458858:LLP458860 LVK458858:LVL458860 MFG458858:MFH458860 MPC458858:MPD458860 MYY458858:MYZ458860 NIU458858:NIV458860 NSQ458858:NSR458860 OCM458858:OCN458860 OMI458858:OMJ458860 OWE458858:OWF458860 PGA458858:PGB458860 PPW458858:PPX458860 PZS458858:PZT458860 QJO458858:QJP458860 QTK458858:QTL458860 RDG458858:RDH458860 RNC458858:RND458860 RWY458858:RWZ458860 SGU458858:SGV458860 SQQ458858:SQR458860 TAM458858:TAN458860 TKI458858:TKJ458860 TUE458858:TUF458860 UEA458858:UEB458860 UNW458858:UNX458860 UXS458858:UXT458860 VHO458858:VHP458860 VRK458858:VRL458860 WBG458858:WBH458860 WLC458858:WLD458860 WUY458858:WUZ458860 IM524394:IN524396 SI524394:SJ524396 ACE524394:ACF524396 AMA524394:AMB524396 AVW524394:AVX524396 BFS524394:BFT524396 BPO524394:BPP524396 BZK524394:BZL524396 CJG524394:CJH524396 CTC524394:CTD524396 DCY524394:DCZ524396 DMU524394:DMV524396 DWQ524394:DWR524396 EGM524394:EGN524396 EQI524394:EQJ524396 FAE524394:FAF524396 FKA524394:FKB524396 FTW524394:FTX524396 GDS524394:GDT524396 GNO524394:GNP524396 GXK524394:GXL524396 HHG524394:HHH524396 HRC524394:HRD524396 IAY524394:IAZ524396 IKU524394:IKV524396 IUQ524394:IUR524396 JEM524394:JEN524396 JOI524394:JOJ524396 JYE524394:JYF524396 KIA524394:KIB524396 KRW524394:KRX524396 LBS524394:LBT524396 LLO524394:LLP524396 LVK524394:LVL524396 MFG524394:MFH524396 MPC524394:MPD524396 MYY524394:MYZ524396 NIU524394:NIV524396 NSQ524394:NSR524396 OCM524394:OCN524396 OMI524394:OMJ524396 OWE524394:OWF524396 PGA524394:PGB524396 PPW524394:PPX524396 PZS524394:PZT524396 QJO524394:QJP524396 QTK524394:QTL524396 RDG524394:RDH524396 RNC524394:RND524396 RWY524394:RWZ524396 SGU524394:SGV524396 SQQ524394:SQR524396 TAM524394:TAN524396 TKI524394:TKJ524396 TUE524394:TUF524396 UEA524394:UEB524396 UNW524394:UNX524396 UXS524394:UXT524396 VHO524394:VHP524396 VRK524394:VRL524396 WBG524394:WBH524396 WLC524394:WLD524396 WUY524394:WUZ524396 IM589930:IN589932 SI589930:SJ589932 ACE589930:ACF589932 AMA589930:AMB589932 AVW589930:AVX589932 BFS589930:BFT589932 BPO589930:BPP589932 BZK589930:BZL589932 CJG589930:CJH589932 CTC589930:CTD589932 DCY589930:DCZ589932 DMU589930:DMV589932 DWQ589930:DWR589932 EGM589930:EGN589932 EQI589930:EQJ589932 FAE589930:FAF589932 FKA589930:FKB589932 FTW589930:FTX589932 GDS589930:GDT589932 GNO589930:GNP589932 GXK589930:GXL589932 HHG589930:HHH589932 HRC589930:HRD589932 IAY589930:IAZ589932 IKU589930:IKV589932 IUQ589930:IUR589932 JEM589930:JEN589932 JOI589930:JOJ589932 JYE589930:JYF589932 KIA589930:KIB589932 KRW589930:KRX589932 LBS589930:LBT589932 LLO589930:LLP589932 LVK589930:LVL589932 MFG589930:MFH589932 MPC589930:MPD589932 MYY589930:MYZ589932 NIU589930:NIV589932 NSQ589930:NSR589932 OCM589930:OCN589932 OMI589930:OMJ589932 OWE589930:OWF589932 PGA589930:PGB589932 PPW589930:PPX589932 PZS589930:PZT589932 QJO589930:QJP589932 QTK589930:QTL589932 RDG589930:RDH589932 RNC589930:RND589932 RWY589930:RWZ589932 SGU589930:SGV589932 SQQ589930:SQR589932 TAM589930:TAN589932 TKI589930:TKJ589932 TUE589930:TUF589932 UEA589930:UEB589932 UNW589930:UNX589932 UXS589930:UXT589932 VHO589930:VHP589932 VRK589930:VRL589932 WBG589930:WBH589932 WLC589930:WLD589932 WUY589930:WUZ589932 IM655466:IN655468 SI655466:SJ655468 ACE655466:ACF655468 AMA655466:AMB655468 AVW655466:AVX655468 BFS655466:BFT655468 BPO655466:BPP655468 BZK655466:BZL655468 CJG655466:CJH655468 CTC655466:CTD655468 DCY655466:DCZ655468 DMU655466:DMV655468 DWQ655466:DWR655468 EGM655466:EGN655468 EQI655466:EQJ655468 FAE655466:FAF655468 FKA655466:FKB655468 FTW655466:FTX655468 GDS655466:GDT655468 GNO655466:GNP655468 GXK655466:GXL655468 HHG655466:HHH655468 HRC655466:HRD655468 IAY655466:IAZ655468 IKU655466:IKV655468 IUQ655466:IUR655468 JEM655466:JEN655468 JOI655466:JOJ655468 JYE655466:JYF655468 KIA655466:KIB655468 KRW655466:KRX655468 LBS655466:LBT655468 LLO655466:LLP655468 LVK655466:LVL655468 MFG655466:MFH655468 MPC655466:MPD655468 MYY655466:MYZ655468 NIU655466:NIV655468 NSQ655466:NSR655468 OCM655466:OCN655468 OMI655466:OMJ655468 OWE655466:OWF655468 PGA655466:PGB655468 PPW655466:PPX655468 PZS655466:PZT655468 QJO655466:QJP655468 QTK655466:QTL655468 RDG655466:RDH655468 RNC655466:RND655468 RWY655466:RWZ655468 SGU655466:SGV655468 SQQ655466:SQR655468 TAM655466:TAN655468 TKI655466:TKJ655468 TUE655466:TUF655468 UEA655466:UEB655468 UNW655466:UNX655468 UXS655466:UXT655468 VHO655466:VHP655468 VRK655466:VRL655468 WBG655466:WBH655468 WLC655466:WLD655468 WUY655466:WUZ655468 IM721002:IN721004 SI721002:SJ721004 ACE721002:ACF721004 AMA721002:AMB721004 AVW721002:AVX721004 BFS721002:BFT721004 BPO721002:BPP721004 BZK721002:BZL721004 CJG721002:CJH721004 CTC721002:CTD721004 DCY721002:DCZ721004 DMU721002:DMV721004 DWQ721002:DWR721004 EGM721002:EGN721004 EQI721002:EQJ721004 FAE721002:FAF721004 FKA721002:FKB721004 FTW721002:FTX721004 GDS721002:GDT721004 GNO721002:GNP721004 GXK721002:GXL721004 HHG721002:HHH721004 HRC721002:HRD721004 IAY721002:IAZ721004 IKU721002:IKV721004 IUQ721002:IUR721004 JEM721002:JEN721004 JOI721002:JOJ721004 JYE721002:JYF721004 KIA721002:KIB721004 KRW721002:KRX721004 LBS721002:LBT721004 LLO721002:LLP721004 LVK721002:LVL721004 MFG721002:MFH721004 MPC721002:MPD721004 MYY721002:MYZ721004 NIU721002:NIV721004 NSQ721002:NSR721004 OCM721002:OCN721004 OMI721002:OMJ721004 OWE721002:OWF721004 PGA721002:PGB721004 PPW721002:PPX721004 PZS721002:PZT721004 QJO721002:QJP721004 QTK721002:QTL721004 RDG721002:RDH721004 RNC721002:RND721004 RWY721002:RWZ721004 SGU721002:SGV721004 SQQ721002:SQR721004 TAM721002:TAN721004 TKI721002:TKJ721004 TUE721002:TUF721004 UEA721002:UEB721004 UNW721002:UNX721004 UXS721002:UXT721004 VHO721002:VHP721004 VRK721002:VRL721004 WBG721002:WBH721004 WLC721002:WLD721004 WUY721002:WUZ721004 IM786538:IN786540 SI786538:SJ786540 ACE786538:ACF786540 AMA786538:AMB786540 AVW786538:AVX786540 BFS786538:BFT786540 BPO786538:BPP786540 BZK786538:BZL786540 CJG786538:CJH786540 CTC786538:CTD786540 DCY786538:DCZ786540 DMU786538:DMV786540 DWQ786538:DWR786540 EGM786538:EGN786540 EQI786538:EQJ786540 FAE786538:FAF786540 FKA786538:FKB786540 FTW786538:FTX786540 GDS786538:GDT786540 GNO786538:GNP786540 GXK786538:GXL786540 HHG786538:HHH786540 HRC786538:HRD786540 IAY786538:IAZ786540 IKU786538:IKV786540 IUQ786538:IUR786540 JEM786538:JEN786540 JOI786538:JOJ786540 JYE786538:JYF786540 KIA786538:KIB786540 KRW786538:KRX786540 LBS786538:LBT786540 LLO786538:LLP786540 LVK786538:LVL786540 MFG786538:MFH786540 MPC786538:MPD786540 MYY786538:MYZ786540 NIU786538:NIV786540 NSQ786538:NSR786540 OCM786538:OCN786540 OMI786538:OMJ786540 OWE786538:OWF786540 PGA786538:PGB786540 PPW786538:PPX786540 PZS786538:PZT786540 QJO786538:QJP786540 QTK786538:QTL786540 RDG786538:RDH786540 RNC786538:RND786540 RWY786538:RWZ786540 SGU786538:SGV786540 SQQ786538:SQR786540 TAM786538:TAN786540 TKI786538:TKJ786540 TUE786538:TUF786540 UEA786538:UEB786540 UNW786538:UNX786540 UXS786538:UXT786540 VHO786538:VHP786540 VRK786538:VRL786540 WBG786538:WBH786540 WLC786538:WLD786540 WUY786538:WUZ786540 IM852074:IN852076 SI852074:SJ852076 ACE852074:ACF852076 AMA852074:AMB852076 AVW852074:AVX852076 BFS852074:BFT852076 BPO852074:BPP852076 BZK852074:BZL852076 CJG852074:CJH852076 CTC852074:CTD852076 DCY852074:DCZ852076 DMU852074:DMV852076 DWQ852074:DWR852076 EGM852074:EGN852076 EQI852074:EQJ852076 FAE852074:FAF852076 FKA852074:FKB852076 FTW852074:FTX852076 GDS852074:GDT852076 GNO852074:GNP852076 GXK852074:GXL852076 HHG852074:HHH852076 HRC852074:HRD852076 IAY852074:IAZ852076 IKU852074:IKV852076 IUQ852074:IUR852076 JEM852074:JEN852076 JOI852074:JOJ852076 JYE852074:JYF852076 KIA852074:KIB852076 KRW852074:KRX852076 LBS852074:LBT852076 LLO852074:LLP852076 LVK852074:LVL852076 MFG852074:MFH852076 MPC852074:MPD852076 MYY852074:MYZ852076 NIU852074:NIV852076 NSQ852074:NSR852076 OCM852074:OCN852076 OMI852074:OMJ852076 OWE852074:OWF852076 PGA852074:PGB852076 PPW852074:PPX852076 PZS852074:PZT852076 QJO852074:QJP852076 QTK852074:QTL852076 RDG852074:RDH852076 RNC852074:RND852076 RWY852074:RWZ852076 SGU852074:SGV852076 SQQ852074:SQR852076 TAM852074:TAN852076 TKI852074:TKJ852076 TUE852074:TUF852076 UEA852074:UEB852076 UNW852074:UNX852076 UXS852074:UXT852076 VHO852074:VHP852076 VRK852074:VRL852076 WBG852074:WBH852076 WLC852074:WLD852076 WUY852074:WUZ852076 IM917610:IN917612 SI917610:SJ917612 ACE917610:ACF917612 AMA917610:AMB917612 AVW917610:AVX917612 BFS917610:BFT917612 BPO917610:BPP917612 BZK917610:BZL917612 CJG917610:CJH917612 CTC917610:CTD917612 DCY917610:DCZ917612 DMU917610:DMV917612 DWQ917610:DWR917612 EGM917610:EGN917612 EQI917610:EQJ917612 FAE917610:FAF917612 FKA917610:FKB917612 FTW917610:FTX917612 GDS917610:GDT917612 GNO917610:GNP917612 GXK917610:GXL917612 HHG917610:HHH917612 HRC917610:HRD917612 IAY917610:IAZ917612 IKU917610:IKV917612 IUQ917610:IUR917612 JEM917610:JEN917612 JOI917610:JOJ917612 JYE917610:JYF917612 KIA917610:KIB917612 KRW917610:KRX917612 LBS917610:LBT917612 LLO917610:LLP917612 LVK917610:LVL917612 MFG917610:MFH917612 MPC917610:MPD917612 MYY917610:MYZ917612 NIU917610:NIV917612 NSQ917610:NSR917612 OCM917610:OCN917612 OMI917610:OMJ917612 OWE917610:OWF917612 PGA917610:PGB917612 PPW917610:PPX917612 PZS917610:PZT917612 QJO917610:QJP917612 QTK917610:QTL917612 RDG917610:RDH917612 RNC917610:RND917612 RWY917610:RWZ917612 SGU917610:SGV917612 SQQ917610:SQR917612 TAM917610:TAN917612 TKI917610:TKJ917612 TUE917610:TUF917612 UEA917610:UEB917612 UNW917610:UNX917612 UXS917610:UXT917612 VHO917610:VHP917612 VRK917610:VRL917612 WBG917610:WBH917612 WLC917610:WLD917612 WUY917610:WUZ917612 IM983146:IN983148 SI983146:SJ983148 ACE983146:ACF983148 AMA983146:AMB983148 AVW983146:AVX983148 BFS983146:BFT983148 BPO983146:BPP983148 BZK983146:BZL983148 CJG983146:CJH983148 CTC983146:CTD983148 DCY983146:DCZ983148 DMU983146:DMV983148 DWQ983146:DWR983148 EGM983146:EGN983148 EQI983146:EQJ983148 FAE983146:FAF983148 FKA983146:FKB983148 FTW983146:FTX983148 GDS983146:GDT983148 GNO983146:GNP983148 GXK983146:GXL983148 HHG983146:HHH983148 HRC983146:HRD983148 IAY983146:IAZ983148 IKU983146:IKV983148 IUQ983146:IUR983148 JEM983146:JEN983148 JOI983146:JOJ983148 JYE983146:JYF983148 KIA983146:KIB983148 KRW983146:KRX983148 LBS983146:LBT983148 LLO983146:LLP983148 LVK983146:LVL983148 MFG983146:MFH983148 MPC983146:MPD983148 MYY983146:MYZ983148 NIU983146:NIV983148 NSQ983146:NSR983148 OCM983146:OCN983148 OMI983146:OMJ983148 OWE983146:OWF983148 PGA983146:PGB983148 PPW983146:PPX983148 PZS983146:PZT983148 QJO983146:QJP983148 QTK983146:QTL983148 RDG983146:RDH983148 RNC983146:RND983148 RWY983146:RWZ983148 SGU983146:SGV983148 SQQ983146:SQR983148 TAM983146:TAN983148 TKI983146:TKJ983148 TUE983146:TUF983148 UEA983146:UEB983148 UNW983146:UNX983148 UXS983146:UXT983148 VHO983146:VHP983148 VRK983146:VRL983148 WBG983146:WBH983148 WLC983146:WLD983148 WUY983146:WUZ983148 IM17:IN23 SI17:SJ23 ACE17:ACF23 AMA17:AMB23 AVW17:AVX23 BFS17:BFT23 BPO17:BPP23 BZK17:BZL23 CJG17:CJH23 CTC17:CTD23 DCY17:DCZ23 DMU17:DMV23 DWQ17:DWR23 EGM17:EGN23 EQI17:EQJ23 FAE17:FAF23 FKA17:FKB23 FTW17:FTX23 GDS17:GDT23 GNO17:GNP23 GXK17:GXL23 HHG17:HHH23 HRC17:HRD23 IAY17:IAZ23 IKU17:IKV23 IUQ17:IUR23 JEM17:JEN23 JOI17:JOJ23 JYE17:JYF23 KIA17:KIB23 KRW17:KRX23 LBS17:LBT23 LLO17:LLP23 LVK17:LVL23 MFG17:MFH23 MPC17:MPD23 MYY17:MYZ23 NIU17:NIV23 NSQ17:NSR23 OCM17:OCN23 OMI17:OMJ23 OWE17:OWF23 PGA17:PGB23 PPW17:PPX23 PZS17:PZT23 QJO17:QJP23 QTK17:QTL23 RDG17:RDH23 RNC17:RND23 RWY17:RWZ23 SGU17:SGV23 SQQ17:SQR23 TAM17:TAN23 TKI17:TKJ23 TUE17:TUF23 UEA17:UEB23 UNW17:UNX23 UXS17:UXT23 VHO17:VHP23 VRK17:VRL23 WBG17:WBH23 WLC17:WLD23 WUY17:WUZ23 IM65543:IN65549 SI65543:SJ65549 ACE65543:ACF65549 AMA65543:AMB65549 AVW65543:AVX65549 BFS65543:BFT65549 BPO65543:BPP65549 BZK65543:BZL65549 CJG65543:CJH65549 CTC65543:CTD65549 DCY65543:DCZ65549 DMU65543:DMV65549 DWQ65543:DWR65549 EGM65543:EGN65549 EQI65543:EQJ65549 FAE65543:FAF65549 FKA65543:FKB65549 FTW65543:FTX65549 GDS65543:GDT65549 GNO65543:GNP65549 GXK65543:GXL65549 HHG65543:HHH65549 HRC65543:HRD65549 IAY65543:IAZ65549 IKU65543:IKV65549 IUQ65543:IUR65549 JEM65543:JEN65549 JOI65543:JOJ65549 JYE65543:JYF65549 KIA65543:KIB65549 KRW65543:KRX65549 LBS65543:LBT65549 LLO65543:LLP65549 LVK65543:LVL65549 MFG65543:MFH65549 MPC65543:MPD65549 MYY65543:MYZ65549 NIU65543:NIV65549 NSQ65543:NSR65549 OCM65543:OCN65549 OMI65543:OMJ65549 OWE65543:OWF65549 PGA65543:PGB65549 PPW65543:PPX65549 PZS65543:PZT65549 QJO65543:QJP65549 QTK65543:QTL65549 RDG65543:RDH65549 RNC65543:RND65549 RWY65543:RWZ65549 SGU65543:SGV65549 SQQ65543:SQR65549 TAM65543:TAN65549 TKI65543:TKJ65549 TUE65543:TUF65549 UEA65543:UEB65549 UNW65543:UNX65549 UXS65543:UXT65549 VHO65543:VHP65549 VRK65543:VRL65549 WBG65543:WBH65549 WLC65543:WLD65549 WUY65543:WUZ65549 IM131079:IN131085 SI131079:SJ131085 ACE131079:ACF131085 AMA131079:AMB131085 AVW131079:AVX131085 BFS131079:BFT131085 BPO131079:BPP131085 BZK131079:BZL131085 CJG131079:CJH131085 CTC131079:CTD131085 DCY131079:DCZ131085 DMU131079:DMV131085 DWQ131079:DWR131085 EGM131079:EGN131085 EQI131079:EQJ131085 FAE131079:FAF131085 FKA131079:FKB131085 FTW131079:FTX131085 GDS131079:GDT131085 GNO131079:GNP131085 GXK131079:GXL131085 HHG131079:HHH131085 HRC131079:HRD131085 IAY131079:IAZ131085 IKU131079:IKV131085 IUQ131079:IUR131085 JEM131079:JEN131085 JOI131079:JOJ131085 JYE131079:JYF131085 KIA131079:KIB131085 KRW131079:KRX131085 LBS131079:LBT131085 LLO131079:LLP131085 LVK131079:LVL131085 MFG131079:MFH131085 MPC131079:MPD131085 MYY131079:MYZ131085 NIU131079:NIV131085 NSQ131079:NSR131085 OCM131079:OCN131085 OMI131079:OMJ131085 OWE131079:OWF131085 PGA131079:PGB131085 PPW131079:PPX131085 PZS131079:PZT131085 QJO131079:QJP131085 QTK131079:QTL131085 RDG131079:RDH131085 RNC131079:RND131085 RWY131079:RWZ131085 SGU131079:SGV131085 SQQ131079:SQR131085 TAM131079:TAN131085 TKI131079:TKJ131085 TUE131079:TUF131085 UEA131079:UEB131085 UNW131079:UNX131085 UXS131079:UXT131085 VHO131079:VHP131085 VRK131079:VRL131085 WBG131079:WBH131085 WLC131079:WLD131085 WUY131079:WUZ131085 IM196615:IN196621 SI196615:SJ196621 ACE196615:ACF196621 AMA196615:AMB196621 AVW196615:AVX196621 BFS196615:BFT196621 BPO196615:BPP196621 BZK196615:BZL196621 CJG196615:CJH196621 CTC196615:CTD196621 DCY196615:DCZ196621 DMU196615:DMV196621 DWQ196615:DWR196621 EGM196615:EGN196621 EQI196615:EQJ196621 FAE196615:FAF196621 FKA196615:FKB196621 FTW196615:FTX196621 GDS196615:GDT196621 GNO196615:GNP196621 GXK196615:GXL196621 HHG196615:HHH196621 HRC196615:HRD196621 IAY196615:IAZ196621 IKU196615:IKV196621 IUQ196615:IUR196621 JEM196615:JEN196621 JOI196615:JOJ196621 JYE196615:JYF196621 KIA196615:KIB196621 KRW196615:KRX196621 LBS196615:LBT196621 LLO196615:LLP196621 LVK196615:LVL196621 MFG196615:MFH196621 MPC196615:MPD196621 MYY196615:MYZ196621 NIU196615:NIV196621 NSQ196615:NSR196621 OCM196615:OCN196621 OMI196615:OMJ196621 OWE196615:OWF196621 PGA196615:PGB196621 PPW196615:PPX196621 PZS196615:PZT196621 QJO196615:QJP196621 QTK196615:QTL196621 RDG196615:RDH196621 RNC196615:RND196621 RWY196615:RWZ196621 SGU196615:SGV196621 SQQ196615:SQR196621 TAM196615:TAN196621 TKI196615:TKJ196621 TUE196615:TUF196621 UEA196615:UEB196621 UNW196615:UNX196621 UXS196615:UXT196621 VHO196615:VHP196621 VRK196615:VRL196621 WBG196615:WBH196621 WLC196615:WLD196621 WUY196615:WUZ196621 IM262151:IN262157 SI262151:SJ262157 ACE262151:ACF262157 AMA262151:AMB262157 AVW262151:AVX262157 BFS262151:BFT262157 BPO262151:BPP262157 BZK262151:BZL262157 CJG262151:CJH262157 CTC262151:CTD262157 DCY262151:DCZ262157 DMU262151:DMV262157 DWQ262151:DWR262157 EGM262151:EGN262157 EQI262151:EQJ262157 FAE262151:FAF262157 FKA262151:FKB262157 FTW262151:FTX262157 GDS262151:GDT262157 GNO262151:GNP262157 GXK262151:GXL262157 HHG262151:HHH262157 HRC262151:HRD262157 IAY262151:IAZ262157 IKU262151:IKV262157 IUQ262151:IUR262157 JEM262151:JEN262157 JOI262151:JOJ262157 JYE262151:JYF262157 KIA262151:KIB262157 KRW262151:KRX262157 LBS262151:LBT262157 LLO262151:LLP262157 LVK262151:LVL262157 MFG262151:MFH262157 MPC262151:MPD262157 MYY262151:MYZ262157 NIU262151:NIV262157 NSQ262151:NSR262157 OCM262151:OCN262157 OMI262151:OMJ262157 OWE262151:OWF262157 PGA262151:PGB262157 PPW262151:PPX262157 PZS262151:PZT262157 QJO262151:QJP262157 QTK262151:QTL262157 RDG262151:RDH262157 RNC262151:RND262157 RWY262151:RWZ262157 SGU262151:SGV262157 SQQ262151:SQR262157 TAM262151:TAN262157 TKI262151:TKJ262157 TUE262151:TUF262157 UEA262151:UEB262157 UNW262151:UNX262157 UXS262151:UXT262157 VHO262151:VHP262157 VRK262151:VRL262157 WBG262151:WBH262157 WLC262151:WLD262157 WUY262151:WUZ262157 IM327687:IN327693 SI327687:SJ327693 ACE327687:ACF327693 AMA327687:AMB327693 AVW327687:AVX327693 BFS327687:BFT327693 BPO327687:BPP327693 BZK327687:BZL327693 CJG327687:CJH327693 CTC327687:CTD327693 DCY327687:DCZ327693 DMU327687:DMV327693 DWQ327687:DWR327693 EGM327687:EGN327693 EQI327687:EQJ327693 FAE327687:FAF327693 FKA327687:FKB327693 FTW327687:FTX327693 GDS327687:GDT327693 GNO327687:GNP327693 GXK327687:GXL327693 HHG327687:HHH327693 HRC327687:HRD327693 IAY327687:IAZ327693 IKU327687:IKV327693 IUQ327687:IUR327693 JEM327687:JEN327693 JOI327687:JOJ327693 JYE327687:JYF327693 KIA327687:KIB327693 KRW327687:KRX327693 LBS327687:LBT327693 LLO327687:LLP327693 LVK327687:LVL327693 MFG327687:MFH327693 MPC327687:MPD327693 MYY327687:MYZ327693 NIU327687:NIV327693 NSQ327687:NSR327693 OCM327687:OCN327693 OMI327687:OMJ327693 OWE327687:OWF327693 PGA327687:PGB327693 PPW327687:PPX327693 PZS327687:PZT327693 QJO327687:QJP327693 QTK327687:QTL327693 RDG327687:RDH327693 RNC327687:RND327693 RWY327687:RWZ327693 SGU327687:SGV327693 SQQ327687:SQR327693 TAM327687:TAN327693 TKI327687:TKJ327693 TUE327687:TUF327693 UEA327687:UEB327693 UNW327687:UNX327693 UXS327687:UXT327693 VHO327687:VHP327693 VRK327687:VRL327693 WBG327687:WBH327693 WLC327687:WLD327693 WUY327687:WUZ327693 IM393223:IN393229 SI393223:SJ393229 ACE393223:ACF393229 AMA393223:AMB393229 AVW393223:AVX393229 BFS393223:BFT393229 BPO393223:BPP393229 BZK393223:BZL393229 CJG393223:CJH393229 CTC393223:CTD393229 DCY393223:DCZ393229 DMU393223:DMV393229 DWQ393223:DWR393229 EGM393223:EGN393229 EQI393223:EQJ393229 FAE393223:FAF393229 FKA393223:FKB393229 FTW393223:FTX393229 GDS393223:GDT393229 GNO393223:GNP393229 GXK393223:GXL393229 HHG393223:HHH393229 HRC393223:HRD393229 IAY393223:IAZ393229 IKU393223:IKV393229 IUQ393223:IUR393229 JEM393223:JEN393229 JOI393223:JOJ393229 JYE393223:JYF393229 KIA393223:KIB393229 KRW393223:KRX393229 LBS393223:LBT393229 LLO393223:LLP393229 LVK393223:LVL393229 MFG393223:MFH393229 MPC393223:MPD393229 MYY393223:MYZ393229 NIU393223:NIV393229 NSQ393223:NSR393229 OCM393223:OCN393229 OMI393223:OMJ393229 OWE393223:OWF393229 PGA393223:PGB393229 PPW393223:PPX393229 PZS393223:PZT393229 QJO393223:QJP393229 QTK393223:QTL393229 RDG393223:RDH393229 RNC393223:RND393229 RWY393223:RWZ393229 SGU393223:SGV393229 SQQ393223:SQR393229 TAM393223:TAN393229 TKI393223:TKJ393229 TUE393223:TUF393229 UEA393223:UEB393229 UNW393223:UNX393229 UXS393223:UXT393229 VHO393223:VHP393229 VRK393223:VRL393229 WBG393223:WBH393229 WLC393223:WLD393229 WUY393223:WUZ393229 IM458759:IN458765 SI458759:SJ458765 ACE458759:ACF458765 AMA458759:AMB458765 AVW458759:AVX458765 BFS458759:BFT458765 BPO458759:BPP458765 BZK458759:BZL458765 CJG458759:CJH458765 CTC458759:CTD458765 DCY458759:DCZ458765 DMU458759:DMV458765 DWQ458759:DWR458765 EGM458759:EGN458765 EQI458759:EQJ458765 FAE458759:FAF458765 FKA458759:FKB458765 FTW458759:FTX458765 GDS458759:GDT458765 GNO458759:GNP458765 GXK458759:GXL458765 HHG458759:HHH458765 HRC458759:HRD458765 IAY458759:IAZ458765 IKU458759:IKV458765 IUQ458759:IUR458765 JEM458759:JEN458765 JOI458759:JOJ458765 JYE458759:JYF458765 KIA458759:KIB458765 KRW458759:KRX458765 LBS458759:LBT458765 LLO458759:LLP458765 LVK458759:LVL458765 MFG458759:MFH458765 MPC458759:MPD458765 MYY458759:MYZ458765 NIU458759:NIV458765 NSQ458759:NSR458765 OCM458759:OCN458765 OMI458759:OMJ458765 OWE458759:OWF458765 PGA458759:PGB458765 PPW458759:PPX458765 PZS458759:PZT458765 QJO458759:QJP458765 QTK458759:QTL458765 RDG458759:RDH458765 RNC458759:RND458765 RWY458759:RWZ458765 SGU458759:SGV458765 SQQ458759:SQR458765 TAM458759:TAN458765 TKI458759:TKJ458765 TUE458759:TUF458765 UEA458759:UEB458765 UNW458759:UNX458765 UXS458759:UXT458765 VHO458759:VHP458765 VRK458759:VRL458765 WBG458759:WBH458765 WLC458759:WLD458765 WUY458759:WUZ458765 IM524295:IN524301 SI524295:SJ524301 ACE524295:ACF524301 AMA524295:AMB524301 AVW524295:AVX524301 BFS524295:BFT524301 BPO524295:BPP524301 BZK524295:BZL524301 CJG524295:CJH524301 CTC524295:CTD524301 DCY524295:DCZ524301 DMU524295:DMV524301 DWQ524295:DWR524301 EGM524295:EGN524301 EQI524295:EQJ524301 FAE524295:FAF524301 FKA524295:FKB524301 FTW524295:FTX524301 GDS524295:GDT524301 GNO524295:GNP524301 GXK524295:GXL524301 HHG524295:HHH524301 HRC524295:HRD524301 IAY524295:IAZ524301 IKU524295:IKV524301 IUQ524295:IUR524301 JEM524295:JEN524301 JOI524295:JOJ524301 JYE524295:JYF524301 KIA524295:KIB524301 KRW524295:KRX524301 LBS524295:LBT524301 LLO524295:LLP524301 LVK524295:LVL524301 MFG524295:MFH524301 MPC524295:MPD524301 MYY524295:MYZ524301 NIU524295:NIV524301 NSQ524295:NSR524301 OCM524295:OCN524301 OMI524295:OMJ524301 OWE524295:OWF524301 PGA524295:PGB524301 PPW524295:PPX524301 PZS524295:PZT524301 QJO524295:QJP524301 QTK524295:QTL524301 RDG524295:RDH524301 RNC524295:RND524301 RWY524295:RWZ524301 SGU524295:SGV524301 SQQ524295:SQR524301 TAM524295:TAN524301 TKI524295:TKJ524301 TUE524295:TUF524301 UEA524295:UEB524301 UNW524295:UNX524301 UXS524295:UXT524301 VHO524295:VHP524301 VRK524295:VRL524301 WBG524295:WBH524301 WLC524295:WLD524301 WUY524295:WUZ524301 IM589831:IN589837 SI589831:SJ589837 ACE589831:ACF589837 AMA589831:AMB589837 AVW589831:AVX589837 BFS589831:BFT589837 BPO589831:BPP589837 BZK589831:BZL589837 CJG589831:CJH589837 CTC589831:CTD589837 DCY589831:DCZ589837 DMU589831:DMV589837 DWQ589831:DWR589837 EGM589831:EGN589837 EQI589831:EQJ589837 FAE589831:FAF589837 FKA589831:FKB589837 FTW589831:FTX589837 GDS589831:GDT589837 GNO589831:GNP589837 GXK589831:GXL589837 HHG589831:HHH589837 HRC589831:HRD589837 IAY589831:IAZ589837 IKU589831:IKV589837 IUQ589831:IUR589837 JEM589831:JEN589837 JOI589831:JOJ589837 JYE589831:JYF589837 KIA589831:KIB589837 KRW589831:KRX589837 LBS589831:LBT589837 LLO589831:LLP589837 LVK589831:LVL589837 MFG589831:MFH589837 MPC589831:MPD589837 MYY589831:MYZ589837 NIU589831:NIV589837 NSQ589831:NSR589837 OCM589831:OCN589837 OMI589831:OMJ589837 OWE589831:OWF589837 PGA589831:PGB589837 PPW589831:PPX589837 PZS589831:PZT589837 QJO589831:QJP589837 QTK589831:QTL589837 RDG589831:RDH589837 RNC589831:RND589837 RWY589831:RWZ589837 SGU589831:SGV589837 SQQ589831:SQR589837 TAM589831:TAN589837 TKI589831:TKJ589837 TUE589831:TUF589837 UEA589831:UEB589837 UNW589831:UNX589837 UXS589831:UXT589837 VHO589831:VHP589837 VRK589831:VRL589837 WBG589831:WBH589837 WLC589831:WLD589837 WUY589831:WUZ589837 IM655367:IN655373 SI655367:SJ655373 ACE655367:ACF655373 AMA655367:AMB655373 AVW655367:AVX655373 BFS655367:BFT655373 BPO655367:BPP655373 BZK655367:BZL655373 CJG655367:CJH655373 CTC655367:CTD655373 DCY655367:DCZ655373 DMU655367:DMV655373 DWQ655367:DWR655373 EGM655367:EGN655373 EQI655367:EQJ655373 FAE655367:FAF655373 FKA655367:FKB655373 FTW655367:FTX655373 GDS655367:GDT655373 GNO655367:GNP655373 GXK655367:GXL655373 HHG655367:HHH655373 HRC655367:HRD655373 IAY655367:IAZ655373 IKU655367:IKV655373 IUQ655367:IUR655373 JEM655367:JEN655373 JOI655367:JOJ655373 JYE655367:JYF655373 KIA655367:KIB655373 KRW655367:KRX655373 LBS655367:LBT655373 LLO655367:LLP655373 LVK655367:LVL655373 MFG655367:MFH655373 MPC655367:MPD655373 MYY655367:MYZ655373 NIU655367:NIV655373 NSQ655367:NSR655373 OCM655367:OCN655373 OMI655367:OMJ655373 OWE655367:OWF655373 PGA655367:PGB655373 PPW655367:PPX655373 PZS655367:PZT655373 QJO655367:QJP655373 QTK655367:QTL655373 RDG655367:RDH655373 RNC655367:RND655373 RWY655367:RWZ655373 SGU655367:SGV655373 SQQ655367:SQR655373 TAM655367:TAN655373 TKI655367:TKJ655373 TUE655367:TUF655373 UEA655367:UEB655373 UNW655367:UNX655373 UXS655367:UXT655373 VHO655367:VHP655373 VRK655367:VRL655373 WBG655367:WBH655373 WLC655367:WLD655373 WUY655367:WUZ655373 IM720903:IN720909 SI720903:SJ720909 ACE720903:ACF720909 AMA720903:AMB720909 AVW720903:AVX720909 BFS720903:BFT720909 BPO720903:BPP720909 BZK720903:BZL720909 CJG720903:CJH720909 CTC720903:CTD720909 DCY720903:DCZ720909 DMU720903:DMV720909 DWQ720903:DWR720909 EGM720903:EGN720909 EQI720903:EQJ720909 FAE720903:FAF720909 FKA720903:FKB720909 FTW720903:FTX720909 GDS720903:GDT720909 GNO720903:GNP720909 GXK720903:GXL720909 HHG720903:HHH720909 HRC720903:HRD720909 IAY720903:IAZ720909 IKU720903:IKV720909 IUQ720903:IUR720909 JEM720903:JEN720909 JOI720903:JOJ720909 JYE720903:JYF720909 KIA720903:KIB720909 KRW720903:KRX720909 LBS720903:LBT720909 LLO720903:LLP720909 LVK720903:LVL720909 MFG720903:MFH720909 MPC720903:MPD720909 MYY720903:MYZ720909 NIU720903:NIV720909 NSQ720903:NSR720909 OCM720903:OCN720909 OMI720903:OMJ720909 OWE720903:OWF720909 PGA720903:PGB720909 PPW720903:PPX720909 PZS720903:PZT720909 QJO720903:QJP720909 QTK720903:QTL720909 RDG720903:RDH720909 RNC720903:RND720909 RWY720903:RWZ720909 SGU720903:SGV720909 SQQ720903:SQR720909 TAM720903:TAN720909 TKI720903:TKJ720909 TUE720903:TUF720909 UEA720903:UEB720909 UNW720903:UNX720909 UXS720903:UXT720909 VHO720903:VHP720909 VRK720903:VRL720909 WBG720903:WBH720909 WLC720903:WLD720909 WUY720903:WUZ720909 IM786439:IN786445 SI786439:SJ786445 ACE786439:ACF786445 AMA786439:AMB786445 AVW786439:AVX786445 BFS786439:BFT786445 BPO786439:BPP786445 BZK786439:BZL786445 CJG786439:CJH786445 CTC786439:CTD786445 DCY786439:DCZ786445 DMU786439:DMV786445 DWQ786439:DWR786445 EGM786439:EGN786445 EQI786439:EQJ786445 FAE786439:FAF786445 FKA786439:FKB786445 FTW786439:FTX786445 GDS786439:GDT786445 GNO786439:GNP786445 GXK786439:GXL786445 HHG786439:HHH786445 HRC786439:HRD786445 IAY786439:IAZ786445 IKU786439:IKV786445 IUQ786439:IUR786445 JEM786439:JEN786445 JOI786439:JOJ786445 JYE786439:JYF786445 KIA786439:KIB786445 KRW786439:KRX786445 LBS786439:LBT786445 LLO786439:LLP786445 LVK786439:LVL786445 MFG786439:MFH786445 MPC786439:MPD786445 MYY786439:MYZ786445 NIU786439:NIV786445 NSQ786439:NSR786445 OCM786439:OCN786445 OMI786439:OMJ786445 OWE786439:OWF786445 PGA786439:PGB786445 PPW786439:PPX786445 PZS786439:PZT786445 QJO786439:QJP786445 QTK786439:QTL786445 RDG786439:RDH786445 RNC786439:RND786445 RWY786439:RWZ786445 SGU786439:SGV786445 SQQ786439:SQR786445 TAM786439:TAN786445 TKI786439:TKJ786445 TUE786439:TUF786445 UEA786439:UEB786445 UNW786439:UNX786445 UXS786439:UXT786445 VHO786439:VHP786445 VRK786439:VRL786445 WBG786439:WBH786445 WLC786439:WLD786445 WUY786439:WUZ786445 IM851975:IN851981 SI851975:SJ851981 ACE851975:ACF851981 AMA851975:AMB851981 AVW851975:AVX851981 BFS851975:BFT851981 BPO851975:BPP851981 BZK851975:BZL851981 CJG851975:CJH851981 CTC851975:CTD851981 DCY851975:DCZ851981 DMU851975:DMV851981 DWQ851975:DWR851981 EGM851975:EGN851981 EQI851975:EQJ851981 FAE851975:FAF851981 FKA851975:FKB851981 FTW851975:FTX851981 GDS851975:GDT851981 GNO851975:GNP851981 GXK851975:GXL851981 HHG851975:HHH851981 HRC851975:HRD851981 IAY851975:IAZ851981 IKU851975:IKV851981 IUQ851975:IUR851981 JEM851975:JEN851981 JOI851975:JOJ851981 JYE851975:JYF851981 KIA851975:KIB851981 KRW851975:KRX851981 LBS851975:LBT851981 LLO851975:LLP851981 LVK851975:LVL851981 MFG851975:MFH851981 MPC851975:MPD851981 MYY851975:MYZ851981 NIU851975:NIV851981 NSQ851975:NSR851981 OCM851975:OCN851981 OMI851975:OMJ851981 OWE851975:OWF851981 PGA851975:PGB851981 PPW851975:PPX851981 PZS851975:PZT851981 QJO851975:QJP851981 QTK851975:QTL851981 RDG851975:RDH851981 RNC851975:RND851981 RWY851975:RWZ851981 SGU851975:SGV851981 SQQ851975:SQR851981 TAM851975:TAN851981 TKI851975:TKJ851981 TUE851975:TUF851981 UEA851975:UEB851981 UNW851975:UNX851981 UXS851975:UXT851981 VHO851975:VHP851981 VRK851975:VRL851981 WBG851975:WBH851981 WLC851975:WLD851981 WUY851975:WUZ851981 IM917511:IN917517 SI917511:SJ917517 ACE917511:ACF917517 AMA917511:AMB917517 AVW917511:AVX917517 BFS917511:BFT917517 BPO917511:BPP917517 BZK917511:BZL917517 CJG917511:CJH917517 CTC917511:CTD917517 DCY917511:DCZ917517 DMU917511:DMV917517 DWQ917511:DWR917517 EGM917511:EGN917517 EQI917511:EQJ917517 FAE917511:FAF917517 FKA917511:FKB917517 FTW917511:FTX917517 GDS917511:GDT917517 GNO917511:GNP917517 GXK917511:GXL917517 HHG917511:HHH917517 HRC917511:HRD917517 IAY917511:IAZ917517 IKU917511:IKV917517 IUQ917511:IUR917517 JEM917511:JEN917517 JOI917511:JOJ917517 JYE917511:JYF917517 KIA917511:KIB917517 KRW917511:KRX917517 LBS917511:LBT917517 LLO917511:LLP917517 LVK917511:LVL917517 MFG917511:MFH917517 MPC917511:MPD917517 MYY917511:MYZ917517 NIU917511:NIV917517 NSQ917511:NSR917517 OCM917511:OCN917517 OMI917511:OMJ917517 OWE917511:OWF917517 PGA917511:PGB917517 PPW917511:PPX917517 PZS917511:PZT917517 QJO917511:QJP917517 QTK917511:QTL917517 RDG917511:RDH917517 RNC917511:RND917517 RWY917511:RWZ917517 SGU917511:SGV917517 SQQ917511:SQR917517 TAM917511:TAN917517 TKI917511:TKJ917517 TUE917511:TUF917517 UEA917511:UEB917517 UNW917511:UNX917517 UXS917511:UXT917517 VHO917511:VHP917517 VRK917511:VRL917517 WBG917511:WBH917517 WLC917511:WLD917517 WUY917511:WUZ917517 IM983047:IN983053 SI983047:SJ983053 ACE983047:ACF983053 AMA983047:AMB983053 AVW983047:AVX983053 BFS983047:BFT983053 BPO983047:BPP983053 BZK983047:BZL983053 CJG983047:CJH983053 CTC983047:CTD983053 DCY983047:DCZ983053 DMU983047:DMV983053 DWQ983047:DWR983053 EGM983047:EGN983053 EQI983047:EQJ983053 FAE983047:FAF983053 FKA983047:FKB983053 FTW983047:FTX983053 GDS983047:GDT983053 GNO983047:GNP983053 GXK983047:GXL983053 HHG983047:HHH983053 HRC983047:HRD983053 IAY983047:IAZ983053 IKU983047:IKV983053 IUQ983047:IUR983053 JEM983047:JEN983053 JOI983047:JOJ983053 JYE983047:JYF983053 KIA983047:KIB983053 KRW983047:KRX983053 LBS983047:LBT983053 LLO983047:LLP983053 LVK983047:LVL983053 MFG983047:MFH983053 MPC983047:MPD983053 MYY983047:MYZ983053 NIU983047:NIV983053 NSQ983047:NSR983053 OCM983047:OCN983053 OMI983047:OMJ983053 OWE983047:OWF983053 PGA983047:PGB983053 PPW983047:PPX983053 PZS983047:PZT983053 QJO983047:QJP983053 QTK983047:QTL983053 RDG983047:RDH983053 RNC983047:RND983053 RWY983047:RWZ983053 SGU983047:SGV983053 SQQ983047:SQR983053 TAM983047:TAN983053 TKI983047:TKJ983053 TUE983047:TUF983053 UEA983047:UEB983053 UNW983047:UNX983053 UXS983047:UXT983053 VHO983047:VHP983053 VRK983047:VRL983053 WBG983047:WBH983053 WLC983047:WLD983053 WUY983047:WUZ983053 IM65552:IN65555 SI65552:SJ65555 ACE65552:ACF65555 AMA65552:AMB65555 AVW65552:AVX65555 BFS65552:BFT65555 BPO65552:BPP65555 BZK65552:BZL65555 CJG65552:CJH65555 CTC65552:CTD65555 DCY65552:DCZ65555 DMU65552:DMV65555 DWQ65552:DWR65555 EGM65552:EGN65555 EQI65552:EQJ65555 FAE65552:FAF65555 FKA65552:FKB65555 FTW65552:FTX65555 GDS65552:GDT65555 GNO65552:GNP65555 GXK65552:GXL65555 HHG65552:HHH65555 HRC65552:HRD65555 IAY65552:IAZ65555 IKU65552:IKV65555 IUQ65552:IUR65555 JEM65552:JEN65555 JOI65552:JOJ65555 JYE65552:JYF65555 KIA65552:KIB65555 KRW65552:KRX65555 LBS65552:LBT65555 LLO65552:LLP65555 LVK65552:LVL65555 MFG65552:MFH65555 MPC65552:MPD65555 MYY65552:MYZ65555 NIU65552:NIV65555 NSQ65552:NSR65555 OCM65552:OCN65555 OMI65552:OMJ65555 OWE65552:OWF65555 PGA65552:PGB65555 PPW65552:PPX65555 PZS65552:PZT65555 QJO65552:QJP65555 QTK65552:QTL65555 RDG65552:RDH65555 RNC65552:RND65555 RWY65552:RWZ65555 SGU65552:SGV65555 SQQ65552:SQR65555 TAM65552:TAN65555 TKI65552:TKJ65555 TUE65552:TUF65555 UEA65552:UEB65555 UNW65552:UNX65555 UXS65552:UXT65555 VHO65552:VHP65555 VRK65552:VRL65555 WBG65552:WBH65555 WLC65552:WLD65555 WUY65552:WUZ65555 IM131088:IN131091 SI131088:SJ131091 ACE131088:ACF131091 AMA131088:AMB131091 AVW131088:AVX131091 BFS131088:BFT131091 BPO131088:BPP131091 BZK131088:BZL131091 CJG131088:CJH131091 CTC131088:CTD131091 DCY131088:DCZ131091 DMU131088:DMV131091 DWQ131088:DWR131091 EGM131088:EGN131091 EQI131088:EQJ131091 FAE131088:FAF131091 FKA131088:FKB131091 FTW131088:FTX131091 GDS131088:GDT131091 GNO131088:GNP131091 GXK131088:GXL131091 HHG131088:HHH131091 HRC131088:HRD131091 IAY131088:IAZ131091 IKU131088:IKV131091 IUQ131088:IUR131091 JEM131088:JEN131091 JOI131088:JOJ131091 JYE131088:JYF131091 KIA131088:KIB131091 KRW131088:KRX131091 LBS131088:LBT131091 LLO131088:LLP131091 LVK131088:LVL131091 MFG131088:MFH131091 MPC131088:MPD131091 MYY131088:MYZ131091 NIU131088:NIV131091 NSQ131088:NSR131091 OCM131088:OCN131091 OMI131088:OMJ131091 OWE131088:OWF131091 PGA131088:PGB131091 PPW131088:PPX131091 PZS131088:PZT131091 QJO131088:QJP131091 QTK131088:QTL131091 RDG131088:RDH131091 RNC131088:RND131091 RWY131088:RWZ131091 SGU131088:SGV131091 SQQ131088:SQR131091 TAM131088:TAN131091 TKI131088:TKJ131091 TUE131088:TUF131091 UEA131088:UEB131091 UNW131088:UNX131091 UXS131088:UXT131091 VHO131088:VHP131091 VRK131088:VRL131091 WBG131088:WBH131091 WLC131088:WLD131091 WUY131088:WUZ131091 IM196624:IN196627 SI196624:SJ196627 ACE196624:ACF196627 AMA196624:AMB196627 AVW196624:AVX196627 BFS196624:BFT196627 BPO196624:BPP196627 BZK196624:BZL196627 CJG196624:CJH196627 CTC196624:CTD196627 DCY196624:DCZ196627 DMU196624:DMV196627 DWQ196624:DWR196627 EGM196624:EGN196627 EQI196624:EQJ196627 FAE196624:FAF196627 FKA196624:FKB196627 FTW196624:FTX196627 GDS196624:GDT196627 GNO196624:GNP196627 GXK196624:GXL196627 HHG196624:HHH196627 HRC196624:HRD196627 IAY196624:IAZ196627 IKU196624:IKV196627 IUQ196624:IUR196627 JEM196624:JEN196627 JOI196624:JOJ196627 JYE196624:JYF196627 KIA196624:KIB196627 KRW196624:KRX196627 LBS196624:LBT196627 LLO196624:LLP196627 LVK196624:LVL196627 MFG196624:MFH196627 MPC196624:MPD196627 MYY196624:MYZ196627 NIU196624:NIV196627 NSQ196624:NSR196627 OCM196624:OCN196627 OMI196624:OMJ196627 OWE196624:OWF196627 PGA196624:PGB196627 PPW196624:PPX196627 PZS196624:PZT196627 QJO196624:QJP196627 QTK196624:QTL196627 RDG196624:RDH196627 RNC196624:RND196627 RWY196624:RWZ196627 SGU196624:SGV196627 SQQ196624:SQR196627 TAM196624:TAN196627 TKI196624:TKJ196627 TUE196624:TUF196627 UEA196624:UEB196627 UNW196624:UNX196627 UXS196624:UXT196627 VHO196624:VHP196627 VRK196624:VRL196627 WBG196624:WBH196627 WLC196624:WLD196627 WUY196624:WUZ196627 IM262160:IN262163 SI262160:SJ262163 ACE262160:ACF262163 AMA262160:AMB262163 AVW262160:AVX262163 BFS262160:BFT262163 BPO262160:BPP262163 BZK262160:BZL262163 CJG262160:CJH262163 CTC262160:CTD262163 DCY262160:DCZ262163 DMU262160:DMV262163 DWQ262160:DWR262163 EGM262160:EGN262163 EQI262160:EQJ262163 FAE262160:FAF262163 FKA262160:FKB262163 FTW262160:FTX262163 GDS262160:GDT262163 GNO262160:GNP262163 GXK262160:GXL262163 HHG262160:HHH262163 HRC262160:HRD262163 IAY262160:IAZ262163 IKU262160:IKV262163 IUQ262160:IUR262163 JEM262160:JEN262163 JOI262160:JOJ262163 JYE262160:JYF262163 KIA262160:KIB262163 KRW262160:KRX262163 LBS262160:LBT262163 LLO262160:LLP262163 LVK262160:LVL262163 MFG262160:MFH262163 MPC262160:MPD262163 MYY262160:MYZ262163 NIU262160:NIV262163 NSQ262160:NSR262163 OCM262160:OCN262163 OMI262160:OMJ262163 OWE262160:OWF262163 PGA262160:PGB262163 PPW262160:PPX262163 PZS262160:PZT262163 QJO262160:QJP262163 QTK262160:QTL262163 RDG262160:RDH262163 RNC262160:RND262163 RWY262160:RWZ262163 SGU262160:SGV262163 SQQ262160:SQR262163 TAM262160:TAN262163 TKI262160:TKJ262163 TUE262160:TUF262163 UEA262160:UEB262163 UNW262160:UNX262163 UXS262160:UXT262163 VHO262160:VHP262163 VRK262160:VRL262163 WBG262160:WBH262163 WLC262160:WLD262163 WUY262160:WUZ262163 IM327696:IN327699 SI327696:SJ327699 ACE327696:ACF327699 AMA327696:AMB327699 AVW327696:AVX327699 BFS327696:BFT327699 BPO327696:BPP327699 BZK327696:BZL327699 CJG327696:CJH327699 CTC327696:CTD327699 DCY327696:DCZ327699 DMU327696:DMV327699 DWQ327696:DWR327699 EGM327696:EGN327699 EQI327696:EQJ327699 FAE327696:FAF327699 FKA327696:FKB327699 FTW327696:FTX327699 GDS327696:GDT327699 GNO327696:GNP327699 GXK327696:GXL327699 HHG327696:HHH327699 HRC327696:HRD327699 IAY327696:IAZ327699 IKU327696:IKV327699 IUQ327696:IUR327699 JEM327696:JEN327699 JOI327696:JOJ327699 JYE327696:JYF327699 KIA327696:KIB327699 KRW327696:KRX327699 LBS327696:LBT327699 LLO327696:LLP327699 LVK327696:LVL327699 MFG327696:MFH327699 MPC327696:MPD327699 MYY327696:MYZ327699 NIU327696:NIV327699 NSQ327696:NSR327699 OCM327696:OCN327699 OMI327696:OMJ327699 OWE327696:OWF327699 PGA327696:PGB327699 PPW327696:PPX327699 PZS327696:PZT327699 QJO327696:QJP327699 QTK327696:QTL327699 RDG327696:RDH327699 RNC327696:RND327699 RWY327696:RWZ327699 SGU327696:SGV327699 SQQ327696:SQR327699 TAM327696:TAN327699 TKI327696:TKJ327699 TUE327696:TUF327699 UEA327696:UEB327699 UNW327696:UNX327699 UXS327696:UXT327699 VHO327696:VHP327699 VRK327696:VRL327699 WBG327696:WBH327699 WLC327696:WLD327699 WUY327696:WUZ327699 IM393232:IN393235 SI393232:SJ393235 ACE393232:ACF393235 AMA393232:AMB393235 AVW393232:AVX393235 BFS393232:BFT393235 BPO393232:BPP393235 BZK393232:BZL393235 CJG393232:CJH393235 CTC393232:CTD393235 DCY393232:DCZ393235 DMU393232:DMV393235 DWQ393232:DWR393235 EGM393232:EGN393235 EQI393232:EQJ393235 FAE393232:FAF393235 FKA393232:FKB393235 FTW393232:FTX393235 GDS393232:GDT393235 GNO393232:GNP393235 GXK393232:GXL393235 HHG393232:HHH393235 HRC393232:HRD393235 IAY393232:IAZ393235 IKU393232:IKV393235 IUQ393232:IUR393235 JEM393232:JEN393235 JOI393232:JOJ393235 JYE393232:JYF393235 KIA393232:KIB393235 KRW393232:KRX393235 LBS393232:LBT393235 LLO393232:LLP393235 LVK393232:LVL393235 MFG393232:MFH393235 MPC393232:MPD393235 MYY393232:MYZ393235 NIU393232:NIV393235 NSQ393232:NSR393235 OCM393232:OCN393235 OMI393232:OMJ393235 OWE393232:OWF393235 PGA393232:PGB393235 PPW393232:PPX393235 PZS393232:PZT393235 QJO393232:QJP393235 QTK393232:QTL393235 RDG393232:RDH393235 RNC393232:RND393235 RWY393232:RWZ393235 SGU393232:SGV393235 SQQ393232:SQR393235 TAM393232:TAN393235 TKI393232:TKJ393235 TUE393232:TUF393235 UEA393232:UEB393235 UNW393232:UNX393235 UXS393232:UXT393235 VHO393232:VHP393235 VRK393232:VRL393235 WBG393232:WBH393235 WLC393232:WLD393235 WUY393232:WUZ393235 IM458768:IN458771 SI458768:SJ458771 ACE458768:ACF458771 AMA458768:AMB458771 AVW458768:AVX458771 BFS458768:BFT458771 BPO458768:BPP458771 BZK458768:BZL458771 CJG458768:CJH458771 CTC458768:CTD458771 DCY458768:DCZ458771 DMU458768:DMV458771 DWQ458768:DWR458771 EGM458768:EGN458771 EQI458768:EQJ458771 FAE458768:FAF458771 FKA458768:FKB458771 FTW458768:FTX458771 GDS458768:GDT458771 GNO458768:GNP458771 GXK458768:GXL458771 HHG458768:HHH458771 HRC458768:HRD458771 IAY458768:IAZ458771 IKU458768:IKV458771 IUQ458768:IUR458771 JEM458768:JEN458771 JOI458768:JOJ458771 JYE458768:JYF458771 KIA458768:KIB458771 KRW458768:KRX458771 LBS458768:LBT458771 LLO458768:LLP458771 LVK458768:LVL458771 MFG458768:MFH458771 MPC458768:MPD458771 MYY458768:MYZ458771 NIU458768:NIV458771 NSQ458768:NSR458771 OCM458768:OCN458771 OMI458768:OMJ458771 OWE458768:OWF458771 PGA458768:PGB458771 PPW458768:PPX458771 PZS458768:PZT458771 QJO458768:QJP458771 QTK458768:QTL458771 RDG458768:RDH458771 RNC458768:RND458771 RWY458768:RWZ458771 SGU458768:SGV458771 SQQ458768:SQR458771 TAM458768:TAN458771 TKI458768:TKJ458771 TUE458768:TUF458771 UEA458768:UEB458771 UNW458768:UNX458771 UXS458768:UXT458771 VHO458768:VHP458771 VRK458768:VRL458771 WBG458768:WBH458771 WLC458768:WLD458771 WUY458768:WUZ458771 IM524304:IN524307 SI524304:SJ524307 ACE524304:ACF524307 AMA524304:AMB524307 AVW524304:AVX524307 BFS524304:BFT524307 BPO524304:BPP524307 BZK524304:BZL524307 CJG524304:CJH524307 CTC524304:CTD524307 DCY524304:DCZ524307 DMU524304:DMV524307 DWQ524304:DWR524307 EGM524304:EGN524307 EQI524304:EQJ524307 FAE524304:FAF524307 FKA524304:FKB524307 FTW524304:FTX524307 GDS524304:GDT524307 GNO524304:GNP524307 GXK524304:GXL524307 HHG524304:HHH524307 HRC524304:HRD524307 IAY524304:IAZ524307 IKU524304:IKV524307 IUQ524304:IUR524307 JEM524304:JEN524307 JOI524304:JOJ524307 JYE524304:JYF524307 KIA524304:KIB524307 KRW524304:KRX524307 LBS524304:LBT524307 LLO524304:LLP524307 LVK524304:LVL524307 MFG524304:MFH524307 MPC524304:MPD524307 MYY524304:MYZ524307 NIU524304:NIV524307 NSQ524304:NSR524307 OCM524304:OCN524307 OMI524304:OMJ524307 OWE524304:OWF524307 PGA524304:PGB524307 PPW524304:PPX524307 PZS524304:PZT524307 QJO524304:QJP524307 QTK524304:QTL524307 RDG524304:RDH524307 RNC524304:RND524307 RWY524304:RWZ524307 SGU524304:SGV524307 SQQ524304:SQR524307 TAM524304:TAN524307 TKI524304:TKJ524307 TUE524304:TUF524307 UEA524304:UEB524307 UNW524304:UNX524307 UXS524304:UXT524307 VHO524304:VHP524307 VRK524304:VRL524307 WBG524304:WBH524307 WLC524304:WLD524307 WUY524304:WUZ524307 IM589840:IN589843 SI589840:SJ589843 ACE589840:ACF589843 AMA589840:AMB589843 AVW589840:AVX589843 BFS589840:BFT589843 BPO589840:BPP589843 BZK589840:BZL589843 CJG589840:CJH589843 CTC589840:CTD589843 DCY589840:DCZ589843 DMU589840:DMV589843 DWQ589840:DWR589843 EGM589840:EGN589843 EQI589840:EQJ589843 FAE589840:FAF589843 FKA589840:FKB589843 FTW589840:FTX589843 GDS589840:GDT589843 GNO589840:GNP589843 GXK589840:GXL589843 HHG589840:HHH589843 HRC589840:HRD589843 IAY589840:IAZ589843 IKU589840:IKV589843 IUQ589840:IUR589843 JEM589840:JEN589843 JOI589840:JOJ589843 JYE589840:JYF589843 KIA589840:KIB589843 KRW589840:KRX589843 LBS589840:LBT589843 LLO589840:LLP589843 LVK589840:LVL589843 MFG589840:MFH589843 MPC589840:MPD589843 MYY589840:MYZ589843 NIU589840:NIV589843 NSQ589840:NSR589843 OCM589840:OCN589843 OMI589840:OMJ589843 OWE589840:OWF589843 PGA589840:PGB589843 PPW589840:PPX589843 PZS589840:PZT589843 QJO589840:QJP589843 QTK589840:QTL589843 RDG589840:RDH589843 RNC589840:RND589843 RWY589840:RWZ589843 SGU589840:SGV589843 SQQ589840:SQR589843 TAM589840:TAN589843 TKI589840:TKJ589843 TUE589840:TUF589843 UEA589840:UEB589843 UNW589840:UNX589843 UXS589840:UXT589843 VHO589840:VHP589843 VRK589840:VRL589843 WBG589840:WBH589843 WLC589840:WLD589843 WUY589840:WUZ589843 IM655376:IN655379 SI655376:SJ655379 ACE655376:ACF655379 AMA655376:AMB655379 AVW655376:AVX655379 BFS655376:BFT655379 BPO655376:BPP655379 BZK655376:BZL655379 CJG655376:CJH655379 CTC655376:CTD655379 DCY655376:DCZ655379 DMU655376:DMV655379 DWQ655376:DWR655379 EGM655376:EGN655379 EQI655376:EQJ655379 FAE655376:FAF655379 FKA655376:FKB655379 FTW655376:FTX655379 GDS655376:GDT655379 GNO655376:GNP655379 GXK655376:GXL655379 HHG655376:HHH655379 HRC655376:HRD655379 IAY655376:IAZ655379 IKU655376:IKV655379 IUQ655376:IUR655379 JEM655376:JEN655379 JOI655376:JOJ655379 JYE655376:JYF655379 KIA655376:KIB655379 KRW655376:KRX655379 LBS655376:LBT655379 LLO655376:LLP655379 LVK655376:LVL655379 MFG655376:MFH655379 MPC655376:MPD655379 MYY655376:MYZ655379 NIU655376:NIV655379 NSQ655376:NSR655379 OCM655376:OCN655379 OMI655376:OMJ655379 OWE655376:OWF655379 PGA655376:PGB655379 PPW655376:PPX655379 PZS655376:PZT655379 QJO655376:QJP655379 QTK655376:QTL655379 RDG655376:RDH655379 RNC655376:RND655379 RWY655376:RWZ655379 SGU655376:SGV655379 SQQ655376:SQR655379 TAM655376:TAN655379 TKI655376:TKJ655379 TUE655376:TUF655379 UEA655376:UEB655379 UNW655376:UNX655379 UXS655376:UXT655379 VHO655376:VHP655379 VRK655376:VRL655379 WBG655376:WBH655379 WLC655376:WLD655379 WUY655376:WUZ655379 IM720912:IN720915 SI720912:SJ720915 ACE720912:ACF720915 AMA720912:AMB720915 AVW720912:AVX720915 BFS720912:BFT720915 BPO720912:BPP720915 BZK720912:BZL720915 CJG720912:CJH720915 CTC720912:CTD720915 DCY720912:DCZ720915 DMU720912:DMV720915 DWQ720912:DWR720915 EGM720912:EGN720915 EQI720912:EQJ720915 FAE720912:FAF720915 FKA720912:FKB720915 FTW720912:FTX720915 GDS720912:GDT720915 GNO720912:GNP720915 GXK720912:GXL720915 HHG720912:HHH720915 HRC720912:HRD720915 IAY720912:IAZ720915 IKU720912:IKV720915 IUQ720912:IUR720915 JEM720912:JEN720915 JOI720912:JOJ720915 JYE720912:JYF720915 KIA720912:KIB720915 KRW720912:KRX720915 LBS720912:LBT720915 LLO720912:LLP720915 LVK720912:LVL720915 MFG720912:MFH720915 MPC720912:MPD720915 MYY720912:MYZ720915 NIU720912:NIV720915 NSQ720912:NSR720915 OCM720912:OCN720915 OMI720912:OMJ720915 OWE720912:OWF720915 PGA720912:PGB720915 PPW720912:PPX720915 PZS720912:PZT720915 QJO720912:QJP720915 QTK720912:QTL720915 RDG720912:RDH720915 RNC720912:RND720915 RWY720912:RWZ720915 SGU720912:SGV720915 SQQ720912:SQR720915 TAM720912:TAN720915 TKI720912:TKJ720915 TUE720912:TUF720915 UEA720912:UEB720915 UNW720912:UNX720915 UXS720912:UXT720915 VHO720912:VHP720915 VRK720912:VRL720915 WBG720912:WBH720915 WLC720912:WLD720915 WUY720912:WUZ720915 IM786448:IN786451 SI786448:SJ786451 ACE786448:ACF786451 AMA786448:AMB786451 AVW786448:AVX786451 BFS786448:BFT786451 BPO786448:BPP786451 BZK786448:BZL786451 CJG786448:CJH786451 CTC786448:CTD786451 DCY786448:DCZ786451 DMU786448:DMV786451 DWQ786448:DWR786451 EGM786448:EGN786451 EQI786448:EQJ786451 FAE786448:FAF786451 FKA786448:FKB786451 FTW786448:FTX786451 GDS786448:GDT786451 GNO786448:GNP786451 GXK786448:GXL786451 HHG786448:HHH786451 HRC786448:HRD786451 IAY786448:IAZ786451 IKU786448:IKV786451 IUQ786448:IUR786451 JEM786448:JEN786451 JOI786448:JOJ786451 JYE786448:JYF786451 KIA786448:KIB786451 KRW786448:KRX786451 LBS786448:LBT786451 LLO786448:LLP786451 LVK786448:LVL786451 MFG786448:MFH786451 MPC786448:MPD786451 MYY786448:MYZ786451 NIU786448:NIV786451 NSQ786448:NSR786451 OCM786448:OCN786451 OMI786448:OMJ786451 OWE786448:OWF786451 PGA786448:PGB786451 PPW786448:PPX786451 PZS786448:PZT786451 QJO786448:QJP786451 QTK786448:QTL786451 RDG786448:RDH786451 RNC786448:RND786451 RWY786448:RWZ786451 SGU786448:SGV786451 SQQ786448:SQR786451 TAM786448:TAN786451 TKI786448:TKJ786451 TUE786448:TUF786451 UEA786448:UEB786451 UNW786448:UNX786451 UXS786448:UXT786451 VHO786448:VHP786451 VRK786448:VRL786451 WBG786448:WBH786451 WLC786448:WLD786451 WUY786448:WUZ786451 IM851984:IN851987 SI851984:SJ851987 ACE851984:ACF851987 AMA851984:AMB851987 AVW851984:AVX851987 BFS851984:BFT851987 BPO851984:BPP851987 BZK851984:BZL851987 CJG851984:CJH851987 CTC851984:CTD851987 DCY851984:DCZ851987 DMU851984:DMV851987 DWQ851984:DWR851987 EGM851984:EGN851987 EQI851984:EQJ851987 FAE851984:FAF851987 FKA851984:FKB851987 FTW851984:FTX851987 GDS851984:GDT851987 GNO851984:GNP851987 GXK851984:GXL851987 HHG851984:HHH851987 HRC851984:HRD851987 IAY851984:IAZ851987 IKU851984:IKV851987 IUQ851984:IUR851987 JEM851984:JEN851987 JOI851984:JOJ851987 JYE851984:JYF851987 KIA851984:KIB851987 KRW851984:KRX851987 LBS851984:LBT851987 LLO851984:LLP851987 LVK851984:LVL851987 MFG851984:MFH851987 MPC851984:MPD851987 MYY851984:MYZ851987 NIU851984:NIV851987 NSQ851984:NSR851987 OCM851984:OCN851987 OMI851984:OMJ851987 OWE851984:OWF851987 PGA851984:PGB851987 PPW851984:PPX851987 PZS851984:PZT851987 QJO851984:QJP851987 QTK851984:QTL851987 RDG851984:RDH851987 RNC851984:RND851987 RWY851984:RWZ851987 SGU851984:SGV851987 SQQ851984:SQR851987 TAM851984:TAN851987 TKI851984:TKJ851987 TUE851984:TUF851987 UEA851984:UEB851987 UNW851984:UNX851987 UXS851984:UXT851987 VHO851984:VHP851987 VRK851984:VRL851987 WBG851984:WBH851987 WLC851984:WLD851987 WUY851984:WUZ851987 IM917520:IN917523 SI917520:SJ917523 ACE917520:ACF917523 AMA917520:AMB917523 AVW917520:AVX917523 BFS917520:BFT917523 BPO917520:BPP917523 BZK917520:BZL917523 CJG917520:CJH917523 CTC917520:CTD917523 DCY917520:DCZ917523 DMU917520:DMV917523 DWQ917520:DWR917523 EGM917520:EGN917523 EQI917520:EQJ917523 FAE917520:FAF917523 FKA917520:FKB917523 FTW917520:FTX917523 GDS917520:GDT917523 GNO917520:GNP917523 GXK917520:GXL917523 HHG917520:HHH917523 HRC917520:HRD917523 IAY917520:IAZ917523 IKU917520:IKV917523 IUQ917520:IUR917523 JEM917520:JEN917523 JOI917520:JOJ917523 JYE917520:JYF917523 KIA917520:KIB917523 KRW917520:KRX917523 LBS917520:LBT917523 LLO917520:LLP917523 LVK917520:LVL917523 MFG917520:MFH917523 MPC917520:MPD917523 MYY917520:MYZ917523 NIU917520:NIV917523 NSQ917520:NSR917523 OCM917520:OCN917523 OMI917520:OMJ917523 OWE917520:OWF917523 PGA917520:PGB917523 PPW917520:PPX917523 PZS917520:PZT917523 QJO917520:QJP917523 QTK917520:QTL917523 RDG917520:RDH917523 RNC917520:RND917523 RWY917520:RWZ917523 SGU917520:SGV917523 SQQ917520:SQR917523 TAM917520:TAN917523 TKI917520:TKJ917523 TUE917520:TUF917523 UEA917520:UEB917523 UNW917520:UNX917523 UXS917520:UXT917523 VHO917520:VHP917523 VRK917520:VRL917523 WBG917520:WBH917523 WLC917520:WLD917523 WUY917520:WUZ917523 IM983056:IN983059 SI983056:SJ983059 ACE983056:ACF983059 AMA983056:AMB983059 AVW983056:AVX983059 BFS983056:BFT983059 BPO983056:BPP983059 BZK983056:BZL983059 CJG983056:CJH983059 CTC983056:CTD983059 DCY983056:DCZ983059 DMU983056:DMV983059 DWQ983056:DWR983059 EGM983056:EGN983059 EQI983056:EQJ983059 FAE983056:FAF983059 FKA983056:FKB983059 FTW983056:FTX983059 GDS983056:GDT983059 GNO983056:GNP983059 GXK983056:GXL983059 HHG983056:HHH983059 HRC983056:HRD983059 IAY983056:IAZ983059 IKU983056:IKV983059 IUQ983056:IUR983059 JEM983056:JEN983059 JOI983056:JOJ983059 JYE983056:JYF983059 KIA983056:KIB983059 KRW983056:KRX983059 LBS983056:LBT983059 LLO983056:LLP983059 LVK983056:LVL983059 MFG983056:MFH983059 MPC983056:MPD983059 MYY983056:MYZ983059 NIU983056:NIV983059 NSQ983056:NSR983059 OCM983056:OCN983059 OMI983056:OMJ983059 OWE983056:OWF983059 PGA983056:PGB983059 PPW983056:PPX983059 PZS983056:PZT983059 QJO983056:QJP983059 QTK983056:QTL983059 RDG983056:RDH983059 RNC983056:RND983059 RWY983056:RWZ983059 SGU983056:SGV983059 SQQ983056:SQR983059 TAM983056:TAN983059 TKI983056:TKJ983059 TUE983056:TUF983059 UEA983056:UEB983059 UNW983056:UNX983059 UXS983056:UXT983059 VHO983056:VHP983059 VRK983056:VRL983059 WBG983056:WBH983059 WLC983056:WLD983059 WUY983056:WUZ983059 IM9:IN13 SI9:SJ13 ACE9:ACF13 AMA9:AMB13 AVW9:AVX13 BFS9:BFT13 BPO9:BPP13 BZK9:BZL13 CJG9:CJH13 CTC9:CTD13 DCY9:DCZ13 DMU9:DMV13 DWQ9:DWR13 EGM9:EGN13 EQI9:EQJ13 FAE9:FAF13 FKA9:FKB13 FTW9:FTX13 GDS9:GDT13 GNO9:GNP13 GXK9:GXL13 HHG9:HHH13 HRC9:HRD13 IAY9:IAZ13 IKU9:IKV13 IUQ9:IUR13 JEM9:JEN13 JOI9:JOJ13 JYE9:JYF13 KIA9:KIB13 KRW9:KRX13 LBS9:LBT13 LLO9:LLP13 LVK9:LVL13 MFG9:MFH13 MPC9:MPD13 MYY9:MYZ13 NIU9:NIV13 NSQ9:NSR13 OCM9:OCN13 OMI9:OMJ13 OWE9:OWF13 PGA9:PGB13 PPW9:PPX13 PZS9:PZT13 QJO9:QJP13 QTK9:QTL13 RDG9:RDH13 RNC9:RND13 RWY9:RWZ13 SGU9:SGV13 SQQ9:SQR13 TAM9:TAN13 TKI9:TKJ13 TUE9:TUF13 UEA9:UEB13 UNW9:UNX13 UXS9:UXT13 VHO9:VHP13 VRK9:VRL13 WBG9:WBH13 WLC9:WLD13 WUY9:WUZ13 IM65537:IN65538 SI65537:SJ65538 ACE65537:ACF65538 AMA65537:AMB65538 AVW65537:AVX65538 BFS65537:BFT65538 BPO65537:BPP65538 BZK65537:BZL65538 CJG65537:CJH65538 CTC65537:CTD65538 DCY65537:DCZ65538 DMU65537:DMV65538 DWQ65537:DWR65538 EGM65537:EGN65538 EQI65537:EQJ65538 FAE65537:FAF65538 FKA65537:FKB65538 FTW65537:FTX65538 GDS65537:GDT65538 GNO65537:GNP65538 GXK65537:GXL65538 HHG65537:HHH65538 HRC65537:HRD65538 IAY65537:IAZ65538 IKU65537:IKV65538 IUQ65537:IUR65538 JEM65537:JEN65538 JOI65537:JOJ65538 JYE65537:JYF65538 KIA65537:KIB65538 KRW65537:KRX65538 LBS65537:LBT65538 LLO65537:LLP65538 LVK65537:LVL65538 MFG65537:MFH65538 MPC65537:MPD65538 MYY65537:MYZ65538 NIU65537:NIV65538 NSQ65537:NSR65538 OCM65537:OCN65538 OMI65537:OMJ65538 OWE65537:OWF65538 PGA65537:PGB65538 PPW65537:PPX65538 PZS65537:PZT65538 QJO65537:QJP65538 QTK65537:QTL65538 RDG65537:RDH65538 RNC65537:RND65538 RWY65537:RWZ65538 SGU65537:SGV65538 SQQ65537:SQR65538 TAM65537:TAN65538 TKI65537:TKJ65538 TUE65537:TUF65538 UEA65537:UEB65538 UNW65537:UNX65538 UXS65537:UXT65538 VHO65537:VHP65538 VRK65537:VRL65538 WBG65537:WBH65538 WLC65537:WLD65538 WUY65537:WUZ65538 IM131073:IN131074 SI131073:SJ131074 ACE131073:ACF131074 AMA131073:AMB131074 AVW131073:AVX131074 BFS131073:BFT131074 BPO131073:BPP131074 BZK131073:BZL131074 CJG131073:CJH131074 CTC131073:CTD131074 DCY131073:DCZ131074 DMU131073:DMV131074 DWQ131073:DWR131074 EGM131073:EGN131074 EQI131073:EQJ131074 FAE131073:FAF131074 FKA131073:FKB131074 FTW131073:FTX131074 GDS131073:GDT131074 GNO131073:GNP131074 GXK131073:GXL131074 HHG131073:HHH131074 HRC131073:HRD131074 IAY131073:IAZ131074 IKU131073:IKV131074 IUQ131073:IUR131074 JEM131073:JEN131074 JOI131073:JOJ131074 JYE131073:JYF131074 KIA131073:KIB131074 KRW131073:KRX131074 LBS131073:LBT131074 LLO131073:LLP131074 LVK131073:LVL131074 MFG131073:MFH131074 MPC131073:MPD131074 MYY131073:MYZ131074 NIU131073:NIV131074 NSQ131073:NSR131074 OCM131073:OCN131074 OMI131073:OMJ131074 OWE131073:OWF131074 PGA131073:PGB131074 PPW131073:PPX131074 PZS131073:PZT131074 QJO131073:QJP131074 QTK131073:QTL131074 RDG131073:RDH131074 RNC131073:RND131074 RWY131073:RWZ131074 SGU131073:SGV131074 SQQ131073:SQR131074 TAM131073:TAN131074 TKI131073:TKJ131074 TUE131073:TUF131074 UEA131073:UEB131074 UNW131073:UNX131074 UXS131073:UXT131074 VHO131073:VHP131074 VRK131073:VRL131074 WBG131073:WBH131074 WLC131073:WLD131074 WUY131073:WUZ131074 IM196609:IN196610 SI196609:SJ196610 ACE196609:ACF196610 AMA196609:AMB196610 AVW196609:AVX196610 BFS196609:BFT196610 BPO196609:BPP196610 BZK196609:BZL196610 CJG196609:CJH196610 CTC196609:CTD196610 DCY196609:DCZ196610 DMU196609:DMV196610 DWQ196609:DWR196610 EGM196609:EGN196610 EQI196609:EQJ196610 FAE196609:FAF196610 FKA196609:FKB196610 FTW196609:FTX196610 GDS196609:GDT196610 GNO196609:GNP196610 GXK196609:GXL196610 HHG196609:HHH196610 HRC196609:HRD196610 IAY196609:IAZ196610 IKU196609:IKV196610 IUQ196609:IUR196610 JEM196609:JEN196610 JOI196609:JOJ196610 JYE196609:JYF196610 KIA196609:KIB196610 KRW196609:KRX196610 LBS196609:LBT196610 LLO196609:LLP196610 LVK196609:LVL196610 MFG196609:MFH196610 MPC196609:MPD196610 MYY196609:MYZ196610 NIU196609:NIV196610 NSQ196609:NSR196610 OCM196609:OCN196610 OMI196609:OMJ196610 OWE196609:OWF196610 PGA196609:PGB196610 PPW196609:PPX196610 PZS196609:PZT196610 QJO196609:QJP196610 QTK196609:QTL196610 RDG196609:RDH196610 RNC196609:RND196610 RWY196609:RWZ196610 SGU196609:SGV196610 SQQ196609:SQR196610 TAM196609:TAN196610 TKI196609:TKJ196610 TUE196609:TUF196610 UEA196609:UEB196610 UNW196609:UNX196610 UXS196609:UXT196610 VHO196609:VHP196610 VRK196609:VRL196610 WBG196609:WBH196610 WLC196609:WLD196610 WUY196609:WUZ196610 IM262145:IN262146 SI262145:SJ262146 ACE262145:ACF262146 AMA262145:AMB262146 AVW262145:AVX262146 BFS262145:BFT262146 BPO262145:BPP262146 BZK262145:BZL262146 CJG262145:CJH262146 CTC262145:CTD262146 DCY262145:DCZ262146 DMU262145:DMV262146 DWQ262145:DWR262146 EGM262145:EGN262146 EQI262145:EQJ262146 FAE262145:FAF262146 FKA262145:FKB262146 FTW262145:FTX262146 GDS262145:GDT262146 GNO262145:GNP262146 GXK262145:GXL262146 HHG262145:HHH262146 HRC262145:HRD262146 IAY262145:IAZ262146 IKU262145:IKV262146 IUQ262145:IUR262146 JEM262145:JEN262146 JOI262145:JOJ262146 JYE262145:JYF262146 KIA262145:KIB262146 KRW262145:KRX262146 LBS262145:LBT262146 LLO262145:LLP262146 LVK262145:LVL262146 MFG262145:MFH262146 MPC262145:MPD262146 MYY262145:MYZ262146 NIU262145:NIV262146 NSQ262145:NSR262146 OCM262145:OCN262146 OMI262145:OMJ262146 OWE262145:OWF262146 PGA262145:PGB262146 PPW262145:PPX262146 PZS262145:PZT262146 QJO262145:QJP262146 QTK262145:QTL262146 RDG262145:RDH262146 RNC262145:RND262146 RWY262145:RWZ262146 SGU262145:SGV262146 SQQ262145:SQR262146 TAM262145:TAN262146 TKI262145:TKJ262146 TUE262145:TUF262146 UEA262145:UEB262146 UNW262145:UNX262146 UXS262145:UXT262146 VHO262145:VHP262146 VRK262145:VRL262146 WBG262145:WBH262146 WLC262145:WLD262146 WUY262145:WUZ262146 IM327681:IN327682 SI327681:SJ327682 ACE327681:ACF327682 AMA327681:AMB327682 AVW327681:AVX327682 BFS327681:BFT327682 BPO327681:BPP327682 BZK327681:BZL327682 CJG327681:CJH327682 CTC327681:CTD327682 DCY327681:DCZ327682 DMU327681:DMV327682 DWQ327681:DWR327682 EGM327681:EGN327682 EQI327681:EQJ327682 FAE327681:FAF327682 FKA327681:FKB327682 FTW327681:FTX327682 GDS327681:GDT327682 GNO327681:GNP327682 GXK327681:GXL327682 HHG327681:HHH327682 HRC327681:HRD327682 IAY327681:IAZ327682 IKU327681:IKV327682 IUQ327681:IUR327682 JEM327681:JEN327682 JOI327681:JOJ327682 JYE327681:JYF327682 KIA327681:KIB327682 KRW327681:KRX327682 LBS327681:LBT327682 LLO327681:LLP327682 LVK327681:LVL327682 MFG327681:MFH327682 MPC327681:MPD327682 MYY327681:MYZ327682 NIU327681:NIV327682 NSQ327681:NSR327682 OCM327681:OCN327682 OMI327681:OMJ327682 OWE327681:OWF327682 PGA327681:PGB327682 PPW327681:PPX327682 PZS327681:PZT327682 QJO327681:QJP327682 QTK327681:QTL327682 RDG327681:RDH327682 RNC327681:RND327682 RWY327681:RWZ327682 SGU327681:SGV327682 SQQ327681:SQR327682 TAM327681:TAN327682 TKI327681:TKJ327682 TUE327681:TUF327682 UEA327681:UEB327682 UNW327681:UNX327682 UXS327681:UXT327682 VHO327681:VHP327682 VRK327681:VRL327682 WBG327681:WBH327682 WLC327681:WLD327682 WUY327681:WUZ327682 IM393217:IN393218 SI393217:SJ393218 ACE393217:ACF393218 AMA393217:AMB393218 AVW393217:AVX393218 BFS393217:BFT393218 BPO393217:BPP393218 BZK393217:BZL393218 CJG393217:CJH393218 CTC393217:CTD393218 DCY393217:DCZ393218 DMU393217:DMV393218 DWQ393217:DWR393218 EGM393217:EGN393218 EQI393217:EQJ393218 FAE393217:FAF393218 FKA393217:FKB393218 FTW393217:FTX393218 GDS393217:GDT393218 GNO393217:GNP393218 GXK393217:GXL393218 HHG393217:HHH393218 HRC393217:HRD393218 IAY393217:IAZ393218 IKU393217:IKV393218 IUQ393217:IUR393218 JEM393217:JEN393218 JOI393217:JOJ393218 JYE393217:JYF393218 KIA393217:KIB393218 KRW393217:KRX393218 LBS393217:LBT393218 LLO393217:LLP393218 LVK393217:LVL393218 MFG393217:MFH393218 MPC393217:MPD393218 MYY393217:MYZ393218 NIU393217:NIV393218 NSQ393217:NSR393218 OCM393217:OCN393218 OMI393217:OMJ393218 OWE393217:OWF393218 PGA393217:PGB393218 PPW393217:PPX393218 PZS393217:PZT393218 QJO393217:QJP393218 QTK393217:QTL393218 RDG393217:RDH393218 RNC393217:RND393218 RWY393217:RWZ393218 SGU393217:SGV393218 SQQ393217:SQR393218 TAM393217:TAN393218 TKI393217:TKJ393218 TUE393217:TUF393218 UEA393217:UEB393218 UNW393217:UNX393218 UXS393217:UXT393218 VHO393217:VHP393218 VRK393217:VRL393218 WBG393217:WBH393218 WLC393217:WLD393218 WUY393217:WUZ393218 IM458753:IN458754 SI458753:SJ458754 ACE458753:ACF458754 AMA458753:AMB458754 AVW458753:AVX458754 BFS458753:BFT458754 BPO458753:BPP458754 BZK458753:BZL458754 CJG458753:CJH458754 CTC458753:CTD458754 DCY458753:DCZ458754 DMU458753:DMV458754 DWQ458753:DWR458754 EGM458753:EGN458754 EQI458753:EQJ458754 FAE458753:FAF458754 FKA458753:FKB458754 FTW458753:FTX458754 GDS458753:GDT458754 GNO458753:GNP458754 GXK458753:GXL458754 HHG458753:HHH458754 HRC458753:HRD458754 IAY458753:IAZ458754 IKU458753:IKV458754 IUQ458753:IUR458754 JEM458753:JEN458754 JOI458753:JOJ458754 JYE458753:JYF458754 KIA458753:KIB458754 KRW458753:KRX458754 LBS458753:LBT458754 LLO458753:LLP458754 LVK458753:LVL458754 MFG458753:MFH458754 MPC458753:MPD458754 MYY458753:MYZ458754 NIU458753:NIV458754 NSQ458753:NSR458754 OCM458753:OCN458754 OMI458753:OMJ458754 OWE458753:OWF458754 PGA458753:PGB458754 PPW458753:PPX458754 PZS458753:PZT458754 QJO458753:QJP458754 QTK458753:QTL458754 RDG458753:RDH458754 RNC458753:RND458754 RWY458753:RWZ458754 SGU458753:SGV458754 SQQ458753:SQR458754 TAM458753:TAN458754 TKI458753:TKJ458754 TUE458753:TUF458754 UEA458753:UEB458754 UNW458753:UNX458754 UXS458753:UXT458754 VHO458753:VHP458754 VRK458753:VRL458754 WBG458753:WBH458754 WLC458753:WLD458754 WUY458753:WUZ458754 IM524289:IN524290 SI524289:SJ524290 ACE524289:ACF524290 AMA524289:AMB524290 AVW524289:AVX524290 BFS524289:BFT524290 BPO524289:BPP524290 BZK524289:BZL524290 CJG524289:CJH524290 CTC524289:CTD524290 DCY524289:DCZ524290 DMU524289:DMV524290 DWQ524289:DWR524290 EGM524289:EGN524290 EQI524289:EQJ524290 FAE524289:FAF524290 FKA524289:FKB524290 FTW524289:FTX524290 GDS524289:GDT524290 GNO524289:GNP524290 GXK524289:GXL524290 HHG524289:HHH524290 HRC524289:HRD524290 IAY524289:IAZ524290 IKU524289:IKV524290 IUQ524289:IUR524290 JEM524289:JEN524290 JOI524289:JOJ524290 JYE524289:JYF524290 KIA524289:KIB524290 KRW524289:KRX524290 LBS524289:LBT524290 LLO524289:LLP524290 LVK524289:LVL524290 MFG524289:MFH524290 MPC524289:MPD524290 MYY524289:MYZ524290 NIU524289:NIV524290 NSQ524289:NSR524290 OCM524289:OCN524290 OMI524289:OMJ524290 OWE524289:OWF524290 PGA524289:PGB524290 PPW524289:PPX524290 PZS524289:PZT524290 QJO524289:QJP524290 QTK524289:QTL524290 RDG524289:RDH524290 RNC524289:RND524290 RWY524289:RWZ524290 SGU524289:SGV524290 SQQ524289:SQR524290 TAM524289:TAN524290 TKI524289:TKJ524290 TUE524289:TUF524290 UEA524289:UEB524290 UNW524289:UNX524290 UXS524289:UXT524290 VHO524289:VHP524290 VRK524289:VRL524290 WBG524289:WBH524290 WLC524289:WLD524290 WUY524289:WUZ524290 IM589825:IN589826 SI589825:SJ589826 ACE589825:ACF589826 AMA589825:AMB589826 AVW589825:AVX589826 BFS589825:BFT589826 BPO589825:BPP589826 BZK589825:BZL589826 CJG589825:CJH589826 CTC589825:CTD589826 DCY589825:DCZ589826 DMU589825:DMV589826 DWQ589825:DWR589826 EGM589825:EGN589826 EQI589825:EQJ589826 FAE589825:FAF589826 FKA589825:FKB589826 FTW589825:FTX589826 GDS589825:GDT589826 GNO589825:GNP589826 GXK589825:GXL589826 HHG589825:HHH589826 HRC589825:HRD589826 IAY589825:IAZ589826 IKU589825:IKV589826 IUQ589825:IUR589826 JEM589825:JEN589826 JOI589825:JOJ589826 JYE589825:JYF589826 KIA589825:KIB589826 KRW589825:KRX589826 LBS589825:LBT589826 LLO589825:LLP589826 LVK589825:LVL589826 MFG589825:MFH589826 MPC589825:MPD589826 MYY589825:MYZ589826 NIU589825:NIV589826 NSQ589825:NSR589826 OCM589825:OCN589826 OMI589825:OMJ589826 OWE589825:OWF589826 PGA589825:PGB589826 PPW589825:PPX589826 PZS589825:PZT589826 QJO589825:QJP589826 QTK589825:QTL589826 RDG589825:RDH589826 RNC589825:RND589826 RWY589825:RWZ589826 SGU589825:SGV589826 SQQ589825:SQR589826 TAM589825:TAN589826 TKI589825:TKJ589826 TUE589825:TUF589826 UEA589825:UEB589826 UNW589825:UNX589826 UXS589825:UXT589826 VHO589825:VHP589826 VRK589825:VRL589826 WBG589825:WBH589826 WLC589825:WLD589826 WUY589825:WUZ589826 IM655361:IN655362 SI655361:SJ655362 ACE655361:ACF655362 AMA655361:AMB655362 AVW655361:AVX655362 BFS655361:BFT655362 BPO655361:BPP655362 BZK655361:BZL655362 CJG655361:CJH655362 CTC655361:CTD655362 DCY655361:DCZ655362 DMU655361:DMV655362 DWQ655361:DWR655362 EGM655361:EGN655362 EQI655361:EQJ655362 FAE655361:FAF655362 FKA655361:FKB655362 FTW655361:FTX655362 GDS655361:GDT655362 GNO655361:GNP655362 GXK655361:GXL655362 HHG655361:HHH655362 HRC655361:HRD655362 IAY655361:IAZ655362 IKU655361:IKV655362 IUQ655361:IUR655362 JEM655361:JEN655362 JOI655361:JOJ655362 JYE655361:JYF655362 KIA655361:KIB655362 KRW655361:KRX655362 LBS655361:LBT655362 LLO655361:LLP655362 LVK655361:LVL655362 MFG655361:MFH655362 MPC655361:MPD655362 MYY655361:MYZ655362 NIU655361:NIV655362 NSQ655361:NSR655362 OCM655361:OCN655362 OMI655361:OMJ655362 OWE655361:OWF655362 PGA655361:PGB655362 PPW655361:PPX655362 PZS655361:PZT655362 QJO655361:QJP655362 QTK655361:QTL655362 RDG655361:RDH655362 RNC655361:RND655362 RWY655361:RWZ655362 SGU655361:SGV655362 SQQ655361:SQR655362 TAM655361:TAN655362 TKI655361:TKJ655362 TUE655361:TUF655362 UEA655361:UEB655362 UNW655361:UNX655362 UXS655361:UXT655362 VHO655361:VHP655362 VRK655361:VRL655362 WBG655361:WBH655362 WLC655361:WLD655362 WUY655361:WUZ655362 IM720897:IN720898 SI720897:SJ720898 ACE720897:ACF720898 AMA720897:AMB720898 AVW720897:AVX720898 BFS720897:BFT720898 BPO720897:BPP720898 BZK720897:BZL720898 CJG720897:CJH720898 CTC720897:CTD720898 DCY720897:DCZ720898 DMU720897:DMV720898 DWQ720897:DWR720898 EGM720897:EGN720898 EQI720897:EQJ720898 FAE720897:FAF720898 FKA720897:FKB720898 FTW720897:FTX720898 GDS720897:GDT720898 GNO720897:GNP720898 GXK720897:GXL720898 HHG720897:HHH720898 HRC720897:HRD720898 IAY720897:IAZ720898 IKU720897:IKV720898 IUQ720897:IUR720898 JEM720897:JEN720898 JOI720897:JOJ720898 JYE720897:JYF720898 KIA720897:KIB720898 KRW720897:KRX720898 LBS720897:LBT720898 LLO720897:LLP720898 LVK720897:LVL720898 MFG720897:MFH720898 MPC720897:MPD720898 MYY720897:MYZ720898 NIU720897:NIV720898 NSQ720897:NSR720898 OCM720897:OCN720898 OMI720897:OMJ720898 OWE720897:OWF720898 PGA720897:PGB720898 PPW720897:PPX720898 PZS720897:PZT720898 QJO720897:QJP720898 QTK720897:QTL720898 RDG720897:RDH720898 RNC720897:RND720898 RWY720897:RWZ720898 SGU720897:SGV720898 SQQ720897:SQR720898 TAM720897:TAN720898 TKI720897:TKJ720898 TUE720897:TUF720898 UEA720897:UEB720898 UNW720897:UNX720898 UXS720897:UXT720898 VHO720897:VHP720898 VRK720897:VRL720898 WBG720897:WBH720898 WLC720897:WLD720898 WUY720897:WUZ720898 IM786433:IN786434 SI786433:SJ786434 ACE786433:ACF786434 AMA786433:AMB786434 AVW786433:AVX786434 BFS786433:BFT786434 BPO786433:BPP786434 BZK786433:BZL786434 CJG786433:CJH786434 CTC786433:CTD786434 DCY786433:DCZ786434 DMU786433:DMV786434 DWQ786433:DWR786434 EGM786433:EGN786434 EQI786433:EQJ786434 FAE786433:FAF786434 FKA786433:FKB786434 FTW786433:FTX786434 GDS786433:GDT786434 GNO786433:GNP786434 GXK786433:GXL786434 HHG786433:HHH786434 HRC786433:HRD786434 IAY786433:IAZ786434 IKU786433:IKV786434 IUQ786433:IUR786434 JEM786433:JEN786434 JOI786433:JOJ786434 JYE786433:JYF786434 KIA786433:KIB786434 KRW786433:KRX786434 LBS786433:LBT786434 LLO786433:LLP786434 LVK786433:LVL786434 MFG786433:MFH786434 MPC786433:MPD786434 MYY786433:MYZ786434 NIU786433:NIV786434 NSQ786433:NSR786434 OCM786433:OCN786434 OMI786433:OMJ786434 OWE786433:OWF786434 PGA786433:PGB786434 PPW786433:PPX786434 PZS786433:PZT786434 QJO786433:QJP786434 QTK786433:QTL786434 RDG786433:RDH786434 RNC786433:RND786434 RWY786433:RWZ786434 SGU786433:SGV786434 SQQ786433:SQR786434 TAM786433:TAN786434 TKI786433:TKJ786434 TUE786433:TUF786434 UEA786433:UEB786434 UNW786433:UNX786434 UXS786433:UXT786434 VHO786433:VHP786434 VRK786433:VRL786434 WBG786433:WBH786434 WLC786433:WLD786434 WUY786433:WUZ786434 IM851969:IN851970 SI851969:SJ851970 ACE851969:ACF851970 AMA851969:AMB851970 AVW851969:AVX851970 BFS851969:BFT851970 BPO851969:BPP851970 BZK851969:BZL851970 CJG851969:CJH851970 CTC851969:CTD851970 DCY851969:DCZ851970 DMU851969:DMV851970 DWQ851969:DWR851970 EGM851969:EGN851970 EQI851969:EQJ851970 FAE851969:FAF851970 FKA851969:FKB851970 FTW851969:FTX851970 GDS851969:GDT851970 GNO851969:GNP851970 GXK851969:GXL851970 HHG851969:HHH851970 HRC851969:HRD851970 IAY851969:IAZ851970 IKU851969:IKV851970 IUQ851969:IUR851970 JEM851969:JEN851970 JOI851969:JOJ851970 JYE851969:JYF851970 KIA851969:KIB851970 KRW851969:KRX851970 LBS851969:LBT851970 LLO851969:LLP851970 LVK851969:LVL851970 MFG851969:MFH851970 MPC851969:MPD851970 MYY851969:MYZ851970 NIU851969:NIV851970 NSQ851969:NSR851970 OCM851969:OCN851970 OMI851969:OMJ851970 OWE851969:OWF851970 PGA851969:PGB851970 PPW851969:PPX851970 PZS851969:PZT851970 QJO851969:QJP851970 QTK851969:QTL851970 RDG851969:RDH851970 RNC851969:RND851970 RWY851969:RWZ851970 SGU851969:SGV851970 SQQ851969:SQR851970 TAM851969:TAN851970 TKI851969:TKJ851970 TUE851969:TUF851970 UEA851969:UEB851970 UNW851969:UNX851970 UXS851969:UXT851970 VHO851969:VHP851970 VRK851969:VRL851970 WBG851969:WBH851970 WLC851969:WLD851970 WUY851969:WUZ851970 IM917505:IN917506 SI917505:SJ917506 ACE917505:ACF917506 AMA917505:AMB917506 AVW917505:AVX917506 BFS917505:BFT917506 BPO917505:BPP917506 BZK917505:BZL917506 CJG917505:CJH917506 CTC917505:CTD917506 DCY917505:DCZ917506 DMU917505:DMV917506 DWQ917505:DWR917506 EGM917505:EGN917506 EQI917505:EQJ917506 FAE917505:FAF917506 FKA917505:FKB917506 FTW917505:FTX917506 GDS917505:GDT917506 GNO917505:GNP917506 GXK917505:GXL917506 HHG917505:HHH917506 HRC917505:HRD917506 IAY917505:IAZ917506 IKU917505:IKV917506 IUQ917505:IUR917506 JEM917505:JEN917506 JOI917505:JOJ917506 JYE917505:JYF917506 KIA917505:KIB917506 KRW917505:KRX917506 LBS917505:LBT917506 LLO917505:LLP917506 LVK917505:LVL917506 MFG917505:MFH917506 MPC917505:MPD917506 MYY917505:MYZ917506 NIU917505:NIV917506 NSQ917505:NSR917506 OCM917505:OCN917506 OMI917505:OMJ917506 OWE917505:OWF917506 PGA917505:PGB917506 PPW917505:PPX917506 PZS917505:PZT917506 QJO917505:QJP917506 QTK917505:QTL917506 RDG917505:RDH917506 RNC917505:RND917506 RWY917505:RWZ917506 SGU917505:SGV917506 SQQ917505:SQR917506 TAM917505:TAN917506 TKI917505:TKJ917506 TUE917505:TUF917506 UEA917505:UEB917506 UNW917505:UNX917506 UXS917505:UXT917506 VHO917505:VHP917506 VRK917505:VRL917506 WBG917505:WBH917506 WLC917505:WLD917506 WUY917505:WUZ917506 IM983041:IN983042 SI983041:SJ983042 ACE983041:ACF983042 AMA983041:AMB983042 AVW983041:AVX983042 BFS983041:BFT983042 BPO983041:BPP983042 BZK983041:BZL983042 CJG983041:CJH983042 CTC983041:CTD983042 DCY983041:DCZ983042 DMU983041:DMV983042 DWQ983041:DWR983042 EGM983041:EGN983042 EQI983041:EQJ983042 FAE983041:FAF983042 FKA983041:FKB983042 FTW983041:FTX983042 GDS983041:GDT983042 GNO983041:GNP983042 GXK983041:GXL983042 HHG983041:HHH983042 HRC983041:HRD983042 IAY983041:IAZ983042 IKU983041:IKV983042 IUQ983041:IUR983042 JEM983041:JEN983042 JOI983041:JOJ983042 JYE983041:JYF983042 KIA983041:KIB983042 KRW983041:KRX983042 LBS983041:LBT983042 LLO983041:LLP983042 LVK983041:LVL983042 MFG983041:MFH983042 MPC983041:MPD983042 MYY983041:MYZ983042 NIU983041:NIV983042 NSQ983041:NSR983042 OCM983041:OCN983042 OMI983041:OMJ983042 OWE983041:OWF983042 PGA983041:PGB983042 PPW983041:PPX983042 PZS983041:PZT983042 QJO983041:QJP983042 QTK983041:QTL983042 RDG983041:RDH983042 RNC983041:RND983042 RWY983041:RWZ983042 SGU983041:SGV983042 SQQ983041:SQR983042 TAM983041:TAN983042 TKI983041:TKJ983042 TUE983041:TUF983042 UEA983041:UEB983042 UNW983041:UNX983042 UXS983041:UXT983042 VHO983041:VHP983042 VRK983041:VRL983042 WBG983041:WBH983042 WLC983041:WLD983042 WUY983041:WUZ983042 IM6:IN7 SI6:SJ7 ACE6:ACF7 AMA6:AMB7 AVW6:AVX7 BFS6:BFT7 BPO6:BPP7 BZK6:BZL7 CJG6:CJH7 CTC6:CTD7 DCY6:DCZ7 DMU6:DMV7 DWQ6:DWR7 EGM6:EGN7 EQI6:EQJ7 FAE6:FAF7 FKA6:FKB7 FTW6:FTX7 GDS6:GDT7 GNO6:GNP7 GXK6:GXL7 HHG6:HHH7 HRC6:HRD7 IAY6:IAZ7 IKU6:IKV7 IUQ6:IUR7 JEM6:JEN7 JOI6:JOJ7 JYE6:JYF7 KIA6:KIB7 KRW6:KRX7 LBS6:LBT7 LLO6:LLP7 LVK6:LVL7 MFG6:MFH7 MPC6:MPD7 MYY6:MYZ7 NIU6:NIV7 NSQ6:NSR7 OCM6:OCN7 OMI6:OMJ7 OWE6:OWF7 PGA6:PGB7 PPW6:PPX7 PZS6:PZT7 QJO6:QJP7 QTK6:QTL7 RDG6:RDH7 RNC6:RND7 RWY6:RWZ7 SGU6:SGV7 SQQ6:SQR7 TAM6:TAN7 TKI6:TKJ7 TUE6:TUF7 UEA6:UEB7 UNW6:UNX7 UXS6:UXT7 VHO6:VHP7 VRK6:VRL7 WBG6:WBH7 WLC6:WLD7 WUY6:WUZ7 IM65534:IN65535 SI65534:SJ65535 ACE65534:ACF65535 AMA65534:AMB65535 AVW65534:AVX65535 BFS65534:BFT65535 BPO65534:BPP65535 BZK65534:BZL65535 CJG65534:CJH65535 CTC65534:CTD65535 DCY65534:DCZ65535 DMU65534:DMV65535 DWQ65534:DWR65535 EGM65534:EGN65535 EQI65534:EQJ65535 FAE65534:FAF65535 FKA65534:FKB65535 FTW65534:FTX65535 GDS65534:GDT65535 GNO65534:GNP65535 GXK65534:GXL65535 HHG65534:HHH65535 HRC65534:HRD65535 IAY65534:IAZ65535 IKU65534:IKV65535 IUQ65534:IUR65535 JEM65534:JEN65535 JOI65534:JOJ65535 JYE65534:JYF65535 KIA65534:KIB65535 KRW65534:KRX65535 LBS65534:LBT65535 LLO65534:LLP65535 LVK65534:LVL65535 MFG65534:MFH65535 MPC65534:MPD65535 MYY65534:MYZ65535 NIU65534:NIV65535 NSQ65534:NSR65535 OCM65534:OCN65535 OMI65534:OMJ65535 OWE65534:OWF65535 PGA65534:PGB65535 PPW65534:PPX65535 PZS65534:PZT65535 QJO65534:QJP65535 QTK65534:QTL65535 RDG65534:RDH65535 RNC65534:RND65535 RWY65534:RWZ65535 SGU65534:SGV65535 SQQ65534:SQR65535 TAM65534:TAN65535 TKI65534:TKJ65535 TUE65534:TUF65535 UEA65534:UEB65535 UNW65534:UNX65535 UXS65534:UXT65535 VHO65534:VHP65535 VRK65534:VRL65535 WBG65534:WBH65535 WLC65534:WLD65535 WUY65534:WUZ65535 IM131070:IN131071 SI131070:SJ131071 ACE131070:ACF131071 AMA131070:AMB131071 AVW131070:AVX131071 BFS131070:BFT131071 BPO131070:BPP131071 BZK131070:BZL131071 CJG131070:CJH131071 CTC131070:CTD131071 DCY131070:DCZ131071 DMU131070:DMV131071 DWQ131070:DWR131071 EGM131070:EGN131071 EQI131070:EQJ131071 FAE131070:FAF131071 FKA131070:FKB131071 FTW131070:FTX131071 GDS131070:GDT131071 GNO131070:GNP131071 GXK131070:GXL131071 HHG131070:HHH131071 HRC131070:HRD131071 IAY131070:IAZ131071 IKU131070:IKV131071 IUQ131070:IUR131071 JEM131070:JEN131071 JOI131070:JOJ131071 JYE131070:JYF131071 KIA131070:KIB131071 KRW131070:KRX131071 LBS131070:LBT131071 LLO131070:LLP131071 LVK131070:LVL131071 MFG131070:MFH131071 MPC131070:MPD131071 MYY131070:MYZ131071 NIU131070:NIV131071 NSQ131070:NSR131071 OCM131070:OCN131071 OMI131070:OMJ131071 OWE131070:OWF131071 PGA131070:PGB131071 PPW131070:PPX131071 PZS131070:PZT131071 QJO131070:QJP131071 QTK131070:QTL131071 RDG131070:RDH131071 RNC131070:RND131071 RWY131070:RWZ131071 SGU131070:SGV131071 SQQ131070:SQR131071 TAM131070:TAN131071 TKI131070:TKJ131071 TUE131070:TUF131071 UEA131070:UEB131071 UNW131070:UNX131071 UXS131070:UXT131071 VHO131070:VHP131071 VRK131070:VRL131071 WBG131070:WBH131071 WLC131070:WLD131071 WUY131070:WUZ131071 IM196606:IN196607 SI196606:SJ196607 ACE196606:ACF196607 AMA196606:AMB196607 AVW196606:AVX196607 BFS196606:BFT196607 BPO196606:BPP196607 BZK196606:BZL196607 CJG196606:CJH196607 CTC196606:CTD196607 DCY196606:DCZ196607 DMU196606:DMV196607 DWQ196606:DWR196607 EGM196606:EGN196607 EQI196606:EQJ196607 FAE196606:FAF196607 FKA196606:FKB196607 FTW196606:FTX196607 GDS196606:GDT196607 GNO196606:GNP196607 GXK196606:GXL196607 HHG196606:HHH196607 HRC196606:HRD196607 IAY196606:IAZ196607 IKU196606:IKV196607 IUQ196606:IUR196607 JEM196606:JEN196607 JOI196606:JOJ196607 JYE196606:JYF196607 KIA196606:KIB196607 KRW196606:KRX196607 LBS196606:LBT196607 LLO196606:LLP196607 LVK196606:LVL196607 MFG196606:MFH196607 MPC196606:MPD196607 MYY196606:MYZ196607 NIU196606:NIV196607 NSQ196606:NSR196607 OCM196606:OCN196607 OMI196606:OMJ196607 OWE196606:OWF196607 PGA196606:PGB196607 PPW196606:PPX196607 PZS196606:PZT196607 QJO196606:QJP196607 QTK196606:QTL196607 RDG196606:RDH196607 RNC196606:RND196607 RWY196606:RWZ196607 SGU196606:SGV196607 SQQ196606:SQR196607 TAM196606:TAN196607 TKI196606:TKJ196607 TUE196606:TUF196607 UEA196606:UEB196607 UNW196606:UNX196607 UXS196606:UXT196607 VHO196606:VHP196607 VRK196606:VRL196607 WBG196606:WBH196607 WLC196606:WLD196607 WUY196606:WUZ196607 IM262142:IN262143 SI262142:SJ262143 ACE262142:ACF262143 AMA262142:AMB262143 AVW262142:AVX262143 BFS262142:BFT262143 BPO262142:BPP262143 BZK262142:BZL262143 CJG262142:CJH262143 CTC262142:CTD262143 DCY262142:DCZ262143 DMU262142:DMV262143 DWQ262142:DWR262143 EGM262142:EGN262143 EQI262142:EQJ262143 FAE262142:FAF262143 FKA262142:FKB262143 FTW262142:FTX262143 GDS262142:GDT262143 GNO262142:GNP262143 GXK262142:GXL262143 HHG262142:HHH262143 HRC262142:HRD262143 IAY262142:IAZ262143 IKU262142:IKV262143 IUQ262142:IUR262143 JEM262142:JEN262143 JOI262142:JOJ262143 JYE262142:JYF262143 KIA262142:KIB262143 KRW262142:KRX262143 LBS262142:LBT262143 LLO262142:LLP262143 LVK262142:LVL262143 MFG262142:MFH262143 MPC262142:MPD262143 MYY262142:MYZ262143 NIU262142:NIV262143 NSQ262142:NSR262143 OCM262142:OCN262143 OMI262142:OMJ262143 OWE262142:OWF262143 PGA262142:PGB262143 PPW262142:PPX262143 PZS262142:PZT262143 QJO262142:QJP262143 QTK262142:QTL262143 RDG262142:RDH262143 RNC262142:RND262143 RWY262142:RWZ262143 SGU262142:SGV262143 SQQ262142:SQR262143 TAM262142:TAN262143 TKI262142:TKJ262143 TUE262142:TUF262143 UEA262142:UEB262143 UNW262142:UNX262143 UXS262142:UXT262143 VHO262142:VHP262143 VRK262142:VRL262143 WBG262142:WBH262143 WLC262142:WLD262143 WUY262142:WUZ262143 IM327678:IN327679 SI327678:SJ327679 ACE327678:ACF327679 AMA327678:AMB327679 AVW327678:AVX327679 BFS327678:BFT327679 BPO327678:BPP327679 BZK327678:BZL327679 CJG327678:CJH327679 CTC327678:CTD327679 DCY327678:DCZ327679 DMU327678:DMV327679 DWQ327678:DWR327679 EGM327678:EGN327679 EQI327678:EQJ327679 FAE327678:FAF327679 FKA327678:FKB327679 FTW327678:FTX327679 GDS327678:GDT327679 GNO327678:GNP327679 GXK327678:GXL327679 HHG327678:HHH327679 HRC327678:HRD327679 IAY327678:IAZ327679 IKU327678:IKV327679 IUQ327678:IUR327679 JEM327678:JEN327679 JOI327678:JOJ327679 JYE327678:JYF327679 KIA327678:KIB327679 KRW327678:KRX327679 LBS327678:LBT327679 LLO327678:LLP327679 LVK327678:LVL327679 MFG327678:MFH327679 MPC327678:MPD327679 MYY327678:MYZ327679 NIU327678:NIV327679 NSQ327678:NSR327679 OCM327678:OCN327679 OMI327678:OMJ327679 OWE327678:OWF327679 PGA327678:PGB327679 PPW327678:PPX327679 PZS327678:PZT327679 QJO327678:QJP327679 QTK327678:QTL327679 RDG327678:RDH327679 RNC327678:RND327679 RWY327678:RWZ327679 SGU327678:SGV327679 SQQ327678:SQR327679 TAM327678:TAN327679 TKI327678:TKJ327679 TUE327678:TUF327679 UEA327678:UEB327679 UNW327678:UNX327679 UXS327678:UXT327679 VHO327678:VHP327679 VRK327678:VRL327679 WBG327678:WBH327679 WLC327678:WLD327679 WUY327678:WUZ327679 IM393214:IN393215 SI393214:SJ393215 ACE393214:ACF393215 AMA393214:AMB393215 AVW393214:AVX393215 BFS393214:BFT393215 BPO393214:BPP393215 BZK393214:BZL393215 CJG393214:CJH393215 CTC393214:CTD393215 DCY393214:DCZ393215 DMU393214:DMV393215 DWQ393214:DWR393215 EGM393214:EGN393215 EQI393214:EQJ393215 FAE393214:FAF393215 FKA393214:FKB393215 FTW393214:FTX393215 GDS393214:GDT393215 GNO393214:GNP393215 GXK393214:GXL393215 HHG393214:HHH393215 HRC393214:HRD393215 IAY393214:IAZ393215 IKU393214:IKV393215 IUQ393214:IUR393215 JEM393214:JEN393215 JOI393214:JOJ393215 JYE393214:JYF393215 KIA393214:KIB393215 KRW393214:KRX393215 LBS393214:LBT393215 LLO393214:LLP393215 LVK393214:LVL393215 MFG393214:MFH393215 MPC393214:MPD393215 MYY393214:MYZ393215 NIU393214:NIV393215 NSQ393214:NSR393215 OCM393214:OCN393215 OMI393214:OMJ393215 OWE393214:OWF393215 PGA393214:PGB393215 PPW393214:PPX393215 PZS393214:PZT393215 QJO393214:QJP393215 QTK393214:QTL393215 RDG393214:RDH393215 RNC393214:RND393215 RWY393214:RWZ393215 SGU393214:SGV393215 SQQ393214:SQR393215 TAM393214:TAN393215 TKI393214:TKJ393215 TUE393214:TUF393215 UEA393214:UEB393215 UNW393214:UNX393215 UXS393214:UXT393215 VHO393214:VHP393215 VRK393214:VRL393215 WBG393214:WBH393215 WLC393214:WLD393215 WUY393214:WUZ393215 IM458750:IN458751 SI458750:SJ458751 ACE458750:ACF458751 AMA458750:AMB458751 AVW458750:AVX458751 BFS458750:BFT458751 BPO458750:BPP458751 BZK458750:BZL458751 CJG458750:CJH458751 CTC458750:CTD458751 DCY458750:DCZ458751 DMU458750:DMV458751 DWQ458750:DWR458751 EGM458750:EGN458751 EQI458750:EQJ458751 FAE458750:FAF458751 FKA458750:FKB458751 FTW458750:FTX458751 GDS458750:GDT458751 GNO458750:GNP458751 GXK458750:GXL458751 HHG458750:HHH458751 HRC458750:HRD458751 IAY458750:IAZ458751 IKU458750:IKV458751 IUQ458750:IUR458751 JEM458750:JEN458751 JOI458750:JOJ458751 JYE458750:JYF458751 KIA458750:KIB458751 KRW458750:KRX458751 LBS458750:LBT458751 LLO458750:LLP458751 LVK458750:LVL458751 MFG458750:MFH458751 MPC458750:MPD458751 MYY458750:MYZ458751 NIU458750:NIV458751 NSQ458750:NSR458751 OCM458750:OCN458751 OMI458750:OMJ458751 OWE458750:OWF458751 PGA458750:PGB458751 PPW458750:PPX458751 PZS458750:PZT458751 QJO458750:QJP458751 QTK458750:QTL458751 RDG458750:RDH458751 RNC458750:RND458751 RWY458750:RWZ458751 SGU458750:SGV458751 SQQ458750:SQR458751 TAM458750:TAN458751 TKI458750:TKJ458751 TUE458750:TUF458751 UEA458750:UEB458751 UNW458750:UNX458751 UXS458750:UXT458751 VHO458750:VHP458751 VRK458750:VRL458751 WBG458750:WBH458751 WLC458750:WLD458751 WUY458750:WUZ458751 IM524286:IN524287 SI524286:SJ524287 ACE524286:ACF524287 AMA524286:AMB524287 AVW524286:AVX524287 BFS524286:BFT524287 BPO524286:BPP524287 BZK524286:BZL524287 CJG524286:CJH524287 CTC524286:CTD524287 DCY524286:DCZ524287 DMU524286:DMV524287 DWQ524286:DWR524287 EGM524286:EGN524287 EQI524286:EQJ524287 FAE524286:FAF524287 FKA524286:FKB524287 FTW524286:FTX524287 GDS524286:GDT524287 GNO524286:GNP524287 GXK524286:GXL524287 HHG524286:HHH524287 HRC524286:HRD524287 IAY524286:IAZ524287 IKU524286:IKV524287 IUQ524286:IUR524287 JEM524286:JEN524287 JOI524286:JOJ524287 JYE524286:JYF524287 KIA524286:KIB524287 KRW524286:KRX524287 LBS524286:LBT524287 LLO524286:LLP524287 LVK524286:LVL524287 MFG524286:MFH524287 MPC524286:MPD524287 MYY524286:MYZ524287 NIU524286:NIV524287 NSQ524286:NSR524287 OCM524286:OCN524287 OMI524286:OMJ524287 OWE524286:OWF524287 PGA524286:PGB524287 PPW524286:PPX524287 PZS524286:PZT524287 QJO524286:QJP524287 QTK524286:QTL524287 RDG524286:RDH524287 RNC524286:RND524287 RWY524286:RWZ524287 SGU524286:SGV524287 SQQ524286:SQR524287 TAM524286:TAN524287 TKI524286:TKJ524287 TUE524286:TUF524287 UEA524286:UEB524287 UNW524286:UNX524287 UXS524286:UXT524287 VHO524286:VHP524287 VRK524286:VRL524287 WBG524286:WBH524287 WLC524286:WLD524287 WUY524286:WUZ524287 IM589822:IN589823 SI589822:SJ589823 ACE589822:ACF589823 AMA589822:AMB589823 AVW589822:AVX589823 BFS589822:BFT589823 BPO589822:BPP589823 BZK589822:BZL589823 CJG589822:CJH589823 CTC589822:CTD589823 DCY589822:DCZ589823 DMU589822:DMV589823 DWQ589822:DWR589823 EGM589822:EGN589823 EQI589822:EQJ589823 FAE589822:FAF589823 FKA589822:FKB589823 FTW589822:FTX589823 GDS589822:GDT589823 GNO589822:GNP589823 GXK589822:GXL589823 HHG589822:HHH589823 HRC589822:HRD589823 IAY589822:IAZ589823 IKU589822:IKV589823 IUQ589822:IUR589823 JEM589822:JEN589823 JOI589822:JOJ589823 JYE589822:JYF589823 KIA589822:KIB589823 KRW589822:KRX589823 LBS589822:LBT589823 LLO589822:LLP589823 LVK589822:LVL589823 MFG589822:MFH589823 MPC589822:MPD589823 MYY589822:MYZ589823 NIU589822:NIV589823 NSQ589822:NSR589823 OCM589822:OCN589823 OMI589822:OMJ589823 OWE589822:OWF589823 PGA589822:PGB589823 PPW589822:PPX589823 PZS589822:PZT589823 QJO589822:QJP589823 QTK589822:QTL589823 RDG589822:RDH589823 RNC589822:RND589823 RWY589822:RWZ589823 SGU589822:SGV589823 SQQ589822:SQR589823 TAM589822:TAN589823 TKI589822:TKJ589823 TUE589822:TUF589823 UEA589822:UEB589823 UNW589822:UNX589823 UXS589822:UXT589823 VHO589822:VHP589823 VRK589822:VRL589823 WBG589822:WBH589823 WLC589822:WLD589823 WUY589822:WUZ589823 IM655358:IN655359 SI655358:SJ655359 ACE655358:ACF655359 AMA655358:AMB655359 AVW655358:AVX655359 BFS655358:BFT655359 BPO655358:BPP655359 BZK655358:BZL655359 CJG655358:CJH655359 CTC655358:CTD655359 DCY655358:DCZ655359 DMU655358:DMV655359 DWQ655358:DWR655359 EGM655358:EGN655359 EQI655358:EQJ655359 FAE655358:FAF655359 FKA655358:FKB655359 FTW655358:FTX655359 GDS655358:GDT655359 GNO655358:GNP655359 GXK655358:GXL655359 HHG655358:HHH655359 HRC655358:HRD655359 IAY655358:IAZ655359 IKU655358:IKV655359 IUQ655358:IUR655359 JEM655358:JEN655359 JOI655358:JOJ655359 JYE655358:JYF655359 KIA655358:KIB655359 KRW655358:KRX655359 LBS655358:LBT655359 LLO655358:LLP655359 LVK655358:LVL655359 MFG655358:MFH655359 MPC655358:MPD655359 MYY655358:MYZ655359 NIU655358:NIV655359 NSQ655358:NSR655359 OCM655358:OCN655359 OMI655358:OMJ655359 OWE655358:OWF655359 PGA655358:PGB655359 PPW655358:PPX655359 PZS655358:PZT655359 QJO655358:QJP655359 QTK655358:QTL655359 RDG655358:RDH655359 RNC655358:RND655359 RWY655358:RWZ655359 SGU655358:SGV655359 SQQ655358:SQR655359 TAM655358:TAN655359 TKI655358:TKJ655359 TUE655358:TUF655359 UEA655358:UEB655359 UNW655358:UNX655359 UXS655358:UXT655359 VHO655358:VHP655359 VRK655358:VRL655359 WBG655358:WBH655359 WLC655358:WLD655359 WUY655358:WUZ655359 IM720894:IN720895 SI720894:SJ720895 ACE720894:ACF720895 AMA720894:AMB720895 AVW720894:AVX720895 BFS720894:BFT720895 BPO720894:BPP720895 BZK720894:BZL720895 CJG720894:CJH720895 CTC720894:CTD720895 DCY720894:DCZ720895 DMU720894:DMV720895 DWQ720894:DWR720895 EGM720894:EGN720895 EQI720894:EQJ720895 FAE720894:FAF720895 FKA720894:FKB720895 FTW720894:FTX720895 GDS720894:GDT720895 GNO720894:GNP720895 GXK720894:GXL720895 HHG720894:HHH720895 HRC720894:HRD720895 IAY720894:IAZ720895 IKU720894:IKV720895 IUQ720894:IUR720895 JEM720894:JEN720895 JOI720894:JOJ720895 JYE720894:JYF720895 KIA720894:KIB720895 KRW720894:KRX720895 LBS720894:LBT720895 LLO720894:LLP720895 LVK720894:LVL720895 MFG720894:MFH720895 MPC720894:MPD720895 MYY720894:MYZ720895 NIU720894:NIV720895 NSQ720894:NSR720895 OCM720894:OCN720895 OMI720894:OMJ720895 OWE720894:OWF720895 PGA720894:PGB720895 PPW720894:PPX720895 PZS720894:PZT720895 QJO720894:QJP720895 QTK720894:QTL720895 RDG720894:RDH720895 RNC720894:RND720895 RWY720894:RWZ720895 SGU720894:SGV720895 SQQ720894:SQR720895 TAM720894:TAN720895 TKI720894:TKJ720895 TUE720894:TUF720895 UEA720894:UEB720895 UNW720894:UNX720895 UXS720894:UXT720895 VHO720894:VHP720895 VRK720894:VRL720895 WBG720894:WBH720895 WLC720894:WLD720895 WUY720894:WUZ720895 IM786430:IN786431 SI786430:SJ786431 ACE786430:ACF786431 AMA786430:AMB786431 AVW786430:AVX786431 BFS786430:BFT786431 BPO786430:BPP786431 BZK786430:BZL786431 CJG786430:CJH786431 CTC786430:CTD786431 DCY786430:DCZ786431 DMU786430:DMV786431 DWQ786430:DWR786431 EGM786430:EGN786431 EQI786430:EQJ786431 FAE786430:FAF786431 FKA786430:FKB786431 FTW786430:FTX786431 GDS786430:GDT786431 GNO786430:GNP786431 GXK786430:GXL786431 HHG786430:HHH786431 HRC786430:HRD786431 IAY786430:IAZ786431 IKU786430:IKV786431 IUQ786430:IUR786431 JEM786430:JEN786431 JOI786430:JOJ786431 JYE786430:JYF786431 KIA786430:KIB786431 KRW786430:KRX786431 LBS786430:LBT786431 LLO786430:LLP786431 LVK786430:LVL786431 MFG786430:MFH786431 MPC786430:MPD786431 MYY786430:MYZ786431 NIU786430:NIV786431 NSQ786430:NSR786431 OCM786430:OCN786431 OMI786430:OMJ786431 OWE786430:OWF786431 PGA786430:PGB786431 PPW786430:PPX786431 PZS786430:PZT786431 QJO786430:QJP786431 QTK786430:QTL786431 RDG786430:RDH786431 RNC786430:RND786431 RWY786430:RWZ786431 SGU786430:SGV786431 SQQ786430:SQR786431 TAM786430:TAN786431 TKI786430:TKJ786431 TUE786430:TUF786431 UEA786430:UEB786431 UNW786430:UNX786431 UXS786430:UXT786431 VHO786430:VHP786431 VRK786430:VRL786431 WBG786430:WBH786431 WLC786430:WLD786431 WUY786430:WUZ786431 IM851966:IN851967 SI851966:SJ851967 ACE851966:ACF851967 AMA851966:AMB851967 AVW851966:AVX851967 BFS851966:BFT851967 BPO851966:BPP851967 BZK851966:BZL851967 CJG851966:CJH851967 CTC851966:CTD851967 DCY851966:DCZ851967 DMU851966:DMV851967 DWQ851966:DWR851967 EGM851966:EGN851967 EQI851966:EQJ851967 FAE851966:FAF851967 FKA851966:FKB851967 FTW851966:FTX851967 GDS851966:GDT851967 GNO851966:GNP851967 GXK851966:GXL851967 HHG851966:HHH851967 HRC851966:HRD851967 IAY851966:IAZ851967 IKU851966:IKV851967 IUQ851966:IUR851967 JEM851966:JEN851967 JOI851966:JOJ851967 JYE851966:JYF851967 KIA851966:KIB851967 KRW851966:KRX851967 LBS851966:LBT851967 LLO851966:LLP851967 LVK851966:LVL851967 MFG851966:MFH851967 MPC851966:MPD851967 MYY851966:MYZ851967 NIU851966:NIV851967 NSQ851966:NSR851967 OCM851966:OCN851967 OMI851966:OMJ851967 OWE851966:OWF851967 PGA851966:PGB851967 PPW851966:PPX851967 PZS851966:PZT851967 QJO851966:QJP851967 QTK851966:QTL851967 RDG851966:RDH851967 RNC851966:RND851967 RWY851966:RWZ851967 SGU851966:SGV851967 SQQ851966:SQR851967 TAM851966:TAN851967 TKI851966:TKJ851967 TUE851966:TUF851967 UEA851966:UEB851967 UNW851966:UNX851967 UXS851966:UXT851967 VHO851966:VHP851967 VRK851966:VRL851967 WBG851966:WBH851967 WLC851966:WLD851967 WUY851966:WUZ851967 IM917502:IN917503 SI917502:SJ917503 ACE917502:ACF917503 AMA917502:AMB917503 AVW917502:AVX917503 BFS917502:BFT917503 BPO917502:BPP917503 BZK917502:BZL917503 CJG917502:CJH917503 CTC917502:CTD917503 DCY917502:DCZ917503 DMU917502:DMV917503 DWQ917502:DWR917503 EGM917502:EGN917503 EQI917502:EQJ917503 FAE917502:FAF917503 FKA917502:FKB917503 FTW917502:FTX917503 GDS917502:GDT917503 GNO917502:GNP917503 GXK917502:GXL917503 HHG917502:HHH917503 HRC917502:HRD917503 IAY917502:IAZ917503 IKU917502:IKV917503 IUQ917502:IUR917503 JEM917502:JEN917503 JOI917502:JOJ917503 JYE917502:JYF917503 KIA917502:KIB917503 KRW917502:KRX917503 LBS917502:LBT917503 LLO917502:LLP917503 LVK917502:LVL917503 MFG917502:MFH917503 MPC917502:MPD917503 MYY917502:MYZ917503 NIU917502:NIV917503 NSQ917502:NSR917503 OCM917502:OCN917503 OMI917502:OMJ917503 OWE917502:OWF917503 PGA917502:PGB917503 PPW917502:PPX917503 PZS917502:PZT917503 QJO917502:QJP917503 QTK917502:QTL917503 RDG917502:RDH917503 RNC917502:RND917503 RWY917502:RWZ917503 SGU917502:SGV917503 SQQ917502:SQR917503 TAM917502:TAN917503 TKI917502:TKJ917503 TUE917502:TUF917503 UEA917502:UEB917503 UNW917502:UNX917503 UXS917502:UXT917503 VHO917502:VHP917503 VRK917502:VRL917503 WBG917502:WBH917503 WLC917502:WLD917503 WUY917502:WUZ917503 IM983038:IN983039 SI983038:SJ983039 ACE983038:ACF983039 AMA983038:AMB983039 AVW983038:AVX983039 BFS983038:BFT983039 BPO983038:BPP983039 BZK983038:BZL983039 CJG983038:CJH983039 CTC983038:CTD983039 DCY983038:DCZ983039 DMU983038:DMV983039 DWQ983038:DWR983039 EGM983038:EGN983039 EQI983038:EQJ983039 FAE983038:FAF983039 FKA983038:FKB983039 FTW983038:FTX983039 GDS983038:GDT983039 GNO983038:GNP983039 GXK983038:GXL983039 HHG983038:HHH983039 HRC983038:HRD983039 IAY983038:IAZ983039 IKU983038:IKV983039 IUQ983038:IUR983039 JEM983038:JEN983039 JOI983038:JOJ983039 JYE983038:JYF983039 KIA983038:KIB983039 KRW983038:KRX983039 LBS983038:LBT983039 LLO983038:LLP983039 LVK983038:LVL983039 MFG983038:MFH983039 MPC983038:MPD983039 MYY983038:MYZ983039 NIU983038:NIV983039 NSQ983038:NSR983039 OCM983038:OCN983039 OMI983038:OMJ983039 OWE983038:OWF983039 PGA983038:PGB983039 PPW983038:PPX983039 PZS983038:PZT983039 QJO983038:QJP983039 QTK983038:QTL983039 RDG983038:RDH983039 RNC983038:RND983039 RWY983038:RWZ983039 SGU983038:SGV983039 SQQ983038:SQR983039 TAM983038:TAN983039 TKI983038:TKJ983039 TUE983038:TUF983039 UEA983038:UEB983039 UNW983038:UNX983039 UXS983038:UXT983039 VHO983038:VHP983039 VRK983038:VRL983039 WBG983038:WBH983039 WLC983038:WLD983039 WUY983038:WUZ983039 IM65561:IN65569 SI65561:SJ65569 ACE65561:ACF65569 AMA65561:AMB65569 AVW65561:AVX65569 BFS65561:BFT65569 BPO65561:BPP65569 BZK65561:BZL65569 CJG65561:CJH65569 CTC65561:CTD65569 DCY65561:DCZ65569 DMU65561:DMV65569 DWQ65561:DWR65569 EGM65561:EGN65569 EQI65561:EQJ65569 FAE65561:FAF65569 FKA65561:FKB65569 FTW65561:FTX65569 GDS65561:GDT65569 GNO65561:GNP65569 GXK65561:GXL65569 HHG65561:HHH65569 HRC65561:HRD65569 IAY65561:IAZ65569 IKU65561:IKV65569 IUQ65561:IUR65569 JEM65561:JEN65569 JOI65561:JOJ65569 JYE65561:JYF65569 KIA65561:KIB65569 KRW65561:KRX65569 LBS65561:LBT65569 LLO65561:LLP65569 LVK65561:LVL65569 MFG65561:MFH65569 MPC65561:MPD65569 MYY65561:MYZ65569 NIU65561:NIV65569 NSQ65561:NSR65569 OCM65561:OCN65569 OMI65561:OMJ65569 OWE65561:OWF65569 PGA65561:PGB65569 PPW65561:PPX65569 PZS65561:PZT65569 QJO65561:QJP65569 QTK65561:QTL65569 RDG65561:RDH65569 RNC65561:RND65569 RWY65561:RWZ65569 SGU65561:SGV65569 SQQ65561:SQR65569 TAM65561:TAN65569 TKI65561:TKJ65569 TUE65561:TUF65569 UEA65561:UEB65569 UNW65561:UNX65569 UXS65561:UXT65569 VHO65561:VHP65569 VRK65561:VRL65569 WBG65561:WBH65569 WLC65561:WLD65569 WUY65561:WUZ65569 IM131097:IN131105 SI131097:SJ131105 ACE131097:ACF131105 AMA131097:AMB131105 AVW131097:AVX131105 BFS131097:BFT131105 BPO131097:BPP131105 BZK131097:BZL131105 CJG131097:CJH131105 CTC131097:CTD131105 DCY131097:DCZ131105 DMU131097:DMV131105 DWQ131097:DWR131105 EGM131097:EGN131105 EQI131097:EQJ131105 FAE131097:FAF131105 FKA131097:FKB131105 FTW131097:FTX131105 GDS131097:GDT131105 GNO131097:GNP131105 GXK131097:GXL131105 HHG131097:HHH131105 HRC131097:HRD131105 IAY131097:IAZ131105 IKU131097:IKV131105 IUQ131097:IUR131105 JEM131097:JEN131105 JOI131097:JOJ131105 JYE131097:JYF131105 KIA131097:KIB131105 KRW131097:KRX131105 LBS131097:LBT131105 LLO131097:LLP131105 LVK131097:LVL131105 MFG131097:MFH131105 MPC131097:MPD131105 MYY131097:MYZ131105 NIU131097:NIV131105 NSQ131097:NSR131105 OCM131097:OCN131105 OMI131097:OMJ131105 OWE131097:OWF131105 PGA131097:PGB131105 PPW131097:PPX131105 PZS131097:PZT131105 QJO131097:QJP131105 QTK131097:QTL131105 RDG131097:RDH131105 RNC131097:RND131105 RWY131097:RWZ131105 SGU131097:SGV131105 SQQ131097:SQR131105 TAM131097:TAN131105 TKI131097:TKJ131105 TUE131097:TUF131105 UEA131097:UEB131105 UNW131097:UNX131105 UXS131097:UXT131105 VHO131097:VHP131105 VRK131097:VRL131105 WBG131097:WBH131105 WLC131097:WLD131105 WUY131097:WUZ131105 IM196633:IN196641 SI196633:SJ196641 ACE196633:ACF196641 AMA196633:AMB196641 AVW196633:AVX196641 BFS196633:BFT196641 BPO196633:BPP196641 BZK196633:BZL196641 CJG196633:CJH196641 CTC196633:CTD196641 DCY196633:DCZ196641 DMU196633:DMV196641 DWQ196633:DWR196641 EGM196633:EGN196641 EQI196633:EQJ196641 FAE196633:FAF196641 FKA196633:FKB196641 FTW196633:FTX196641 GDS196633:GDT196641 GNO196633:GNP196641 GXK196633:GXL196641 HHG196633:HHH196641 HRC196633:HRD196641 IAY196633:IAZ196641 IKU196633:IKV196641 IUQ196633:IUR196641 JEM196633:JEN196641 JOI196633:JOJ196641 JYE196633:JYF196641 KIA196633:KIB196641 KRW196633:KRX196641 LBS196633:LBT196641 LLO196633:LLP196641 LVK196633:LVL196641 MFG196633:MFH196641 MPC196633:MPD196641 MYY196633:MYZ196641 NIU196633:NIV196641 NSQ196633:NSR196641 OCM196633:OCN196641 OMI196633:OMJ196641 OWE196633:OWF196641 PGA196633:PGB196641 PPW196633:PPX196641 PZS196633:PZT196641 QJO196633:QJP196641 QTK196633:QTL196641 RDG196633:RDH196641 RNC196633:RND196641 RWY196633:RWZ196641 SGU196633:SGV196641 SQQ196633:SQR196641 TAM196633:TAN196641 TKI196633:TKJ196641 TUE196633:TUF196641 UEA196633:UEB196641 UNW196633:UNX196641 UXS196633:UXT196641 VHO196633:VHP196641 VRK196633:VRL196641 WBG196633:WBH196641 WLC196633:WLD196641 WUY196633:WUZ196641 IM262169:IN262177 SI262169:SJ262177 ACE262169:ACF262177 AMA262169:AMB262177 AVW262169:AVX262177 BFS262169:BFT262177 BPO262169:BPP262177 BZK262169:BZL262177 CJG262169:CJH262177 CTC262169:CTD262177 DCY262169:DCZ262177 DMU262169:DMV262177 DWQ262169:DWR262177 EGM262169:EGN262177 EQI262169:EQJ262177 FAE262169:FAF262177 FKA262169:FKB262177 FTW262169:FTX262177 GDS262169:GDT262177 GNO262169:GNP262177 GXK262169:GXL262177 HHG262169:HHH262177 HRC262169:HRD262177 IAY262169:IAZ262177 IKU262169:IKV262177 IUQ262169:IUR262177 JEM262169:JEN262177 JOI262169:JOJ262177 JYE262169:JYF262177 KIA262169:KIB262177 KRW262169:KRX262177 LBS262169:LBT262177 LLO262169:LLP262177 LVK262169:LVL262177 MFG262169:MFH262177 MPC262169:MPD262177 MYY262169:MYZ262177 NIU262169:NIV262177 NSQ262169:NSR262177 OCM262169:OCN262177 OMI262169:OMJ262177 OWE262169:OWF262177 PGA262169:PGB262177 PPW262169:PPX262177 PZS262169:PZT262177 QJO262169:QJP262177 QTK262169:QTL262177 RDG262169:RDH262177 RNC262169:RND262177 RWY262169:RWZ262177 SGU262169:SGV262177 SQQ262169:SQR262177 TAM262169:TAN262177 TKI262169:TKJ262177 TUE262169:TUF262177 UEA262169:UEB262177 UNW262169:UNX262177 UXS262169:UXT262177 VHO262169:VHP262177 VRK262169:VRL262177 WBG262169:WBH262177 WLC262169:WLD262177 WUY262169:WUZ262177 IM327705:IN327713 SI327705:SJ327713 ACE327705:ACF327713 AMA327705:AMB327713 AVW327705:AVX327713 BFS327705:BFT327713 BPO327705:BPP327713 BZK327705:BZL327713 CJG327705:CJH327713 CTC327705:CTD327713 DCY327705:DCZ327713 DMU327705:DMV327713 DWQ327705:DWR327713 EGM327705:EGN327713 EQI327705:EQJ327713 FAE327705:FAF327713 FKA327705:FKB327713 FTW327705:FTX327713 GDS327705:GDT327713 GNO327705:GNP327713 GXK327705:GXL327713 HHG327705:HHH327713 HRC327705:HRD327713 IAY327705:IAZ327713 IKU327705:IKV327713 IUQ327705:IUR327713 JEM327705:JEN327713 JOI327705:JOJ327713 JYE327705:JYF327713 KIA327705:KIB327713 KRW327705:KRX327713 LBS327705:LBT327713 LLO327705:LLP327713 LVK327705:LVL327713 MFG327705:MFH327713 MPC327705:MPD327713 MYY327705:MYZ327713 NIU327705:NIV327713 NSQ327705:NSR327713 OCM327705:OCN327713 OMI327705:OMJ327713 OWE327705:OWF327713 PGA327705:PGB327713 PPW327705:PPX327713 PZS327705:PZT327713 QJO327705:QJP327713 QTK327705:QTL327713 RDG327705:RDH327713 RNC327705:RND327713 RWY327705:RWZ327713 SGU327705:SGV327713 SQQ327705:SQR327713 TAM327705:TAN327713 TKI327705:TKJ327713 TUE327705:TUF327713 UEA327705:UEB327713 UNW327705:UNX327713 UXS327705:UXT327713 VHO327705:VHP327713 VRK327705:VRL327713 WBG327705:WBH327713 WLC327705:WLD327713 WUY327705:WUZ327713 IM393241:IN393249 SI393241:SJ393249 ACE393241:ACF393249 AMA393241:AMB393249 AVW393241:AVX393249 BFS393241:BFT393249 BPO393241:BPP393249 BZK393241:BZL393249 CJG393241:CJH393249 CTC393241:CTD393249 DCY393241:DCZ393249 DMU393241:DMV393249 DWQ393241:DWR393249 EGM393241:EGN393249 EQI393241:EQJ393249 FAE393241:FAF393249 FKA393241:FKB393249 FTW393241:FTX393249 GDS393241:GDT393249 GNO393241:GNP393249 GXK393241:GXL393249 HHG393241:HHH393249 HRC393241:HRD393249 IAY393241:IAZ393249 IKU393241:IKV393249 IUQ393241:IUR393249 JEM393241:JEN393249 JOI393241:JOJ393249 JYE393241:JYF393249 KIA393241:KIB393249 KRW393241:KRX393249 LBS393241:LBT393249 LLO393241:LLP393249 LVK393241:LVL393249 MFG393241:MFH393249 MPC393241:MPD393249 MYY393241:MYZ393249 NIU393241:NIV393249 NSQ393241:NSR393249 OCM393241:OCN393249 OMI393241:OMJ393249 OWE393241:OWF393249 PGA393241:PGB393249 PPW393241:PPX393249 PZS393241:PZT393249 QJO393241:QJP393249 QTK393241:QTL393249 RDG393241:RDH393249 RNC393241:RND393249 RWY393241:RWZ393249 SGU393241:SGV393249 SQQ393241:SQR393249 TAM393241:TAN393249 TKI393241:TKJ393249 TUE393241:TUF393249 UEA393241:UEB393249 UNW393241:UNX393249 UXS393241:UXT393249 VHO393241:VHP393249 VRK393241:VRL393249 WBG393241:WBH393249 WLC393241:WLD393249 WUY393241:WUZ393249 IM458777:IN458785 SI458777:SJ458785 ACE458777:ACF458785 AMA458777:AMB458785 AVW458777:AVX458785 BFS458777:BFT458785 BPO458777:BPP458785 BZK458777:BZL458785 CJG458777:CJH458785 CTC458777:CTD458785 DCY458777:DCZ458785 DMU458777:DMV458785 DWQ458777:DWR458785 EGM458777:EGN458785 EQI458777:EQJ458785 FAE458777:FAF458785 FKA458777:FKB458785 FTW458777:FTX458785 GDS458777:GDT458785 GNO458777:GNP458785 GXK458777:GXL458785 HHG458777:HHH458785 HRC458777:HRD458785 IAY458777:IAZ458785 IKU458777:IKV458785 IUQ458777:IUR458785 JEM458777:JEN458785 JOI458777:JOJ458785 JYE458777:JYF458785 KIA458777:KIB458785 KRW458777:KRX458785 LBS458777:LBT458785 LLO458777:LLP458785 LVK458777:LVL458785 MFG458777:MFH458785 MPC458777:MPD458785 MYY458777:MYZ458785 NIU458777:NIV458785 NSQ458777:NSR458785 OCM458777:OCN458785 OMI458777:OMJ458785 OWE458777:OWF458785 PGA458777:PGB458785 PPW458777:PPX458785 PZS458777:PZT458785 QJO458777:QJP458785 QTK458777:QTL458785 RDG458777:RDH458785 RNC458777:RND458785 RWY458777:RWZ458785 SGU458777:SGV458785 SQQ458777:SQR458785 TAM458777:TAN458785 TKI458777:TKJ458785 TUE458777:TUF458785 UEA458777:UEB458785 UNW458777:UNX458785 UXS458777:UXT458785 VHO458777:VHP458785 VRK458777:VRL458785 WBG458777:WBH458785 WLC458777:WLD458785 WUY458777:WUZ458785 IM524313:IN524321 SI524313:SJ524321 ACE524313:ACF524321 AMA524313:AMB524321 AVW524313:AVX524321 BFS524313:BFT524321 BPO524313:BPP524321 BZK524313:BZL524321 CJG524313:CJH524321 CTC524313:CTD524321 DCY524313:DCZ524321 DMU524313:DMV524321 DWQ524313:DWR524321 EGM524313:EGN524321 EQI524313:EQJ524321 FAE524313:FAF524321 FKA524313:FKB524321 FTW524313:FTX524321 GDS524313:GDT524321 GNO524313:GNP524321 GXK524313:GXL524321 HHG524313:HHH524321 HRC524313:HRD524321 IAY524313:IAZ524321 IKU524313:IKV524321 IUQ524313:IUR524321 JEM524313:JEN524321 JOI524313:JOJ524321 JYE524313:JYF524321 KIA524313:KIB524321 KRW524313:KRX524321 LBS524313:LBT524321 LLO524313:LLP524321 LVK524313:LVL524321 MFG524313:MFH524321 MPC524313:MPD524321 MYY524313:MYZ524321 NIU524313:NIV524321 NSQ524313:NSR524321 OCM524313:OCN524321 OMI524313:OMJ524321 OWE524313:OWF524321 PGA524313:PGB524321 PPW524313:PPX524321 PZS524313:PZT524321 QJO524313:QJP524321 QTK524313:QTL524321 RDG524313:RDH524321 RNC524313:RND524321 RWY524313:RWZ524321 SGU524313:SGV524321 SQQ524313:SQR524321 TAM524313:TAN524321 TKI524313:TKJ524321 TUE524313:TUF524321 UEA524313:UEB524321 UNW524313:UNX524321 UXS524313:UXT524321 VHO524313:VHP524321 VRK524313:VRL524321 WBG524313:WBH524321 WLC524313:WLD524321 WUY524313:WUZ524321 IM589849:IN589857 SI589849:SJ589857 ACE589849:ACF589857 AMA589849:AMB589857 AVW589849:AVX589857 BFS589849:BFT589857 BPO589849:BPP589857 BZK589849:BZL589857 CJG589849:CJH589857 CTC589849:CTD589857 DCY589849:DCZ589857 DMU589849:DMV589857 DWQ589849:DWR589857 EGM589849:EGN589857 EQI589849:EQJ589857 FAE589849:FAF589857 FKA589849:FKB589857 FTW589849:FTX589857 GDS589849:GDT589857 GNO589849:GNP589857 GXK589849:GXL589857 HHG589849:HHH589857 HRC589849:HRD589857 IAY589849:IAZ589857 IKU589849:IKV589857 IUQ589849:IUR589857 JEM589849:JEN589857 JOI589849:JOJ589857 JYE589849:JYF589857 KIA589849:KIB589857 KRW589849:KRX589857 LBS589849:LBT589857 LLO589849:LLP589857 LVK589849:LVL589857 MFG589849:MFH589857 MPC589849:MPD589857 MYY589849:MYZ589857 NIU589849:NIV589857 NSQ589849:NSR589857 OCM589849:OCN589857 OMI589849:OMJ589857 OWE589849:OWF589857 PGA589849:PGB589857 PPW589849:PPX589857 PZS589849:PZT589857 QJO589849:QJP589857 QTK589849:QTL589857 RDG589849:RDH589857 RNC589849:RND589857 RWY589849:RWZ589857 SGU589849:SGV589857 SQQ589849:SQR589857 TAM589849:TAN589857 TKI589849:TKJ589857 TUE589849:TUF589857 UEA589849:UEB589857 UNW589849:UNX589857 UXS589849:UXT589857 VHO589849:VHP589857 VRK589849:VRL589857 WBG589849:WBH589857 WLC589849:WLD589857 WUY589849:WUZ589857 IM655385:IN655393 SI655385:SJ655393 ACE655385:ACF655393 AMA655385:AMB655393 AVW655385:AVX655393 BFS655385:BFT655393 BPO655385:BPP655393 BZK655385:BZL655393 CJG655385:CJH655393 CTC655385:CTD655393 DCY655385:DCZ655393 DMU655385:DMV655393 DWQ655385:DWR655393 EGM655385:EGN655393 EQI655385:EQJ655393 FAE655385:FAF655393 FKA655385:FKB655393 FTW655385:FTX655393 GDS655385:GDT655393 GNO655385:GNP655393 GXK655385:GXL655393 HHG655385:HHH655393 HRC655385:HRD655393 IAY655385:IAZ655393 IKU655385:IKV655393 IUQ655385:IUR655393 JEM655385:JEN655393 JOI655385:JOJ655393 JYE655385:JYF655393 KIA655385:KIB655393 KRW655385:KRX655393 LBS655385:LBT655393 LLO655385:LLP655393 LVK655385:LVL655393 MFG655385:MFH655393 MPC655385:MPD655393 MYY655385:MYZ655393 NIU655385:NIV655393 NSQ655385:NSR655393 OCM655385:OCN655393 OMI655385:OMJ655393 OWE655385:OWF655393 PGA655385:PGB655393 PPW655385:PPX655393 PZS655385:PZT655393 QJO655385:QJP655393 QTK655385:QTL655393 RDG655385:RDH655393 RNC655385:RND655393 RWY655385:RWZ655393 SGU655385:SGV655393 SQQ655385:SQR655393 TAM655385:TAN655393 TKI655385:TKJ655393 TUE655385:TUF655393 UEA655385:UEB655393 UNW655385:UNX655393 UXS655385:UXT655393 VHO655385:VHP655393 VRK655385:VRL655393 WBG655385:WBH655393 WLC655385:WLD655393 WUY655385:WUZ655393 IM720921:IN720929 SI720921:SJ720929 ACE720921:ACF720929 AMA720921:AMB720929 AVW720921:AVX720929 BFS720921:BFT720929 BPO720921:BPP720929 BZK720921:BZL720929 CJG720921:CJH720929 CTC720921:CTD720929 DCY720921:DCZ720929 DMU720921:DMV720929 DWQ720921:DWR720929 EGM720921:EGN720929 EQI720921:EQJ720929 FAE720921:FAF720929 FKA720921:FKB720929 FTW720921:FTX720929 GDS720921:GDT720929 GNO720921:GNP720929 GXK720921:GXL720929 HHG720921:HHH720929 HRC720921:HRD720929 IAY720921:IAZ720929 IKU720921:IKV720929 IUQ720921:IUR720929 JEM720921:JEN720929 JOI720921:JOJ720929 JYE720921:JYF720929 KIA720921:KIB720929 KRW720921:KRX720929 LBS720921:LBT720929 LLO720921:LLP720929 LVK720921:LVL720929 MFG720921:MFH720929 MPC720921:MPD720929 MYY720921:MYZ720929 NIU720921:NIV720929 NSQ720921:NSR720929 OCM720921:OCN720929 OMI720921:OMJ720929 OWE720921:OWF720929 PGA720921:PGB720929 PPW720921:PPX720929 PZS720921:PZT720929 QJO720921:QJP720929 QTK720921:QTL720929 RDG720921:RDH720929 RNC720921:RND720929 RWY720921:RWZ720929 SGU720921:SGV720929 SQQ720921:SQR720929 TAM720921:TAN720929 TKI720921:TKJ720929 TUE720921:TUF720929 UEA720921:UEB720929 UNW720921:UNX720929 UXS720921:UXT720929 VHO720921:VHP720929 VRK720921:VRL720929 WBG720921:WBH720929 WLC720921:WLD720929 WUY720921:WUZ720929 IM786457:IN786465 SI786457:SJ786465 ACE786457:ACF786465 AMA786457:AMB786465 AVW786457:AVX786465 BFS786457:BFT786465 BPO786457:BPP786465 BZK786457:BZL786465 CJG786457:CJH786465 CTC786457:CTD786465 DCY786457:DCZ786465 DMU786457:DMV786465 DWQ786457:DWR786465 EGM786457:EGN786465 EQI786457:EQJ786465 FAE786457:FAF786465 FKA786457:FKB786465 FTW786457:FTX786465 GDS786457:GDT786465 GNO786457:GNP786465 GXK786457:GXL786465 HHG786457:HHH786465 HRC786457:HRD786465 IAY786457:IAZ786465 IKU786457:IKV786465 IUQ786457:IUR786465 JEM786457:JEN786465 JOI786457:JOJ786465 JYE786457:JYF786465 KIA786457:KIB786465 KRW786457:KRX786465 LBS786457:LBT786465 LLO786457:LLP786465 LVK786457:LVL786465 MFG786457:MFH786465 MPC786457:MPD786465 MYY786457:MYZ786465 NIU786457:NIV786465 NSQ786457:NSR786465 OCM786457:OCN786465 OMI786457:OMJ786465 OWE786457:OWF786465 PGA786457:PGB786465 PPW786457:PPX786465 PZS786457:PZT786465 QJO786457:QJP786465 QTK786457:QTL786465 RDG786457:RDH786465 RNC786457:RND786465 RWY786457:RWZ786465 SGU786457:SGV786465 SQQ786457:SQR786465 TAM786457:TAN786465 TKI786457:TKJ786465 TUE786457:TUF786465 UEA786457:UEB786465 UNW786457:UNX786465 UXS786457:UXT786465 VHO786457:VHP786465 VRK786457:VRL786465 WBG786457:WBH786465 WLC786457:WLD786465 WUY786457:WUZ786465 IM851993:IN852001 SI851993:SJ852001 ACE851993:ACF852001 AMA851993:AMB852001 AVW851993:AVX852001 BFS851993:BFT852001 BPO851993:BPP852001 BZK851993:BZL852001 CJG851993:CJH852001 CTC851993:CTD852001 DCY851993:DCZ852001 DMU851993:DMV852001 DWQ851993:DWR852001 EGM851993:EGN852001 EQI851993:EQJ852001 FAE851993:FAF852001 FKA851993:FKB852001 FTW851993:FTX852001 GDS851993:GDT852001 GNO851993:GNP852001 GXK851993:GXL852001 HHG851993:HHH852001 HRC851993:HRD852001 IAY851993:IAZ852001 IKU851993:IKV852001 IUQ851993:IUR852001 JEM851993:JEN852001 JOI851993:JOJ852001 JYE851993:JYF852001 KIA851993:KIB852001 KRW851993:KRX852001 LBS851993:LBT852001 LLO851993:LLP852001 LVK851993:LVL852001 MFG851993:MFH852001 MPC851993:MPD852001 MYY851993:MYZ852001 NIU851993:NIV852001 NSQ851993:NSR852001 OCM851993:OCN852001 OMI851993:OMJ852001 OWE851993:OWF852001 PGA851993:PGB852001 PPW851993:PPX852001 PZS851993:PZT852001 QJO851993:QJP852001 QTK851993:QTL852001 RDG851993:RDH852001 RNC851993:RND852001 RWY851993:RWZ852001 SGU851993:SGV852001 SQQ851993:SQR852001 TAM851993:TAN852001 TKI851993:TKJ852001 TUE851993:TUF852001 UEA851993:UEB852001 UNW851993:UNX852001 UXS851993:UXT852001 VHO851993:VHP852001 VRK851993:VRL852001 WBG851993:WBH852001 WLC851993:WLD852001 WUY851993:WUZ852001 IM917529:IN917537 SI917529:SJ917537 ACE917529:ACF917537 AMA917529:AMB917537 AVW917529:AVX917537 BFS917529:BFT917537 BPO917529:BPP917537 BZK917529:BZL917537 CJG917529:CJH917537 CTC917529:CTD917537 DCY917529:DCZ917537 DMU917529:DMV917537 DWQ917529:DWR917537 EGM917529:EGN917537 EQI917529:EQJ917537 FAE917529:FAF917537 FKA917529:FKB917537 FTW917529:FTX917537 GDS917529:GDT917537 GNO917529:GNP917537 GXK917529:GXL917537 HHG917529:HHH917537 HRC917529:HRD917537 IAY917529:IAZ917537 IKU917529:IKV917537 IUQ917529:IUR917537 JEM917529:JEN917537 JOI917529:JOJ917537 JYE917529:JYF917537 KIA917529:KIB917537 KRW917529:KRX917537 LBS917529:LBT917537 LLO917529:LLP917537 LVK917529:LVL917537 MFG917529:MFH917537 MPC917529:MPD917537 MYY917529:MYZ917537 NIU917529:NIV917537 NSQ917529:NSR917537 OCM917529:OCN917537 OMI917529:OMJ917537 OWE917529:OWF917537 PGA917529:PGB917537 PPW917529:PPX917537 PZS917529:PZT917537 QJO917529:QJP917537 QTK917529:QTL917537 RDG917529:RDH917537 RNC917529:RND917537 RWY917529:RWZ917537 SGU917529:SGV917537 SQQ917529:SQR917537 TAM917529:TAN917537 TKI917529:TKJ917537 TUE917529:TUF917537 UEA917529:UEB917537 UNW917529:UNX917537 UXS917529:UXT917537 VHO917529:VHP917537 VRK917529:VRL917537 WBG917529:WBH917537 WLC917529:WLD917537 WUY917529:WUZ917537 IM983065:IN983073 SI983065:SJ983073 ACE983065:ACF983073 AMA983065:AMB983073 AVW983065:AVX983073 BFS983065:BFT983073 BPO983065:BPP983073 BZK983065:BZL983073 CJG983065:CJH983073 CTC983065:CTD983073 DCY983065:DCZ983073 DMU983065:DMV983073 DWQ983065:DWR983073 EGM983065:EGN983073 EQI983065:EQJ983073 FAE983065:FAF983073 FKA983065:FKB983073 FTW983065:FTX983073 GDS983065:GDT983073 GNO983065:GNP983073 GXK983065:GXL983073 HHG983065:HHH983073 HRC983065:HRD983073 IAY983065:IAZ983073 IKU983065:IKV983073 IUQ983065:IUR983073 JEM983065:JEN983073 JOI983065:JOJ983073 JYE983065:JYF983073 KIA983065:KIB983073 KRW983065:KRX983073 LBS983065:LBT983073 LLO983065:LLP983073 LVK983065:LVL983073 MFG983065:MFH983073 MPC983065:MPD983073 MYY983065:MYZ983073 NIU983065:NIV983073 NSQ983065:NSR983073 OCM983065:OCN983073 OMI983065:OMJ983073 OWE983065:OWF983073 PGA983065:PGB983073 PPW983065:PPX983073 PZS983065:PZT983073 QJO983065:QJP983073 QTK983065:QTL983073 RDG983065:RDH983073 RNC983065:RND983073 RWY983065:RWZ983073 SGU983065:SGV983073 SQQ983065:SQR983073 TAM983065:TAN983073 TKI983065:TKJ983073 TUE983065:TUF983073 UEA983065:UEB983073 UNW983065:UNX983073 UXS983065:UXT983073 VHO983065:VHP983073 VRK983065:VRL983073 WBG983065:WBH983073 WLC983065:WLD983073 WUY983065:WUZ983073 IM65557:IN65557 SI65557:SJ65557 ACE65557:ACF65557 AMA65557:AMB65557 AVW65557:AVX65557 BFS65557:BFT65557 BPO65557:BPP65557 BZK65557:BZL65557 CJG65557:CJH65557 CTC65557:CTD65557 DCY65557:DCZ65557 DMU65557:DMV65557 DWQ65557:DWR65557 EGM65557:EGN65557 EQI65557:EQJ65557 FAE65557:FAF65557 FKA65557:FKB65557 FTW65557:FTX65557 GDS65557:GDT65557 GNO65557:GNP65557 GXK65557:GXL65557 HHG65557:HHH65557 HRC65557:HRD65557 IAY65557:IAZ65557 IKU65557:IKV65557 IUQ65557:IUR65557 JEM65557:JEN65557 JOI65557:JOJ65557 JYE65557:JYF65557 KIA65557:KIB65557 KRW65557:KRX65557 LBS65557:LBT65557 LLO65557:LLP65557 LVK65557:LVL65557 MFG65557:MFH65557 MPC65557:MPD65557 MYY65557:MYZ65557 NIU65557:NIV65557 NSQ65557:NSR65557 OCM65557:OCN65557 OMI65557:OMJ65557 OWE65557:OWF65557 PGA65557:PGB65557 PPW65557:PPX65557 PZS65557:PZT65557 QJO65557:QJP65557 QTK65557:QTL65557 RDG65557:RDH65557 RNC65557:RND65557 RWY65557:RWZ65557 SGU65557:SGV65557 SQQ65557:SQR65557 TAM65557:TAN65557 TKI65557:TKJ65557 TUE65557:TUF65557 UEA65557:UEB65557 UNW65557:UNX65557 UXS65557:UXT65557 VHO65557:VHP65557 VRK65557:VRL65557 WBG65557:WBH65557 WLC65557:WLD65557 WUY65557:WUZ65557 IM131093:IN131093 SI131093:SJ131093 ACE131093:ACF131093 AMA131093:AMB131093 AVW131093:AVX131093 BFS131093:BFT131093 BPO131093:BPP131093 BZK131093:BZL131093 CJG131093:CJH131093 CTC131093:CTD131093 DCY131093:DCZ131093 DMU131093:DMV131093 DWQ131093:DWR131093 EGM131093:EGN131093 EQI131093:EQJ131093 FAE131093:FAF131093 FKA131093:FKB131093 FTW131093:FTX131093 GDS131093:GDT131093 GNO131093:GNP131093 GXK131093:GXL131093 HHG131093:HHH131093 HRC131093:HRD131093 IAY131093:IAZ131093 IKU131093:IKV131093 IUQ131093:IUR131093 JEM131093:JEN131093 JOI131093:JOJ131093 JYE131093:JYF131093 KIA131093:KIB131093 KRW131093:KRX131093 LBS131093:LBT131093 LLO131093:LLP131093 LVK131093:LVL131093 MFG131093:MFH131093 MPC131093:MPD131093 MYY131093:MYZ131093 NIU131093:NIV131093 NSQ131093:NSR131093 OCM131093:OCN131093 OMI131093:OMJ131093 OWE131093:OWF131093 PGA131093:PGB131093 PPW131093:PPX131093 PZS131093:PZT131093 QJO131093:QJP131093 QTK131093:QTL131093 RDG131093:RDH131093 RNC131093:RND131093 RWY131093:RWZ131093 SGU131093:SGV131093 SQQ131093:SQR131093 TAM131093:TAN131093 TKI131093:TKJ131093 TUE131093:TUF131093 UEA131093:UEB131093 UNW131093:UNX131093 UXS131093:UXT131093 VHO131093:VHP131093 VRK131093:VRL131093 WBG131093:WBH131093 WLC131093:WLD131093 WUY131093:WUZ131093 IM196629:IN196629 SI196629:SJ196629 ACE196629:ACF196629 AMA196629:AMB196629 AVW196629:AVX196629 BFS196629:BFT196629 BPO196629:BPP196629 BZK196629:BZL196629 CJG196629:CJH196629 CTC196629:CTD196629 DCY196629:DCZ196629 DMU196629:DMV196629 DWQ196629:DWR196629 EGM196629:EGN196629 EQI196629:EQJ196629 FAE196629:FAF196629 FKA196629:FKB196629 FTW196629:FTX196629 GDS196629:GDT196629 GNO196629:GNP196629 GXK196629:GXL196629 HHG196629:HHH196629 HRC196629:HRD196629 IAY196629:IAZ196629 IKU196629:IKV196629 IUQ196629:IUR196629 JEM196629:JEN196629 JOI196629:JOJ196629 JYE196629:JYF196629 KIA196629:KIB196629 KRW196629:KRX196629 LBS196629:LBT196629 LLO196629:LLP196629 LVK196629:LVL196629 MFG196629:MFH196629 MPC196629:MPD196629 MYY196629:MYZ196629 NIU196629:NIV196629 NSQ196629:NSR196629 OCM196629:OCN196629 OMI196629:OMJ196629 OWE196629:OWF196629 PGA196629:PGB196629 PPW196629:PPX196629 PZS196629:PZT196629 QJO196629:QJP196629 QTK196629:QTL196629 RDG196629:RDH196629 RNC196629:RND196629 RWY196629:RWZ196629 SGU196629:SGV196629 SQQ196629:SQR196629 TAM196629:TAN196629 TKI196629:TKJ196629 TUE196629:TUF196629 UEA196629:UEB196629 UNW196629:UNX196629 UXS196629:UXT196629 VHO196629:VHP196629 VRK196629:VRL196629 WBG196629:WBH196629 WLC196629:WLD196629 WUY196629:WUZ196629 IM262165:IN262165 SI262165:SJ262165 ACE262165:ACF262165 AMA262165:AMB262165 AVW262165:AVX262165 BFS262165:BFT262165 BPO262165:BPP262165 BZK262165:BZL262165 CJG262165:CJH262165 CTC262165:CTD262165 DCY262165:DCZ262165 DMU262165:DMV262165 DWQ262165:DWR262165 EGM262165:EGN262165 EQI262165:EQJ262165 FAE262165:FAF262165 FKA262165:FKB262165 FTW262165:FTX262165 GDS262165:GDT262165 GNO262165:GNP262165 GXK262165:GXL262165 HHG262165:HHH262165 HRC262165:HRD262165 IAY262165:IAZ262165 IKU262165:IKV262165 IUQ262165:IUR262165 JEM262165:JEN262165 JOI262165:JOJ262165 JYE262165:JYF262165 KIA262165:KIB262165 KRW262165:KRX262165 LBS262165:LBT262165 LLO262165:LLP262165 LVK262165:LVL262165 MFG262165:MFH262165 MPC262165:MPD262165 MYY262165:MYZ262165 NIU262165:NIV262165 NSQ262165:NSR262165 OCM262165:OCN262165 OMI262165:OMJ262165 OWE262165:OWF262165 PGA262165:PGB262165 PPW262165:PPX262165 PZS262165:PZT262165 QJO262165:QJP262165 QTK262165:QTL262165 RDG262165:RDH262165 RNC262165:RND262165 RWY262165:RWZ262165 SGU262165:SGV262165 SQQ262165:SQR262165 TAM262165:TAN262165 TKI262165:TKJ262165 TUE262165:TUF262165 UEA262165:UEB262165 UNW262165:UNX262165 UXS262165:UXT262165 VHO262165:VHP262165 VRK262165:VRL262165 WBG262165:WBH262165 WLC262165:WLD262165 WUY262165:WUZ262165 IM327701:IN327701 SI327701:SJ327701 ACE327701:ACF327701 AMA327701:AMB327701 AVW327701:AVX327701 BFS327701:BFT327701 BPO327701:BPP327701 BZK327701:BZL327701 CJG327701:CJH327701 CTC327701:CTD327701 DCY327701:DCZ327701 DMU327701:DMV327701 DWQ327701:DWR327701 EGM327701:EGN327701 EQI327701:EQJ327701 FAE327701:FAF327701 FKA327701:FKB327701 FTW327701:FTX327701 GDS327701:GDT327701 GNO327701:GNP327701 GXK327701:GXL327701 HHG327701:HHH327701 HRC327701:HRD327701 IAY327701:IAZ327701 IKU327701:IKV327701 IUQ327701:IUR327701 JEM327701:JEN327701 JOI327701:JOJ327701 JYE327701:JYF327701 KIA327701:KIB327701 KRW327701:KRX327701 LBS327701:LBT327701 LLO327701:LLP327701 LVK327701:LVL327701 MFG327701:MFH327701 MPC327701:MPD327701 MYY327701:MYZ327701 NIU327701:NIV327701 NSQ327701:NSR327701 OCM327701:OCN327701 OMI327701:OMJ327701 OWE327701:OWF327701 PGA327701:PGB327701 PPW327701:PPX327701 PZS327701:PZT327701 QJO327701:QJP327701 QTK327701:QTL327701 RDG327701:RDH327701 RNC327701:RND327701 RWY327701:RWZ327701 SGU327701:SGV327701 SQQ327701:SQR327701 TAM327701:TAN327701 TKI327701:TKJ327701 TUE327701:TUF327701 UEA327701:UEB327701 UNW327701:UNX327701 UXS327701:UXT327701 VHO327701:VHP327701 VRK327701:VRL327701 WBG327701:WBH327701 WLC327701:WLD327701 WUY327701:WUZ327701 IM393237:IN393237 SI393237:SJ393237 ACE393237:ACF393237 AMA393237:AMB393237 AVW393237:AVX393237 BFS393237:BFT393237 BPO393237:BPP393237 BZK393237:BZL393237 CJG393237:CJH393237 CTC393237:CTD393237 DCY393237:DCZ393237 DMU393237:DMV393237 DWQ393237:DWR393237 EGM393237:EGN393237 EQI393237:EQJ393237 FAE393237:FAF393237 FKA393237:FKB393237 FTW393237:FTX393237 GDS393237:GDT393237 GNO393237:GNP393237 GXK393237:GXL393237 HHG393237:HHH393237 HRC393237:HRD393237 IAY393237:IAZ393237 IKU393237:IKV393237 IUQ393237:IUR393237 JEM393237:JEN393237 JOI393237:JOJ393237 JYE393237:JYF393237 KIA393237:KIB393237 KRW393237:KRX393237 LBS393237:LBT393237 LLO393237:LLP393237 LVK393237:LVL393237 MFG393237:MFH393237 MPC393237:MPD393237 MYY393237:MYZ393237 NIU393237:NIV393237 NSQ393237:NSR393237 OCM393237:OCN393237 OMI393237:OMJ393237 OWE393237:OWF393237 PGA393237:PGB393237 PPW393237:PPX393237 PZS393237:PZT393237 QJO393237:QJP393237 QTK393237:QTL393237 RDG393237:RDH393237 RNC393237:RND393237 RWY393237:RWZ393237 SGU393237:SGV393237 SQQ393237:SQR393237 TAM393237:TAN393237 TKI393237:TKJ393237 TUE393237:TUF393237 UEA393237:UEB393237 UNW393237:UNX393237 UXS393237:UXT393237 VHO393237:VHP393237 VRK393237:VRL393237 WBG393237:WBH393237 WLC393237:WLD393237 WUY393237:WUZ393237 IM458773:IN458773 SI458773:SJ458773 ACE458773:ACF458773 AMA458773:AMB458773 AVW458773:AVX458773 BFS458773:BFT458773 BPO458773:BPP458773 BZK458773:BZL458773 CJG458773:CJH458773 CTC458773:CTD458773 DCY458773:DCZ458773 DMU458773:DMV458773 DWQ458773:DWR458773 EGM458773:EGN458773 EQI458773:EQJ458773 FAE458773:FAF458773 FKA458773:FKB458773 FTW458773:FTX458773 GDS458773:GDT458773 GNO458773:GNP458773 GXK458773:GXL458773 HHG458773:HHH458773 HRC458773:HRD458773 IAY458773:IAZ458773 IKU458773:IKV458773 IUQ458773:IUR458773 JEM458773:JEN458773 JOI458773:JOJ458773 JYE458773:JYF458773 KIA458773:KIB458773 KRW458773:KRX458773 LBS458773:LBT458773 LLO458773:LLP458773 LVK458773:LVL458773 MFG458773:MFH458773 MPC458773:MPD458773 MYY458773:MYZ458773 NIU458773:NIV458773 NSQ458773:NSR458773 OCM458773:OCN458773 OMI458773:OMJ458773 OWE458773:OWF458773 PGA458773:PGB458773 PPW458773:PPX458773 PZS458773:PZT458773 QJO458773:QJP458773 QTK458773:QTL458773 RDG458773:RDH458773 RNC458773:RND458773 RWY458773:RWZ458773 SGU458773:SGV458773 SQQ458773:SQR458773 TAM458773:TAN458773 TKI458773:TKJ458773 TUE458773:TUF458773 UEA458773:UEB458773 UNW458773:UNX458773 UXS458773:UXT458773 VHO458773:VHP458773 VRK458773:VRL458773 WBG458773:WBH458773 WLC458773:WLD458773 WUY458773:WUZ458773 IM524309:IN524309 SI524309:SJ524309 ACE524309:ACF524309 AMA524309:AMB524309 AVW524309:AVX524309 BFS524309:BFT524309 BPO524309:BPP524309 BZK524309:BZL524309 CJG524309:CJH524309 CTC524309:CTD524309 DCY524309:DCZ524309 DMU524309:DMV524309 DWQ524309:DWR524309 EGM524309:EGN524309 EQI524309:EQJ524309 FAE524309:FAF524309 FKA524309:FKB524309 FTW524309:FTX524309 GDS524309:GDT524309 GNO524309:GNP524309 GXK524309:GXL524309 HHG524309:HHH524309 HRC524309:HRD524309 IAY524309:IAZ524309 IKU524309:IKV524309 IUQ524309:IUR524309 JEM524309:JEN524309 JOI524309:JOJ524309 JYE524309:JYF524309 KIA524309:KIB524309 KRW524309:KRX524309 LBS524309:LBT524309 LLO524309:LLP524309 LVK524309:LVL524309 MFG524309:MFH524309 MPC524309:MPD524309 MYY524309:MYZ524309 NIU524309:NIV524309 NSQ524309:NSR524309 OCM524309:OCN524309 OMI524309:OMJ524309 OWE524309:OWF524309 PGA524309:PGB524309 PPW524309:PPX524309 PZS524309:PZT524309 QJO524309:QJP524309 QTK524309:QTL524309 RDG524309:RDH524309 RNC524309:RND524309 RWY524309:RWZ524309 SGU524309:SGV524309 SQQ524309:SQR524309 TAM524309:TAN524309 TKI524309:TKJ524309 TUE524309:TUF524309 UEA524309:UEB524309 UNW524309:UNX524309 UXS524309:UXT524309 VHO524309:VHP524309 VRK524309:VRL524309 WBG524309:WBH524309 WLC524309:WLD524309 WUY524309:WUZ524309 IM589845:IN589845 SI589845:SJ589845 ACE589845:ACF589845 AMA589845:AMB589845 AVW589845:AVX589845 BFS589845:BFT589845 BPO589845:BPP589845 BZK589845:BZL589845 CJG589845:CJH589845 CTC589845:CTD589845 DCY589845:DCZ589845 DMU589845:DMV589845 DWQ589845:DWR589845 EGM589845:EGN589845 EQI589845:EQJ589845 FAE589845:FAF589845 FKA589845:FKB589845 FTW589845:FTX589845 GDS589845:GDT589845 GNO589845:GNP589845 GXK589845:GXL589845 HHG589845:HHH589845 HRC589845:HRD589845 IAY589845:IAZ589845 IKU589845:IKV589845 IUQ589845:IUR589845 JEM589845:JEN589845 JOI589845:JOJ589845 JYE589845:JYF589845 KIA589845:KIB589845 KRW589845:KRX589845 LBS589845:LBT589845 LLO589845:LLP589845 LVK589845:LVL589845 MFG589845:MFH589845 MPC589845:MPD589845 MYY589845:MYZ589845 NIU589845:NIV589845 NSQ589845:NSR589845 OCM589845:OCN589845 OMI589845:OMJ589845 OWE589845:OWF589845 PGA589845:PGB589845 PPW589845:PPX589845 PZS589845:PZT589845 QJO589845:QJP589845 QTK589845:QTL589845 RDG589845:RDH589845 RNC589845:RND589845 RWY589845:RWZ589845 SGU589845:SGV589845 SQQ589845:SQR589845 TAM589845:TAN589845 TKI589845:TKJ589845 TUE589845:TUF589845 UEA589845:UEB589845 UNW589845:UNX589845 UXS589845:UXT589845 VHO589845:VHP589845 VRK589845:VRL589845 WBG589845:WBH589845 WLC589845:WLD589845 WUY589845:WUZ589845 IM655381:IN655381 SI655381:SJ655381 ACE655381:ACF655381 AMA655381:AMB655381 AVW655381:AVX655381 BFS655381:BFT655381 BPO655381:BPP655381 BZK655381:BZL655381 CJG655381:CJH655381 CTC655381:CTD655381 DCY655381:DCZ655381 DMU655381:DMV655381 DWQ655381:DWR655381 EGM655381:EGN655381 EQI655381:EQJ655381 FAE655381:FAF655381 FKA655381:FKB655381 FTW655381:FTX655381 GDS655381:GDT655381 GNO655381:GNP655381 GXK655381:GXL655381 HHG655381:HHH655381 HRC655381:HRD655381 IAY655381:IAZ655381 IKU655381:IKV655381 IUQ655381:IUR655381 JEM655381:JEN655381 JOI655381:JOJ655381 JYE655381:JYF655381 KIA655381:KIB655381 KRW655381:KRX655381 LBS655381:LBT655381 LLO655381:LLP655381 LVK655381:LVL655381 MFG655381:MFH655381 MPC655381:MPD655381 MYY655381:MYZ655381 NIU655381:NIV655381 NSQ655381:NSR655381 OCM655381:OCN655381 OMI655381:OMJ655381 OWE655381:OWF655381 PGA655381:PGB655381 PPW655381:PPX655381 PZS655381:PZT655381 QJO655381:QJP655381 QTK655381:QTL655381 RDG655381:RDH655381 RNC655381:RND655381 RWY655381:RWZ655381 SGU655381:SGV655381 SQQ655381:SQR655381 TAM655381:TAN655381 TKI655381:TKJ655381 TUE655381:TUF655381 UEA655381:UEB655381 UNW655381:UNX655381 UXS655381:UXT655381 VHO655381:VHP655381 VRK655381:VRL655381 WBG655381:WBH655381 WLC655381:WLD655381 WUY655381:WUZ655381 IM720917:IN720917 SI720917:SJ720917 ACE720917:ACF720917 AMA720917:AMB720917 AVW720917:AVX720917 BFS720917:BFT720917 BPO720917:BPP720917 BZK720917:BZL720917 CJG720917:CJH720917 CTC720917:CTD720917 DCY720917:DCZ720917 DMU720917:DMV720917 DWQ720917:DWR720917 EGM720917:EGN720917 EQI720917:EQJ720917 FAE720917:FAF720917 FKA720917:FKB720917 FTW720917:FTX720917 GDS720917:GDT720917 GNO720917:GNP720917 GXK720917:GXL720917 HHG720917:HHH720917 HRC720917:HRD720917 IAY720917:IAZ720917 IKU720917:IKV720917 IUQ720917:IUR720917 JEM720917:JEN720917 JOI720917:JOJ720917 JYE720917:JYF720917 KIA720917:KIB720917 KRW720917:KRX720917 LBS720917:LBT720917 LLO720917:LLP720917 LVK720917:LVL720917 MFG720917:MFH720917 MPC720917:MPD720917 MYY720917:MYZ720917 NIU720917:NIV720917 NSQ720917:NSR720917 OCM720917:OCN720917 OMI720917:OMJ720917 OWE720917:OWF720917 PGA720917:PGB720917 PPW720917:PPX720917 PZS720917:PZT720917 QJO720917:QJP720917 QTK720917:QTL720917 RDG720917:RDH720917 RNC720917:RND720917 RWY720917:RWZ720917 SGU720917:SGV720917 SQQ720917:SQR720917 TAM720917:TAN720917 TKI720917:TKJ720917 TUE720917:TUF720917 UEA720917:UEB720917 UNW720917:UNX720917 UXS720917:UXT720917 VHO720917:VHP720917 VRK720917:VRL720917 WBG720917:WBH720917 WLC720917:WLD720917 WUY720917:WUZ720917 IM786453:IN786453 SI786453:SJ786453 ACE786453:ACF786453 AMA786453:AMB786453 AVW786453:AVX786453 BFS786453:BFT786453 BPO786453:BPP786453 BZK786453:BZL786453 CJG786453:CJH786453 CTC786453:CTD786453 DCY786453:DCZ786453 DMU786453:DMV786453 DWQ786453:DWR786453 EGM786453:EGN786453 EQI786453:EQJ786453 FAE786453:FAF786453 FKA786453:FKB786453 FTW786453:FTX786453 GDS786453:GDT786453 GNO786453:GNP786453 GXK786453:GXL786453 HHG786453:HHH786453 HRC786453:HRD786453 IAY786453:IAZ786453 IKU786453:IKV786453 IUQ786453:IUR786453 JEM786453:JEN786453 JOI786453:JOJ786453 JYE786453:JYF786453 KIA786453:KIB786453 KRW786453:KRX786453 LBS786453:LBT786453 LLO786453:LLP786453 LVK786453:LVL786453 MFG786453:MFH786453 MPC786453:MPD786453 MYY786453:MYZ786453 NIU786453:NIV786453 NSQ786453:NSR786453 OCM786453:OCN786453 OMI786453:OMJ786453 OWE786453:OWF786453 PGA786453:PGB786453 PPW786453:PPX786453 PZS786453:PZT786453 QJO786453:QJP786453 QTK786453:QTL786453 RDG786453:RDH786453 RNC786453:RND786453 RWY786453:RWZ786453 SGU786453:SGV786453 SQQ786453:SQR786453 TAM786453:TAN786453 TKI786453:TKJ786453 TUE786453:TUF786453 UEA786453:UEB786453 UNW786453:UNX786453 UXS786453:UXT786453 VHO786453:VHP786453 VRK786453:VRL786453 WBG786453:WBH786453 WLC786453:WLD786453 WUY786453:WUZ786453 IM851989:IN851989 SI851989:SJ851989 ACE851989:ACF851989 AMA851989:AMB851989 AVW851989:AVX851989 BFS851989:BFT851989 BPO851989:BPP851989 BZK851989:BZL851989 CJG851989:CJH851989 CTC851989:CTD851989 DCY851989:DCZ851989 DMU851989:DMV851989 DWQ851989:DWR851989 EGM851989:EGN851989 EQI851989:EQJ851989 FAE851989:FAF851989 FKA851989:FKB851989 FTW851989:FTX851989 GDS851989:GDT851989 GNO851989:GNP851989 GXK851989:GXL851989 HHG851989:HHH851989 HRC851989:HRD851989 IAY851989:IAZ851989 IKU851989:IKV851989 IUQ851989:IUR851989 JEM851989:JEN851989 JOI851989:JOJ851989 JYE851989:JYF851989 KIA851989:KIB851989 KRW851989:KRX851989 LBS851989:LBT851989 LLO851989:LLP851989 LVK851989:LVL851989 MFG851989:MFH851989 MPC851989:MPD851989 MYY851989:MYZ851989 NIU851989:NIV851989 NSQ851989:NSR851989 OCM851989:OCN851989 OMI851989:OMJ851989 OWE851989:OWF851989 PGA851989:PGB851989 PPW851989:PPX851989 PZS851989:PZT851989 QJO851989:QJP851989 QTK851989:QTL851989 RDG851989:RDH851989 RNC851989:RND851989 RWY851989:RWZ851989 SGU851989:SGV851989 SQQ851989:SQR851989 TAM851989:TAN851989 TKI851989:TKJ851989 TUE851989:TUF851989 UEA851989:UEB851989 UNW851989:UNX851989 UXS851989:UXT851989 VHO851989:VHP851989 VRK851989:VRL851989 WBG851989:WBH851989 WLC851989:WLD851989 WUY851989:WUZ851989 IM917525:IN917525 SI917525:SJ917525 ACE917525:ACF917525 AMA917525:AMB917525 AVW917525:AVX917525 BFS917525:BFT917525 BPO917525:BPP917525 BZK917525:BZL917525 CJG917525:CJH917525 CTC917525:CTD917525 DCY917525:DCZ917525 DMU917525:DMV917525 DWQ917525:DWR917525 EGM917525:EGN917525 EQI917525:EQJ917525 FAE917525:FAF917525 FKA917525:FKB917525 FTW917525:FTX917525 GDS917525:GDT917525 GNO917525:GNP917525 GXK917525:GXL917525 HHG917525:HHH917525 HRC917525:HRD917525 IAY917525:IAZ917525 IKU917525:IKV917525 IUQ917525:IUR917525 JEM917525:JEN917525 JOI917525:JOJ917525 JYE917525:JYF917525 KIA917525:KIB917525 KRW917525:KRX917525 LBS917525:LBT917525 LLO917525:LLP917525 LVK917525:LVL917525 MFG917525:MFH917525 MPC917525:MPD917525 MYY917525:MYZ917525 NIU917525:NIV917525 NSQ917525:NSR917525 OCM917525:OCN917525 OMI917525:OMJ917525 OWE917525:OWF917525 PGA917525:PGB917525 PPW917525:PPX917525 PZS917525:PZT917525 QJO917525:QJP917525 QTK917525:QTL917525 RDG917525:RDH917525 RNC917525:RND917525 RWY917525:RWZ917525 SGU917525:SGV917525 SQQ917525:SQR917525 TAM917525:TAN917525 TKI917525:TKJ917525 TUE917525:TUF917525 UEA917525:UEB917525 UNW917525:UNX917525 UXS917525:UXT917525 VHO917525:VHP917525 VRK917525:VRL917525 WBG917525:WBH917525 WLC917525:WLD917525 WUY917525:WUZ917525 IM983061:IN983061 SI983061:SJ983061 ACE983061:ACF983061 AMA983061:AMB983061 AVW983061:AVX983061 BFS983061:BFT983061 BPO983061:BPP983061 BZK983061:BZL983061 CJG983061:CJH983061 CTC983061:CTD983061 DCY983061:DCZ983061 DMU983061:DMV983061 DWQ983061:DWR983061 EGM983061:EGN983061 EQI983061:EQJ983061 FAE983061:FAF983061 FKA983061:FKB983061 FTW983061:FTX983061 GDS983061:GDT983061 GNO983061:GNP983061 GXK983061:GXL983061 HHG983061:HHH983061 HRC983061:HRD983061 IAY983061:IAZ983061 IKU983061:IKV983061 IUQ983061:IUR983061 JEM983061:JEN983061 JOI983061:JOJ983061 JYE983061:JYF983061 KIA983061:KIB983061 KRW983061:KRX983061 LBS983061:LBT983061 LLO983061:LLP983061 LVK983061:LVL983061 MFG983061:MFH983061 MPC983061:MPD983061 MYY983061:MYZ983061 NIU983061:NIV983061 NSQ983061:NSR983061 OCM983061:OCN983061 OMI983061:OMJ983061 OWE983061:OWF983061 PGA983061:PGB983061 PPW983061:PPX983061 PZS983061:PZT983061 QJO983061:QJP983061 QTK983061:QTL983061 RDG983061:RDH983061 RNC983061:RND983061 RWY983061:RWZ983061 SGU983061:SGV983061 SQQ983061:SQR983061 TAM983061:TAN983061 TKI983061:TKJ983061 TUE983061:TUF983061 UEA983061:UEB983061 UNW983061:UNX983061 UXS983061:UXT983061 VHO983061:VHP983061 VRK983061:VRL983061 WBG983061:WBH983061 WLC983061:WLD983061 WUY983061:WUZ983061 IM35:IN37 SI35:SJ37 ACE35:ACF37 AMA35:AMB37 AVW35:AVX37 BFS35:BFT37 BPO35:BPP37 BZK35:BZL37 CJG35:CJH37 CTC35:CTD37 DCY35:DCZ37 DMU35:DMV37 DWQ35:DWR37 EGM35:EGN37 EQI35:EQJ37 FAE35:FAF37 FKA35:FKB37 FTW35:FTX37 GDS35:GDT37 GNO35:GNP37 GXK35:GXL37 HHG35:HHH37 HRC35:HRD37 IAY35:IAZ37 IKU35:IKV37 IUQ35:IUR37 JEM35:JEN37 JOI35:JOJ37 JYE35:JYF37 KIA35:KIB37 KRW35:KRX37 LBS35:LBT37 LLO35:LLP37 LVK35:LVL37 MFG35:MFH37 MPC35:MPD37 MYY35:MYZ37 NIU35:NIV37 NSQ35:NSR37 OCM35:OCN37 OMI35:OMJ37 OWE35:OWF37 PGA35:PGB37 PPW35:PPX37 PZS35:PZT37 QJO35:QJP37 QTK35:QTL37 RDG35:RDH37 RNC35:RND37 RWY35:RWZ37 SGU35:SGV37 SQQ35:SQR37 TAM35:TAN37 TKI35:TKJ37 TUE35:TUF37 UEA35:UEB37 UNW35:UNX37 UXS35:UXT37 VHO35:VHP37 VRK35:VRL37 WBG35:WBH37 WLC35:WLD37 WUY35:WUZ37 IM65571:IN65574 SI65571:SJ65574 ACE65571:ACF65574 AMA65571:AMB65574 AVW65571:AVX65574 BFS65571:BFT65574 BPO65571:BPP65574 BZK65571:BZL65574 CJG65571:CJH65574 CTC65571:CTD65574 DCY65571:DCZ65574 DMU65571:DMV65574 DWQ65571:DWR65574 EGM65571:EGN65574 EQI65571:EQJ65574 FAE65571:FAF65574 FKA65571:FKB65574 FTW65571:FTX65574 GDS65571:GDT65574 GNO65571:GNP65574 GXK65571:GXL65574 HHG65571:HHH65574 HRC65571:HRD65574 IAY65571:IAZ65574 IKU65571:IKV65574 IUQ65571:IUR65574 JEM65571:JEN65574 JOI65571:JOJ65574 JYE65571:JYF65574 KIA65571:KIB65574 KRW65571:KRX65574 LBS65571:LBT65574 LLO65571:LLP65574 LVK65571:LVL65574 MFG65571:MFH65574 MPC65571:MPD65574 MYY65571:MYZ65574 NIU65571:NIV65574 NSQ65571:NSR65574 OCM65571:OCN65574 OMI65571:OMJ65574 OWE65571:OWF65574 PGA65571:PGB65574 PPW65571:PPX65574 PZS65571:PZT65574 QJO65571:QJP65574 QTK65571:QTL65574 RDG65571:RDH65574 RNC65571:RND65574 RWY65571:RWZ65574 SGU65571:SGV65574 SQQ65571:SQR65574 TAM65571:TAN65574 TKI65571:TKJ65574 TUE65571:TUF65574 UEA65571:UEB65574 UNW65571:UNX65574 UXS65571:UXT65574 VHO65571:VHP65574 VRK65571:VRL65574 WBG65571:WBH65574 WLC65571:WLD65574 WUY65571:WUZ65574 IM131107:IN131110 SI131107:SJ131110 ACE131107:ACF131110 AMA131107:AMB131110 AVW131107:AVX131110 BFS131107:BFT131110 BPO131107:BPP131110 BZK131107:BZL131110 CJG131107:CJH131110 CTC131107:CTD131110 DCY131107:DCZ131110 DMU131107:DMV131110 DWQ131107:DWR131110 EGM131107:EGN131110 EQI131107:EQJ131110 FAE131107:FAF131110 FKA131107:FKB131110 FTW131107:FTX131110 GDS131107:GDT131110 GNO131107:GNP131110 GXK131107:GXL131110 HHG131107:HHH131110 HRC131107:HRD131110 IAY131107:IAZ131110 IKU131107:IKV131110 IUQ131107:IUR131110 JEM131107:JEN131110 JOI131107:JOJ131110 JYE131107:JYF131110 KIA131107:KIB131110 KRW131107:KRX131110 LBS131107:LBT131110 LLO131107:LLP131110 LVK131107:LVL131110 MFG131107:MFH131110 MPC131107:MPD131110 MYY131107:MYZ131110 NIU131107:NIV131110 NSQ131107:NSR131110 OCM131107:OCN131110 OMI131107:OMJ131110 OWE131107:OWF131110 PGA131107:PGB131110 PPW131107:PPX131110 PZS131107:PZT131110 QJO131107:QJP131110 QTK131107:QTL131110 RDG131107:RDH131110 RNC131107:RND131110 RWY131107:RWZ131110 SGU131107:SGV131110 SQQ131107:SQR131110 TAM131107:TAN131110 TKI131107:TKJ131110 TUE131107:TUF131110 UEA131107:UEB131110 UNW131107:UNX131110 UXS131107:UXT131110 VHO131107:VHP131110 VRK131107:VRL131110 WBG131107:WBH131110 WLC131107:WLD131110 WUY131107:WUZ131110 IM196643:IN196646 SI196643:SJ196646 ACE196643:ACF196646 AMA196643:AMB196646 AVW196643:AVX196646 BFS196643:BFT196646 BPO196643:BPP196646 BZK196643:BZL196646 CJG196643:CJH196646 CTC196643:CTD196646 DCY196643:DCZ196646 DMU196643:DMV196646 DWQ196643:DWR196646 EGM196643:EGN196646 EQI196643:EQJ196646 FAE196643:FAF196646 FKA196643:FKB196646 FTW196643:FTX196646 GDS196643:GDT196646 GNO196643:GNP196646 GXK196643:GXL196646 HHG196643:HHH196646 HRC196643:HRD196646 IAY196643:IAZ196646 IKU196643:IKV196646 IUQ196643:IUR196646 JEM196643:JEN196646 JOI196643:JOJ196646 JYE196643:JYF196646 KIA196643:KIB196646 KRW196643:KRX196646 LBS196643:LBT196646 LLO196643:LLP196646 LVK196643:LVL196646 MFG196643:MFH196646 MPC196643:MPD196646 MYY196643:MYZ196646 NIU196643:NIV196646 NSQ196643:NSR196646 OCM196643:OCN196646 OMI196643:OMJ196646 OWE196643:OWF196646 PGA196643:PGB196646 PPW196643:PPX196646 PZS196643:PZT196646 QJO196643:QJP196646 QTK196643:QTL196646 RDG196643:RDH196646 RNC196643:RND196646 RWY196643:RWZ196646 SGU196643:SGV196646 SQQ196643:SQR196646 TAM196643:TAN196646 TKI196643:TKJ196646 TUE196643:TUF196646 UEA196643:UEB196646 UNW196643:UNX196646 UXS196643:UXT196646 VHO196643:VHP196646 VRK196643:VRL196646 WBG196643:WBH196646 WLC196643:WLD196646 WUY196643:WUZ196646 IM262179:IN262182 SI262179:SJ262182 ACE262179:ACF262182 AMA262179:AMB262182 AVW262179:AVX262182 BFS262179:BFT262182 BPO262179:BPP262182 BZK262179:BZL262182 CJG262179:CJH262182 CTC262179:CTD262182 DCY262179:DCZ262182 DMU262179:DMV262182 DWQ262179:DWR262182 EGM262179:EGN262182 EQI262179:EQJ262182 FAE262179:FAF262182 FKA262179:FKB262182 FTW262179:FTX262182 GDS262179:GDT262182 GNO262179:GNP262182 GXK262179:GXL262182 HHG262179:HHH262182 HRC262179:HRD262182 IAY262179:IAZ262182 IKU262179:IKV262182 IUQ262179:IUR262182 JEM262179:JEN262182 JOI262179:JOJ262182 JYE262179:JYF262182 KIA262179:KIB262182 KRW262179:KRX262182 LBS262179:LBT262182 LLO262179:LLP262182 LVK262179:LVL262182 MFG262179:MFH262182 MPC262179:MPD262182 MYY262179:MYZ262182 NIU262179:NIV262182 NSQ262179:NSR262182 OCM262179:OCN262182 OMI262179:OMJ262182 OWE262179:OWF262182 PGA262179:PGB262182 PPW262179:PPX262182 PZS262179:PZT262182 QJO262179:QJP262182 QTK262179:QTL262182 RDG262179:RDH262182 RNC262179:RND262182 RWY262179:RWZ262182 SGU262179:SGV262182 SQQ262179:SQR262182 TAM262179:TAN262182 TKI262179:TKJ262182 TUE262179:TUF262182 UEA262179:UEB262182 UNW262179:UNX262182 UXS262179:UXT262182 VHO262179:VHP262182 VRK262179:VRL262182 WBG262179:WBH262182 WLC262179:WLD262182 WUY262179:WUZ262182 IM327715:IN327718 SI327715:SJ327718 ACE327715:ACF327718 AMA327715:AMB327718 AVW327715:AVX327718 BFS327715:BFT327718 BPO327715:BPP327718 BZK327715:BZL327718 CJG327715:CJH327718 CTC327715:CTD327718 DCY327715:DCZ327718 DMU327715:DMV327718 DWQ327715:DWR327718 EGM327715:EGN327718 EQI327715:EQJ327718 FAE327715:FAF327718 FKA327715:FKB327718 FTW327715:FTX327718 GDS327715:GDT327718 GNO327715:GNP327718 GXK327715:GXL327718 HHG327715:HHH327718 HRC327715:HRD327718 IAY327715:IAZ327718 IKU327715:IKV327718 IUQ327715:IUR327718 JEM327715:JEN327718 JOI327715:JOJ327718 JYE327715:JYF327718 KIA327715:KIB327718 KRW327715:KRX327718 LBS327715:LBT327718 LLO327715:LLP327718 LVK327715:LVL327718 MFG327715:MFH327718 MPC327715:MPD327718 MYY327715:MYZ327718 NIU327715:NIV327718 NSQ327715:NSR327718 OCM327715:OCN327718 OMI327715:OMJ327718 OWE327715:OWF327718 PGA327715:PGB327718 PPW327715:PPX327718 PZS327715:PZT327718 QJO327715:QJP327718 QTK327715:QTL327718 RDG327715:RDH327718 RNC327715:RND327718 RWY327715:RWZ327718 SGU327715:SGV327718 SQQ327715:SQR327718 TAM327715:TAN327718 TKI327715:TKJ327718 TUE327715:TUF327718 UEA327715:UEB327718 UNW327715:UNX327718 UXS327715:UXT327718 VHO327715:VHP327718 VRK327715:VRL327718 WBG327715:WBH327718 WLC327715:WLD327718 WUY327715:WUZ327718 IM393251:IN393254 SI393251:SJ393254 ACE393251:ACF393254 AMA393251:AMB393254 AVW393251:AVX393254 BFS393251:BFT393254 BPO393251:BPP393254 BZK393251:BZL393254 CJG393251:CJH393254 CTC393251:CTD393254 DCY393251:DCZ393254 DMU393251:DMV393254 DWQ393251:DWR393254 EGM393251:EGN393254 EQI393251:EQJ393254 FAE393251:FAF393254 FKA393251:FKB393254 FTW393251:FTX393254 GDS393251:GDT393254 GNO393251:GNP393254 GXK393251:GXL393254 HHG393251:HHH393254 HRC393251:HRD393254 IAY393251:IAZ393254 IKU393251:IKV393254 IUQ393251:IUR393254 JEM393251:JEN393254 JOI393251:JOJ393254 JYE393251:JYF393254 KIA393251:KIB393254 KRW393251:KRX393254 LBS393251:LBT393254 LLO393251:LLP393254 LVK393251:LVL393254 MFG393251:MFH393254 MPC393251:MPD393254 MYY393251:MYZ393254 NIU393251:NIV393254 NSQ393251:NSR393254 OCM393251:OCN393254 OMI393251:OMJ393254 OWE393251:OWF393254 PGA393251:PGB393254 PPW393251:PPX393254 PZS393251:PZT393254 QJO393251:QJP393254 QTK393251:QTL393254 RDG393251:RDH393254 RNC393251:RND393254 RWY393251:RWZ393254 SGU393251:SGV393254 SQQ393251:SQR393254 TAM393251:TAN393254 TKI393251:TKJ393254 TUE393251:TUF393254 UEA393251:UEB393254 UNW393251:UNX393254 UXS393251:UXT393254 VHO393251:VHP393254 VRK393251:VRL393254 WBG393251:WBH393254 WLC393251:WLD393254 WUY393251:WUZ393254 IM458787:IN458790 SI458787:SJ458790 ACE458787:ACF458790 AMA458787:AMB458790 AVW458787:AVX458790 BFS458787:BFT458790 BPO458787:BPP458790 BZK458787:BZL458790 CJG458787:CJH458790 CTC458787:CTD458790 DCY458787:DCZ458790 DMU458787:DMV458790 DWQ458787:DWR458790 EGM458787:EGN458790 EQI458787:EQJ458790 FAE458787:FAF458790 FKA458787:FKB458790 FTW458787:FTX458790 GDS458787:GDT458790 GNO458787:GNP458790 GXK458787:GXL458790 HHG458787:HHH458790 HRC458787:HRD458790 IAY458787:IAZ458790 IKU458787:IKV458790 IUQ458787:IUR458790 JEM458787:JEN458790 JOI458787:JOJ458790 JYE458787:JYF458790 KIA458787:KIB458790 KRW458787:KRX458790 LBS458787:LBT458790 LLO458787:LLP458790 LVK458787:LVL458790 MFG458787:MFH458790 MPC458787:MPD458790 MYY458787:MYZ458790 NIU458787:NIV458790 NSQ458787:NSR458790 OCM458787:OCN458790 OMI458787:OMJ458790 OWE458787:OWF458790 PGA458787:PGB458790 PPW458787:PPX458790 PZS458787:PZT458790 QJO458787:QJP458790 QTK458787:QTL458790 RDG458787:RDH458790 RNC458787:RND458790 RWY458787:RWZ458790 SGU458787:SGV458790 SQQ458787:SQR458790 TAM458787:TAN458790 TKI458787:TKJ458790 TUE458787:TUF458790 UEA458787:UEB458790 UNW458787:UNX458790 UXS458787:UXT458790 VHO458787:VHP458790 VRK458787:VRL458790 WBG458787:WBH458790 WLC458787:WLD458790 WUY458787:WUZ458790 IM524323:IN524326 SI524323:SJ524326 ACE524323:ACF524326 AMA524323:AMB524326 AVW524323:AVX524326 BFS524323:BFT524326 BPO524323:BPP524326 BZK524323:BZL524326 CJG524323:CJH524326 CTC524323:CTD524326 DCY524323:DCZ524326 DMU524323:DMV524326 DWQ524323:DWR524326 EGM524323:EGN524326 EQI524323:EQJ524326 FAE524323:FAF524326 FKA524323:FKB524326 FTW524323:FTX524326 GDS524323:GDT524326 GNO524323:GNP524326 GXK524323:GXL524326 HHG524323:HHH524326 HRC524323:HRD524326 IAY524323:IAZ524326 IKU524323:IKV524326 IUQ524323:IUR524326 JEM524323:JEN524326 JOI524323:JOJ524326 JYE524323:JYF524326 KIA524323:KIB524326 KRW524323:KRX524326 LBS524323:LBT524326 LLO524323:LLP524326 LVK524323:LVL524326 MFG524323:MFH524326 MPC524323:MPD524326 MYY524323:MYZ524326 NIU524323:NIV524326 NSQ524323:NSR524326 OCM524323:OCN524326 OMI524323:OMJ524326 OWE524323:OWF524326 PGA524323:PGB524326 PPW524323:PPX524326 PZS524323:PZT524326 QJO524323:QJP524326 QTK524323:QTL524326 RDG524323:RDH524326 RNC524323:RND524326 RWY524323:RWZ524326 SGU524323:SGV524326 SQQ524323:SQR524326 TAM524323:TAN524326 TKI524323:TKJ524326 TUE524323:TUF524326 UEA524323:UEB524326 UNW524323:UNX524326 UXS524323:UXT524326 VHO524323:VHP524326 VRK524323:VRL524326 WBG524323:WBH524326 WLC524323:WLD524326 WUY524323:WUZ524326 IM589859:IN589862 SI589859:SJ589862 ACE589859:ACF589862 AMA589859:AMB589862 AVW589859:AVX589862 BFS589859:BFT589862 BPO589859:BPP589862 BZK589859:BZL589862 CJG589859:CJH589862 CTC589859:CTD589862 DCY589859:DCZ589862 DMU589859:DMV589862 DWQ589859:DWR589862 EGM589859:EGN589862 EQI589859:EQJ589862 FAE589859:FAF589862 FKA589859:FKB589862 FTW589859:FTX589862 GDS589859:GDT589862 GNO589859:GNP589862 GXK589859:GXL589862 HHG589859:HHH589862 HRC589859:HRD589862 IAY589859:IAZ589862 IKU589859:IKV589862 IUQ589859:IUR589862 JEM589859:JEN589862 JOI589859:JOJ589862 JYE589859:JYF589862 KIA589859:KIB589862 KRW589859:KRX589862 LBS589859:LBT589862 LLO589859:LLP589862 LVK589859:LVL589862 MFG589859:MFH589862 MPC589859:MPD589862 MYY589859:MYZ589862 NIU589859:NIV589862 NSQ589859:NSR589862 OCM589859:OCN589862 OMI589859:OMJ589862 OWE589859:OWF589862 PGA589859:PGB589862 PPW589859:PPX589862 PZS589859:PZT589862 QJO589859:QJP589862 QTK589859:QTL589862 RDG589859:RDH589862 RNC589859:RND589862 RWY589859:RWZ589862 SGU589859:SGV589862 SQQ589859:SQR589862 TAM589859:TAN589862 TKI589859:TKJ589862 TUE589859:TUF589862 UEA589859:UEB589862 UNW589859:UNX589862 UXS589859:UXT589862 VHO589859:VHP589862 VRK589859:VRL589862 WBG589859:WBH589862 WLC589859:WLD589862 WUY589859:WUZ589862 IM655395:IN655398 SI655395:SJ655398 ACE655395:ACF655398 AMA655395:AMB655398 AVW655395:AVX655398 BFS655395:BFT655398 BPO655395:BPP655398 BZK655395:BZL655398 CJG655395:CJH655398 CTC655395:CTD655398 DCY655395:DCZ655398 DMU655395:DMV655398 DWQ655395:DWR655398 EGM655395:EGN655398 EQI655395:EQJ655398 FAE655395:FAF655398 FKA655395:FKB655398 FTW655395:FTX655398 GDS655395:GDT655398 GNO655395:GNP655398 GXK655395:GXL655398 HHG655395:HHH655398 HRC655395:HRD655398 IAY655395:IAZ655398 IKU655395:IKV655398 IUQ655395:IUR655398 JEM655395:JEN655398 JOI655395:JOJ655398 JYE655395:JYF655398 KIA655395:KIB655398 KRW655395:KRX655398 LBS655395:LBT655398 LLO655395:LLP655398 LVK655395:LVL655398 MFG655395:MFH655398 MPC655395:MPD655398 MYY655395:MYZ655398 NIU655395:NIV655398 NSQ655395:NSR655398 OCM655395:OCN655398 OMI655395:OMJ655398 OWE655395:OWF655398 PGA655395:PGB655398 PPW655395:PPX655398 PZS655395:PZT655398 QJO655395:QJP655398 QTK655395:QTL655398 RDG655395:RDH655398 RNC655395:RND655398 RWY655395:RWZ655398 SGU655395:SGV655398 SQQ655395:SQR655398 TAM655395:TAN655398 TKI655395:TKJ655398 TUE655395:TUF655398 UEA655395:UEB655398 UNW655395:UNX655398 UXS655395:UXT655398 VHO655395:VHP655398 VRK655395:VRL655398 WBG655395:WBH655398 WLC655395:WLD655398 WUY655395:WUZ655398 IM720931:IN720934 SI720931:SJ720934 ACE720931:ACF720934 AMA720931:AMB720934 AVW720931:AVX720934 BFS720931:BFT720934 BPO720931:BPP720934 BZK720931:BZL720934 CJG720931:CJH720934 CTC720931:CTD720934 DCY720931:DCZ720934 DMU720931:DMV720934 DWQ720931:DWR720934 EGM720931:EGN720934 EQI720931:EQJ720934 FAE720931:FAF720934 FKA720931:FKB720934 FTW720931:FTX720934 GDS720931:GDT720934 GNO720931:GNP720934 GXK720931:GXL720934 HHG720931:HHH720934 HRC720931:HRD720934 IAY720931:IAZ720934 IKU720931:IKV720934 IUQ720931:IUR720934 JEM720931:JEN720934 JOI720931:JOJ720934 JYE720931:JYF720934 KIA720931:KIB720934 KRW720931:KRX720934 LBS720931:LBT720934 LLO720931:LLP720934 LVK720931:LVL720934 MFG720931:MFH720934 MPC720931:MPD720934 MYY720931:MYZ720934 NIU720931:NIV720934 NSQ720931:NSR720934 OCM720931:OCN720934 OMI720931:OMJ720934 OWE720931:OWF720934 PGA720931:PGB720934 PPW720931:PPX720934 PZS720931:PZT720934 QJO720931:QJP720934 QTK720931:QTL720934 RDG720931:RDH720934 RNC720931:RND720934 RWY720931:RWZ720934 SGU720931:SGV720934 SQQ720931:SQR720934 TAM720931:TAN720934 TKI720931:TKJ720934 TUE720931:TUF720934 UEA720931:UEB720934 UNW720931:UNX720934 UXS720931:UXT720934 VHO720931:VHP720934 VRK720931:VRL720934 WBG720931:WBH720934 WLC720931:WLD720934 WUY720931:WUZ720934 IM786467:IN786470 SI786467:SJ786470 ACE786467:ACF786470 AMA786467:AMB786470 AVW786467:AVX786470 BFS786467:BFT786470 BPO786467:BPP786470 BZK786467:BZL786470 CJG786467:CJH786470 CTC786467:CTD786470 DCY786467:DCZ786470 DMU786467:DMV786470 DWQ786467:DWR786470 EGM786467:EGN786470 EQI786467:EQJ786470 FAE786467:FAF786470 FKA786467:FKB786470 FTW786467:FTX786470 GDS786467:GDT786470 GNO786467:GNP786470 GXK786467:GXL786470 HHG786467:HHH786470 HRC786467:HRD786470 IAY786467:IAZ786470 IKU786467:IKV786470 IUQ786467:IUR786470 JEM786467:JEN786470 JOI786467:JOJ786470 JYE786467:JYF786470 KIA786467:KIB786470 KRW786467:KRX786470 LBS786467:LBT786470 LLO786467:LLP786470 LVK786467:LVL786470 MFG786467:MFH786470 MPC786467:MPD786470 MYY786467:MYZ786470 NIU786467:NIV786470 NSQ786467:NSR786470 OCM786467:OCN786470 OMI786467:OMJ786470 OWE786467:OWF786470 PGA786467:PGB786470 PPW786467:PPX786470 PZS786467:PZT786470 QJO786467:QJP786470 QTK786467:QTL786470 RDG786467:RDH786470 RNC786467:RND786470 RWY786467:RWZ786470 SGU786467:SGV786470 SQQ786467:SQR786470 TAM786467:TAN786470 TKI786467:TKJ786470 TUE786467:TUF786470 UEA786467:UEB786470 UNW786467:UNX786470 UXS786467:UXT786470 VHO786467:VHP786470 VRK786467:VRL786470 WBG786467:WBH786470 WLC786467:WLD786470 WUY786467:WUZ786470 IM852003:IN852006 SI852003:SJ852006 ACE852003:ACF852006 AMA852003:AMB852006 AVW852003:AVX852006 BFS852003:BFT852006 BPO852003:BPP852006 BZK852003:BZL852006 CJG852003:CJH852006 CTC852003:CTD852006 DCY852003:DCZ852006 DMU852003:DMV852006 DWQ852003:DWR852006 EGM852003:EGN852006 EQI852003:EQJ852006 FAE852003:FAF852006 FKA852003:FKB852006 FTW852003:FTX852006 GDS852003:GDT852006 GNO852003:GNP852006 GXK852003:GXL852006 HHG852003:HHH852006 HRC852003:HRD852006 IAY852003:IAZ852006 IKU852003:IKV852006 IUQ852003:IUR852006 JEM852003:JEN852006 JOI852003:JOJ852006 JYE852003:JYF852006 KIA852003:KIB852006 KRW852003:KRX852006 LBS852003:LBT852006 LLO852003:LLP852006 LVK852003:LVL852006 MFG852003:MFH852006 MPC852003:MPD852006 MYY852003:MYZ852006 NIU852003:NIV852006 NSQ852003:NSR852006 OCM852003:OCN852006 OMI852003:OMJ852006 OWE852003:OWF852006 PGA852003:PGB852006 PPW852003:PPX852006 PZS852003:PZT852006 QJO852003:QJP852006 QTK852003:QTL852006 RDG852003:RDH852006 RNC852003:RND852006 RWY852003:RWZ852006 SGU852003:SGV852006 SQQ852003:SQR852006 TAM852003:TAN852006 TKI852003:TKJ852006 TUE852003:TUF852006 UEA852003:UEB852006 UNW852003:UNX852006 UXS852003:UXT852006 VHO852003:VHP852006 VRK852003:VRL852006 WBG852003:WBH852006 WLC852003:WLD852006 WUY852003:WUZ852006 IM917539:IN917542 SI917539:SJ917542 ACE917539:ACF917542 AMA917539:AMB917542 AVW917539:AVX917542 BFS917539:BFT917542 BPO917539:BPP917542 BZK917539:BZL917542 CJG917539:CJH917542 CTC917539:CTD917542 DCY917539:DCZ917542 DMU917539:DMV917542 DWQ917539:DWR917542 EGM917539:EGN917542 EQI917539:EQJ917542 FAE917539:FAF917542 FKA917539:FKB917542 FTW917539:FTX917542 GDS917539:GDT917542 GNO917539:GNP917542 GXK917539:GXL917542 HHG917539:HHH917542 HRC917539:HRD917542 IAY917539:IAZ917542 IKU917539:IKV917542 IUQ917539:IUR917542 JEM917539:JEN917542 JOI917539:JOJ917542 JYE917539:JYF917542 KIA917539:KIB917542 KRW917539:KRX917542 LBS917539:LBT917542 LLO917539:LLP917542 LVK917539:LVL917542 MFG917539:MFH917542 MPC917539:MPD917542 MYY917539:MYZ917542 NIU917539:NIV917542 NSQ917539:NSR917542 OCM917539:OCN917542 OMI917539:OMJ917542 OWE917539:OWF917542 PGA917539:PGB917542 PPW917539:PPX917542 PZS917539:PZT917542 QJO917539:QJP917542 QTK917539:QTL917542 RDG917539:RDH917542 RNC917539:RND917542 RWY917539:RWZ917542 SGU917539:SGV917542 SQQ917539:SQR917542 TAM917539:TAN917542 TKI917539:TKJ917542 TUE917539:TUF917542 UEA917539:UEB917542 UNW917539:UNX917542 UXS917539:UXT917542 VHO917539:VHP917542 VRK917539:VRL917542 WBG917539:WBH917542 WLC917539:WLD917542 WUY917539:WUZ917542 IM983075:IN983078 SI983075:SJ983078 ACE983075:ACF983078 AMA983075:AMB983078 AVW983075:AVX983078 BFS983075:BFT983078 BPO983075:BPP983078 BZK983075:BZL983078 CJG983075:CJH983078 CTC983075:CTD983078 DCY983075:DCZ983078 DMU983075:DMV983078 DWQ983075:DWR983078 EGM983075:EGN983078 EQI983075:EQJ983078 FAE983075:FAF983078 FKA983075:FKB983078 FTW983075:FTX983078 GDS983075:GDT983078 GNO983075:GNP983078 GXK983075:GXL983078 HHG983075:HHH983078 HRC983075:HRD983078 IAY983075:IAZ983078 IKU983075:IKV983078 IUQ983075:IUR983078 JEM983075:JEN983078 JOI983075:JOJ983078 JYE983075:JYF983078 KIA983075:KIB983078 KRW983075:KRX983078 LBS983075:LBT983078 LLO983075:LLP983078 LVK983075:LVL983078 MFG983075:MFH983078 MPC983075:MPD983078 MYY983075:MYZ983078 NIU983075:NIV983078 NSQ983075:NSR983078 OCM983075:OCN983078 OMI983075:OMJ983078 OWE983075:OWF983078 PGA983075:PGB983078 PPW983075:PPX983078 PZS983075:PZT983078 QJO983075:QJP983078 QTK983075:QTL983078 RDG983075:RDH983078 RNC983075:RND983078 RWY983075:RWZ983078 SGU983075:SGV983078 SQQ983075:SQR983078 TAM983075:TAN983078 TKI983075:TKJ983078 TUE983075:TUF983078 UEA983075:UEB983078 UNW983075:UNX983078 UXS983075:UXT983078 VHO983075:VHP983078 VRK983075:VRL983078 WBG983075:WBH983078 WLC983075:WLD983078 WUY983075:WUZ983078 IM50:IN51 SI50:SJ51 ACE50:ACF51 AMA50:AMB51 AVW50:AVX51 BFS50:BFT51 BPO50:BPP51 BZK50:BZL51 CJG50:CJH51 CTC50:CTD51 DCY50:DCZ51 DMU50:DMV51 DWQ50:DWR51 EGM50:EGN51 EQI50:EQJ51 FAE50:FAF51 FKA50:FKB51 FTW50:FTX51 GDS50:GDT51 GNO50:GNP51 GXK50:GXL51 HHG50:HHH51 HRC50:HRD51 IAY50:IAZ51 IKU50:IKV51 IUQ50:IUR51 JEM50:JEN51 JOI50:JOJ51 JYE50:JYF51 KIA50:KIB51 KRW50:KRX51 LBS50:LBT51 LLO50:LLP51 LVK50:LVL51 MFG50:MFH51 MPC50:MPD51 MYY50:MYZ51 NIU50:NIV51 NSQ50:NSR51 OCM50:OCN51 OMI50:OMJ51 OWE50:OWF51 PGA50:PGB51 PPW50:PPX51 PZS50:PZT51 QJO50:QJP51 QTK50:QTL51 RDG50:RDH51 RNC50:RND51 RWY50:RWZ51 SGU50:SGV51 SQQ50:SQR51 TAM50:TAN51 TKI50:TKJ51 TUE50:TUF51 UEA50:UEB51 UNW50:UNX51 UXS50:UXT51 VHO50:VHP51 VRK50:VRL51 WBG50:WBH51 WLC50:WLD51 WUY50:WUZ51 IM65585:IN65586 SI65585:SJ65586 ACE65585:ACF65586 AMA65585:AMB65586 AVW65585:AVX65586 BFS65585:BFT65586 BPO65585:BPP65586 BZK65585:BZL65586 CJG65585:CJH65586 CTC65585:CTD65586 DCY65585:DCZ65586 DMU65585:DMV65586 DWQ65585:DWR65586 EGM65585:EGN65586 EQI65585:EQJ65586 FAE65585:FAF65586 FKA65585:FKB65586 FTW65585:FTX65586 GDS65585:GDT65586 GNO65585:GNP65586 GXK65585:GXL65586 HHG65585:HHH65586 HRC65585:HRD65586 IAY65585:IAZ65586 IKU65585:IKV65586 IUQ65585:IUR65586 JEM65585:JEN65586 JOI65585:JOJ65586 JYE65585:JYF65586 KIA65585:KIB65586 KRW65585:KRX65586 LBS65585:LBT65586 LLO65585:LLP65586 LVK65585:LVL65586 MFG65585:MFH65586 MPC65585:MPD65586 MYY65585:MYZ65586 NIU65585:NIV65586 NSQ65585:NSR65586 OCM65585:OCN65586 OMI65585:OMJ65586 OWE65585:OWF65586 PGA65585:PGB65586 PPW65585:PPX65586 PZS65585:PZT65586 QJO65585:QJP65586 QTK65585:QTL65586 RDG65585:RDH65586 RNC65585:RND65586 RWY65585:RWZ65586 SGU65585:SGV65586 SQQ65585:SQR65586 TAM65585:TAN65586 TKI65585:TKJ65586 TUE65585:TUF65586 UEA65585:UEB65586 UNW65585:UNX65586 UXS65585:UXT65586 VHO65585:VHP65586 VRK65585:VRL65586 WBG65585:WBH65586 WLC65585:WLD65586 WUY65585:WUZ65586 IM131121:IN131122 SI131121:SJ131122 ACE131121:ACF131122 AMA131121:AMB131122 AVW131121:AVX131122 BFS131121:BFT131122 BPO131121:BPP131122 BZK131121:BZL131122 CJG131121:CJH131122 CTC131121:CTD131122 DCY131121:DCZ131122 DMU131121:DMV131122 DWQ131121:DWR131122 EGM131121:EGN131122 EQI131121:EQJ131122 FAE131121:FAF131122 FKA131121:FKB131122 FTW131121:FTX131122 GDS131121:GDT131122 GNO131121:GNP131122 GXK131121:GXL131122 HHG131121:HHH131122 HRC131121:HRD131122 IAY131121:IAZ131122 IKU131121:IKV131122 IUQ131121:IUR131122 JEM131121:JEN131122 JOI131121:JOJ131122 JYE131121:JYF131122 KIA131121:KIB131122 KRW131121:KRX131122 LBS131121:LBT131122 LLO131121:LLP131122 LVK131121:LVL131122 MFG131121:MFH131122 MPC131121:MPD131122 MYY131121:MYZ131122 NIU131121:NIV131122 NSQ131121:NSR131122 OCM131121:OCN131122 OMI131121:OMJ131122 OWE131121:OWF131122 PGA131121:PGB131122 PPW131121:PPX131122 PZS131121:PZT131122 QJO131121:QJP131122 QTK131121:QTL131122 RDG131121:RDH131122 RNC131121:RND131122 RWY131121:RWZ131122 SGU131121:SGV131122 SQQ131121:SQR131122 TAM131121:TAN131122 TKI131121:TKJ131122 TUE131121:TUF131122 UEA131121:UEB131122 UNW131121:UNX131122 UXS131121:UXT131122 VHO131121:VHP131122 VRK131121:VRL131122 WBG131121:WBH131122 WLC131121:WLD131122 WUY131121:WUZ131122 IM196657:IN196658 SI196657:SJ196658 ACE196657:ACF196658 AMA196657:AMB196658 AVW196657:AVX196658 BFS196657:BFT196658 BPO196657:BPP196658 BZK196657:BZL196658 CJG196657:CJH196658 CTC196657:CTD196658 DCY196657:DCZ196658 DMU196657:DMV196658 DWQ196657:DWR196658 EGM196657:EGN196658 EQI196657:EQJ196658 FAE196657:FAF196658 FKA196657:FKB196658 FTW196657:FTX196658 GDS196657:GDT196658 GNO196657:GNP196658 GXK196657:GXL196658 HHG196657:HHH196658 HRC196657:HRD196658 IAY196657:IAZ196658 IKU196657:IKV196658 IUQ196657:IUR196658 JEM196657:JEN196658 JOI196657:JOJ196658 JYE196657:JYF196658 KIA196657:KIB196658 KRW196657:KRX196658 LBS196657:LBT196658 LLO196657:LLP196658 LVK196657:LVL196658 MFG196657:MFH196658 MPC196657:MPD196658 MYY196657:MYZ196658 NIU196657:NIV196658 NSQ196657:NSR196658 OCM196657:OCN196658 OMI196657:OMJ196658 OWE196657:OWF196658 PGA196657:PGB196658 PPW196657:PPX196658 PZS196657:PZT196658 QJO196657:QJP196658 QTK196657:QTL196658 RDG196657:RDH196658 RNC196657:RND196658 RWY196657:RWZ196658 SGU196657:SGV196658 SQQ196657:SQR196658 TAM196657:TAN196658 TKI196657:TKJ196658 TUE196657:TUF196658 UEA196657:UEB196658 UNW196657:UNX196658 UXS196657:UXT196658 VHO196657:VHP196658 VRK196657:VRL196658 WBG196657:WBH196658 WLC196657:WLD196658 WUY196657:WUZ196658 IM262193:IN262194 SI262193:SJ262194 ACE262193:ACF262194 AMA262193:AMB262194 AVW262193:AVX262194 BFS262193:BFT262194 BPO262193:BPP262194 BZK262193:BZL262194 CJG262193:CJH262194 CTC262193:CTD262194 DCY262193:DCZ262194 DMU262193:DMV262194 DWQ262193:DWR262194 EGM262193:EGN262194 EQI262193:EQJ262194 FAE262193:FAF262194 FKA262193:FKB262194 FTW262193:FTX262194 GDS262193:GDT262194 GNO262193:GNP262194 GXK262193:GXL262194 HHG262193:HHH262194 HRC262193:HRD262194 IAY262193:IAZ262194 IKU262193:IKV262194 IUQ262193:IUR262194 JEM262193:JEN262194 JOI262193:JOJ262194 JYE262193:JYF262194 KIA262193:KIB262194 KRW262193:KRX262194 LBS262193:LBT262194 LLO262193:LLP262194 LVK262193:LVL262194 MFG262193:MFH262194 MPC262193:MPD262194 MYY262193:MYZ262194 NIU262193:NIV262194 NSQ262193:NSR262194 OCM262193:OCN262194 OMI262193:OMJ262194 OWE262193:OWF262194 PGA262193:PGB262194 PPW262193:PPX262194 PZS262193:PZT262194 QJO262193:QJP262194 QTK262193:QTL262194 RDG262193:RDH262194 RNC262193:RND262194 RWY262193:RWZ262194 SGU262193:SGV262194 SQQ262193:SQR262194 TAM262193:TAN262194 TKI262193:TKJ262194 TUE262193:TUF262194 UEA262193:UEB262194 UNW262193:UNX262194 UXS262193:UXT262194 VHO262193:VHP262194 VRK262193:VRL262194 WBG262193:WBH262194 WLC262193:WLD262194 WUY262193:WUZ262194 IM327729:IN327730 SI327729:SJ327730 ACE327729:ACF327730 AMA327729:AMB327730 AVW327729:AVX327730 BFS327729:BFT327730 BPO327729:BPP327730 BZK327729:BZL327730 CJG327729:CJH327730 CTC327729:CTD327730 DCY327729:DCZ327730 DMU327729:DMV327730 DWQ327729:DWR327730 EGM327729:EGN327730 EQI327729:EQJ327730 FAE327729:FAF327730 FKA327729:FKB327730 FTW327729:FTX327730 GDS327729:GDT327730 GNO327729:GNP327730 GXK327729:GXL327730 HHG327729:HHH327730 HRC327729:HRD327730 IAY327729:IAZ327730 IKU327729:IKV327730 IUQ327729:IUR327730 JEM327729:JEN327730 JOI327729:JOJ327730 JYE327729:JYF327730 KIA327729:KIB327730 KRW327729:KRX327730 LBS327729:LBT327730 LLO327729:LLP327730 LVK327729:LVL327730 MFG327729:MFH327730 MPC327729:MPD327730 MYY327729:MYZ327730 NIU327729:NIV327730 NSQ327729:NSR327730 OCM327729:OCN327730 OMI327729:OMJ327730 OWE327729:OWF327730 PGA327729:PGB327730 PPW327729:PPX327730 PZS327729:PZT327730 QJO327729:QJP327730 QTK327729:QTL327730 RDG327729:RDH327730 RNC327729:RND327730 RWY327729:RWZ327730 SGU327729:SGV327730 SQQ327729:SQR327730 TAM327729:TAN327730 TKI327729:TKJ327730 TUE327729:TUF327730 UEA327729:UEB327730 UNW327729:UNX327730 UXS327729:UXT327730 VHO327729:VHP327730 VRK327729:VRL327730 WBG327729:WBH327730 WLC327729:WLD327730 WUY327729:WUZ327730 IM393265:IN393266 SI393265:SJ393266 ACE393265:ACF393266 AMA393265:AMB393266 AVW393265:AVX393266 BFS393265:BFT393266 BPO393265:BPP393266 BZK393265:BZL393266 CJG393265:CJH393266 CTC393265:CTD393266 DCY393265:DCZ393266 DMU393265:DMV393266 DWQ393265:DWR393266 EGM393265:EGN393266 EQI393265:EQJ393266 FAE393265:FAF393266 FKA393265:FKB393266 FTW393265:FTX393266 GDS393265:GDT393266 GNO393265:GNP393266 GXK393265:GXL393266 HHG393265:HHH393266 HRC393265:HRD393266 IAY393265:IAZ393266 IKU393265:IKV393266 IUQ393265:IUR393266 JEM393265:JEN393266 JOI393265:JOJ393266 JYE393265:JYF393266 KIA393265:KIB393266 KRW393265:KRX393266 LBS393265:LBT393266 LLO393265:LLP393266 LVK393265:LVL393266 MFG393265:MFH393266 MPC393265:MPD393266 MYY393265:MYZ393266 NIU393265:NIV393266 NSQ393265:NSR393266 OCM393265:OCN393266 OMI393265:OMJ393266 OWE393265:OWF393266 PGA393265:PGB393266 PPW393265:PPX393266 PZS393265:PZT393266 QJO393265:QJP393266 QTK393265:QTL393266 RDG393265:RDH393266 RNC393265:RND393266 RWY393265:RWZ393266 SGU393265:SGV393266 SQQ393265:SQR393266 TAM393265:TAN393266 TKI393265:TKJ393266 TUE393265:TUF393266 UEA393265:UEB393266 UNW393265:UNX393266 UXS393265:UXT393266 VHO393265:VHP393266 VRK393265:VRL393266 WBG393265:WBH393266 WLC393265:WLD393266 WUY393265:WUZ393266 IM458801:IN458802 SI458801:SJ458802 ACE458801:ACF458802 AMA458801:AMB458802 AVW458801:AVX458802 BFS458801:BFT458802 BPO458801:BPP458802 BZK458801:BZL458802 CJG458801:CJH458802 CTC458801:CTD458802 DCY458801:DCZ458802 DMU458801:DMV458802 DWQ458801:DWR458802 EGM458801:EGN458802 EQI458801:EQJ458802 FAE458801:FAF458802 FKA458801:FKB458802 FTW458801:FTX458802 GDS458801:GDT458802 GNO458801:GNP458802 GXK458801:GXL458802 HHG458801:HHH458802 HRC458801:HRD458802 IAY458801:IAZ458802 IKU458801:IKV458802 IUQ458801:IUR458802 JEM458801:JEN458802 JOI458801:JOJ458802 JYE458801:JYF458802 KIA458801:KIB458802 KRW458801:KRX458802 LBS458801:LBT458802 LLO458801:LLP458802 LVK458801:LVL458802 MFG458801:MFH458802 MPC458801:MPD458802 MYY458801:MYZ458802 NIU458801:NIV458802 NSQ458801:NSR458802 OCM458801:OCN458802 OMI458801:OMJ458802 OWE458801:OWF458802 PGA458801:PGB458802 PPW458801:PPX458802 PZS458801:PZT458802 QJO458801:QJP458802 QTK458801:QTL458802 RDG458801:RDH458802 RNC458801:RND458802 RWY458801:RWZ458802 SGU458801:SGV458802 SQQ458801:SQR458802 TAM458801:TAN458802 TKI458801:TKJ458802 TUE458801:TUF458802 UEA458801:UEB458802 UNW458801:UNX458802 UXS458801:UXT458802 VHO458801:VHP458802 VRK458801:VRL458802 WBG458801:WBH458802 WLC458801:WLD458802 WUY458801:WUZ458802 IM524337:IN524338 SI524337:SJ524338 ACE524337:ACF524338 AMA524337:AMB524338 AVW524337:AVX524338 BFS524337:BFT524338 BPO524337:BPP524338 BZK524337:BZL524338 CJG524337:CJH524338 CTC524337:CTD524338 DCY524337:DCZ524338 DMU524337:DMV524338 DWQ524337:DWR524338 EGM524337:EGN524338 EQI524337:EQJ524338 FAE524337:FAF524338 FKA524337:FKB524338 FTW524337:FTX524338 GDS524337:GDT524338 GNO524337:GNP524338 GXK524337:GXL524338 HHG524337:HHH524338 HRC524337:HRD524338 IAY524337:IAZ524338 IKU524337:IKV524338 IUQ524337:IUR524338 JEM524337:JEN524338 JOI524337:JOJ524338 JYE524337:JYF524338 KIA524337:KIB524338 KRW524337:KRX524338 LBS524337:LBT524338 LLO524337:LLP524338 LVK524337:LVL524338 MFG524337:MFH524338 MPC524337:MPD524338 MYY524337:MYZ524338 NIU524337:NIV524338 NSQ524337:NSR524338 OCM524337:OCN524338 OMI524337:OMJ524338 OWE524337:OWF524338 PGA524337:PGB524338 PPW524337:PPX524338 PZS524337:PZT524338 QJO524337:QJP524338 QTK524337:QTL524338 RDG524337:RDH524338 RNC524337:RND524338 RWY524337:RWZ524338 SGU524337:SGV524338 SQQ524337:SQR524338 TAM524337:TAN524338 TKI524337:TKJ524338 TUE524337:TUF524338 UEA524337:UEB524338 UNW524337:UNX524338 UXS524337:UXT524338 VHO524337:VHP524338 VRK524337:VRL524338 WBG524337:WBH524338 WLC524337:WLD524338 WUY524337:WUZ524338 IM589873:IN589874 SI589873:SJ589874 ACE589873:ACF589874 AMA589873:AMB589874 AVW589873:AVX589874 BFS589873:BFT589874 BPO589873:BPP589874 BZK589873:BZL589874 CJG589873:CJH589874 CTC589873:CTD589874 DCY589873:DCZ589874 DMU589873:DMV589874 DWQ589873:DWR589874 EGM589873:EGN589874 EQI589873:EQJ589874 FAE589873:FAF589874 FKA589873:FKB589874 FTW589873:FTX589874 GDS589873:GDT589874 GNO589873:GNP589874 GXK589873:GXL589874 HHG589873:HHH589874 HRC589873:HRD589874 IAY589873:IAZ589874 IKU589873:IKV589874 IUQ589873:IUR589874 JEM589873:JEN589874 JOI589873:JOJ589874 JYE589873:JYF589874 KIA589873:KIB589874 KRW589873:KRX589874 LBS589873:LBT589874 LLO589873:LLP589874 LVK589873:LVL589874 MFG589873:MFH589874 MPC589873:MPD589874 MYY589873:MYZ589874 NIU589873:NIV589874 NSQ589873:NSR589874 OCM589873:OCN589874 OMI589873:OMJ589874 OWE589873:OWF589874 PGA589873:PGB589874 PPW589873:PPX589874 PZS589873:PZT589874 QJO589873:QJP589874 QTK589873:QTL589874 RDG589873:RDH589874 RNC589873:RND589874 RWY589873:RWZ589874 SGU589873:SGV589874 SQQ589873:SQR589874 TAM589873:TAN589874 TKI589873:TKJ589874 TUE589873:TUF589874 UEA589873:UEB589874 UNW589873:UNX589874 UXS589873:UXT589874 VHO589873:VHP589874 VRK589873:VRL589874 WBG589873:WBH589874 WLC589873:WLD589874 WUY589873:WUZ589874 IM655409:IN655410 SI655409:SJ655410 ACE655409:ACF655410 AMA655409:AMB655410 AVW655409:AVX655410 BFS655409:BFT655410 BPO655409:BPP655410 BZK655409:BZL655410 CJG655409:CJH655410 CTC655409:CTD655410 DCY655409:DCZ655410 DMU655409:DMV655410 DWQ655409:DWR655410 EGM655409:EGN655410 EQI655409:EQJ655410 FAE655409:FAF655410 FKA655409:FKB655410 FTW655409:FTX655410 GDS655409:GDT655410 GNO655409:GNP655410 GXK655409:GXL655410 HHG655409:HHH655410 HRC655409:HRD655410 IAY655409:IAZ655410 IKU655409:IKV655410 IUQ655409:IUR655410 JEM655409:JEN655410 JOI655409:JOJ655410 JYE655409:JYF655410 KIA655409:KIB655410 KRW655409:KRX655410 LBS655409:LBT655410 LLO655409:LLP655410 LVK655409:LVL655410 MFG655409:MFH655410 MPC655409:MPD655410 MYY655409:MYZ655410 NIU655409:NIV655410 NSQ655409:NSR655410 OCM655409:OCN655410 OMI655409:OMJ655410 OWE655409:OWF655410 PGA655409:PGB655410 PPW655409:PPX655410 PZS655409:PZT655410 QJO655409:QJP655410 QTK655409:QTL655410 RDG655409:RDH655410 RNC655409:RND655410 RWY655409:RWZ655410 SGU655409:SGV655410 SQQ655409:SQR655410 TAM655409:TAN655410 TKI655409:TKJ655410 TUE655409:TUF655410 UEA655409:UEB655410 UNW655409:UNX655410 UXS655409:UXT655410 VHO655409:VHP655410 VRK655409:VRL655410 WBG655409:WBH655410 WLC655409:WLD655410 WUY655409:WUZ655410 IM720945:IN720946 SI720945:SJ720946 ACE720945:ACF720946 AMA720945:AMB720946 AVW720945:AVX720946 BFS720945:BFT720946 BPO720945:BPP720946 BZK720945:BZL720946 CJG720945:CJH720946 CTC720945:CTD720946 DCY720945:DCZ720946 DMU720945:DMV720946 DWQ720945:DWR720946 EGM720945:EGN720946 EQI720945:EQJ720946 FAE720945:FAF720946 FKA720945:FKB720946 FTW720945:FTX720946 GDS720945:GDT720946 GNO720945:GNP720946 GXK720945:GXL720946 HHG720945:HHH720946 HRC720945:HRD720946 IAY720945:IAZ720946 IKU720945:IKV720946 IUQ720945:IUR720946 JEM720945:JEN720946 JOI720945:JOJ720946 JYE720945:JYF720946 KIA720945:KIB720946 KRW720945:KRX720946 LBS720945:LBT720946 LLO720945:LLP720946 LVK720945:LVL720946 MFG720945:MFH720946 MPC720945:MPD720946 MYY720945:MYZ720946 NIU720945:NIV720946 NSQ720945:NSR720946 OCM720945:OCN720946 OMI720945:OMJ720946 OWE720945:OWF720946 PGA720945:PGB720946 PPW720945:PPX720946 PZS720945:PZT720946 QJO720945:QJP720946 QTK720945:QTL720946 RDG720945:RDH720946 RNC720945:RND720946 RWY720945:RWZ720946 SGU720945:SGV720946 SQQ720945:SQR720946 TAM720945:TAN720946 TKI720945:TKJ720946 TUE720945:TUF720946 UEA720945:UEB720946 UNW720945:UNX720946 UXS720945:UXT720946 VHO720945:VHP720946 VRK720945:VRL720946 WBG720945:WBH720946 WLC720945:WLD720946 WUY720945:WUZ720946 IM786481:IN786482 SI786481:SJ786482 ACE786481:ACF786482 AMA786481:AMB786482 AVW786481:AVX786482 BFS786481:BFT786482 BPO786481:BPP786482 BZK786481:BZL786482 CJG786481:CJH786482 CTC786481:CTD786482 DCY786481:DCZ786482 DMU786481:DMV786482 DWQ786481:DWR786482 EGM786481:EGN786482 EQI786481:EQJ786482 FAE786481:FAF786482 FKA786481:FKB786482 FTW786481:FTX786482 GDS786481:GDT786482 GNO786481:GNP786482 GXK786481:GXL786482 HHG786481:HHH786482 HRC786481:HRD786482 IAY786481:IAZ786482 IKU786481:IKV786482 IUQ786481:IUR786482 JEM786481:JEN786482 JOI786481:JOJ786482 JYE786481:JYF786482 KIA786481:KIB786482 KRW786481:KRX786482 LBS786481:LBT786482 LLO786481:LLP786482 LVK786481:LVL786482 MFG786481:MFH786482 MPC786481:MPD786482 MYY786481:MYZ786482 NIU786481:NIV786482 NSQ786481:NSR786482 OCM786481:OCN786482 OMI786481:OMJ786482 OWE786481:OWF786482 PGA786481:PGB786482 PPW786481:PPX786482 PZS786481:PZT786482 QJO786481:QJP786482 QTK786481:QTL786482 RDG786481:RDH786482 RNC786481:RND786482 RWY786481:RWZ786482 SGU786481:SGV786482 SQQ786481:SQR786482 TAM786481:TAN786482 TKI786481:TKJ786482 TUE786481:TUF786482 UEA786481:UEB786482 UNW786481:UNX786482 UXS786481:UXT786482 VHO786481:VHP786482 VRK786481:VRL786482 WBG786481:WBH786482 WLC786481:WLD786482 WUY786481:WUZ786482 IM852017:IN852018 SI852017:SJ852018 ACE852017:ACF852018 AMA852017:AMB852018 AVW852017:AVX852018 BFS852017:BFT852018 BPO852017:BPP852018 BZK852017:BZL852018 CJG852017:CJH852018 CTC852017:CTD852018 DCY852017:DCZ852018 DMU852017:DMV852018 DWQ852017:DWR852018 EGM852017:EGN852018 EQI852017:EQJ852018 FAE852017:FAF852018 FKA852017:FKB852018 FTW852017:FTX852018 GDS852017:GDT852018 GNO852017:GNP852018 GXK852017:GXL852018 HHG852017:HHH852018 HRC852017:HRD852018 IAY852017:IAZ852018 IKU852017:IKV852018 IUQ852017:IUR852018 JEM852017:JEN852018 JOI852017:JOJ852018 JYE852017:JYF852018 KIA852017:KIB852018 KRW852017:KRX852018 LBS852017:LBT852018 LLO852017:LLP852018 LVK852017:LVL852018 MFG852017:MFH852018 MPC852017:MPD852018 MYY852017:MYZ852018 NIU852017:NIV852018 NSQ852017:NSR852018 OCM852017:OCN852018 OMI852017:OMJ852018 OWE852017:OWF852018 PGA852017:PGB852018 PPW852017:PPX852018 PZS852017:PZT852018 QJO852017:QJP852018 QTK852017:QTL852018 RDG852017:RDH852018 RNC852017:RND852018 RWY852017:RWZ852018 SGU852017:SGV852018 SQQ852017:SQR852018 TAM852017:TAN852018 TKI852017:TKJ852018 TUE852017:TUF852018 UEA852017:UEB852018 UNW852017:UNX852018 UXS852017:UXT852018 VHO852017:VHP852018 VRK852017:VRL852018 WBG852017:WBH852018 WLC852017:WLD852018 WUY852017:WUZ852018 IM917553:IN917554 SI917553:SJ917554 ACE917553:ACF917554 AMA917553:AMB917554 AVW917553:AVX917554 BFS917553:BFT917554 BPO917553:BPP917554 BZK917553:BZL917554 CJG917553:CJH917554 CTC917553:CTD917554 DCY917553:DCZ917554 DMU917553:DMV917554 DWQ917553:DWR917554 EGM917553:EGN917554 EQI917553:EQJ917554 FAE917553:FAF917554 FKA917553:FKB917554 FTW917553:FTX917554 GDS917553:GDT917554 GNO917553:GNP917554 GXK917553:GXL917554 HHG917553:HHH917554 HRC917553:HRD917554 IAY917553:IAZ917554 IKU917553:IKV917554 IUQ917553:IUR917554 JEM917553:JEN917554 JOI917553:JOJ917554 JYE917553:JYF917554 KIA917553:KIB917554 KRW917553:KRX917554 LBS917553:LBT917554 LLO917553:LLP917554 LVK917553:LVL917554 MFG917553:MFH917554 MPC917553:MPD917554 MYY917553:MYZ917554 NIU917553:NIV917554 NSQ917553:NSR917554 OCM917553:OCN917554 OMI917553:OMJ917554 OWE917553:OWF917554 PGA917553:PGB917554 PPW917553:PPX917554 PZS917553:PZT917554 QJO917553:QJP917554 QTK917553:QTL917554 RDG917553:RDH917554 RNC917553:RND917554 RWY917553:RWZ917554 SGU917553:SGV917554 SQQ917553:SQR917554 TAM917553:TAN917554 TKI917553:TKJ917554 TUE917553:TUF917554 UEA917553:UEB917554 UNW917553:UNX917554 UXS917553:UXT917554 VHO917553:VHP917554 VRK917553:VRL917554 WBG917553:WBH917554 WLC917553:WLD917554 WUY917553:WUZ917554 IM983089:IN983090 SI983089:SJ983090 ACE983089:ACF983090 AMA983089:AMB983090 AVW983089:AVX983090 BFS983089:BFT983090 BPO983089:BPP983090 BZK983089:BZL983090 CJG983089:CJH983090 CTC983089:CTD983090 DCY983089:DCZ983090 DMU983089:DMV983090 DWQ983089:DWR983090 EGM983089:EGN983090 EQI983089:EQJ983090 FAE983089:FAF983090 FKA983089:FKB983090 FTW983089:FTX983090 GDS983089:GDT983090 GNO983089:GNP983090 GXK983089:GXL983090 HHG983089:HHH983090 HRC983089:HRD983090 IAY983089:IAZ983090 IKU983089:IKV983090 IUQ983089:IUR983090 JEM983089:JEN983090 JOI983089:JOJ983090 JYE983089:JYF983090 KIA983089:KIB983090 KRW983089:KRX983090 LBS983089:LBT983090 LLO983089:LLP983090 LVK983089:LVL983090 MFG983089:MFH983090 MPC983089:MPD983090 MYY983089:MYZ983090 NIU983089:NIV983090 NSQ983089:NSR983090 OCM983089:OCN983090 OMI983089:OMJ983090 OWE983089:OWF983090 PGA983089:PGB983090 PPW983089:PPX983090 PZS983089:PZT983090 QJO983089:QJP983090 QTK983089:QTL983090 RDG983089:RDH983090 RNC983089:RND983090 RWY983089:RWZ983090 SGU983089:SGV983090 SQQ983089:SQR983090 TAM983089:TAN983090 TKI983089:TKJ983090 TUE983089:TUF983090 UEA983089:UEB983090 UNW983089:UNX983090 UXS983089:UXT983090 VHO983089:VHP983090 VRK983089:VRL983090 WBG983089:WBH983090 WLC983089:WLD983090 WUY983089:WUZ983090 IM53:IN66 SI53:SJ66 ACE53:ACF66 AMA53:AMB66 AVW53:AVX66 BFS53:BFT66 BPO53:BPP66 BZK53:BZL66 CJG53:CJH66 CTC53:CTD66 DCY53:DCZ66 DMU53:DMV66 DWQ53:DWR66 EGM53:EGN66 EQI53:EQJ66 FAE53:FAF66 FKA53:FKB66 FTW53:FTX66 GDS53:GDT66 GNO53:GNP66 GXK53:GXL66 HHG53:HHH66 HRC53:HRD66 IAY53:IAZ66 IKU53:IKV66 IUQ53:IUR66 JEM53:JEN66 JOI53:JOJ66 JYE53:JYF66 KIA53:KIB66 KRW53:KRX66 LBS53:LBT66 LLO53:LLP66 LVK53:LVL66 MFG53:MFH66 MPC53:MPD66 MYY53:MYZ66 NIU53:NIV66 NSQ53:NSR66 OCM53:OCN66 OMI53:OMJ66 OWE53:OWF66 PGA53:PGB66 PPW53:PPX66 PZS53:PZT66 QJO53:QJP66 QTK53:QTL66 RDG53:RDH66 RNC53:RND66 RWY53:RWZ66 SGU53:SGV66 SQQ53:SQR66 TAM53:TAN66 TKI53:TKJ66 TUE53:TUF66 UEA53:UEB66 UNW53:UNX66 UXS53:UXT66 VHO53:VHP66 VRK53:VRL66 WBG53:WBH66 WLC53:WLD66 WUY53:WUZ66 IM65589:IN65598 SI65589:SJ65598 ACE65589:ACF65598 AMA65589:AMB65598 AVW65589:AVX65598 BFS65589:BFT65598 BPO65589:BPP65598 BZK65589:BZL65598 CJG65589:CJH65598 CTC65589:CTD65598 DCY65589:DCZ65598 DMU65589:DMV65598 DWQ65589:DWR65598 EGM65589:EGN65598 EQI65589:EQJ65598 FAE65589:FAF65598 FKA65589:FKB65598 FTW65589:FTX65598 GDS65589:GDT65598 GNO65589:GNP65598 GXK65589:GXL65598 HHG65589:HHH65598 HRC65589:HRD65598 IAY65589:IAZ65598 IKU65589:IKV65598 IUQ65589:IUR65598 JEM65589:JEN65598 JOI65589:JOJ65598 JYE65589:JYF65598 KIA65589:KIB65598 KRW65589:KRX65598 LBS65589:LBT65598 LLO65589:LLP65598 LVK65589:LVL65598 MFG65589:MFH65598 MPC65589:MPD65598 MYY65589:MYZ65598 NIU65589:NIV65598 NSQ65589:NSR65598 OCM65589:OCN65598 OMI65589:OMJ65598 OWE65589:OWF65598 PGA65589:PGB65598 PPW65589:PPX65598 PZS65589:PZT65598 QJO65589:QJP65598 QTK65589:QTL65598 RDG65589:RDH65598 RNC65589:RND65598 RWY65589:RWZ65598 SGU65589:SGV65598 SQQ65589:SQR65598 TAM65589:TAN65598 TKI65589:TKJ65598 TUE65589:TUF65598 UEA65589:UEB65598 UNW65589:UNX65598 UXS65589:UXT65598 VHO65589:VHP65598 VRK65589:VRL65598 WBG65589:WBH65598 WLC65589:WLD65598 WUY65589:WUZ65598 IM131125:IN131134 SI131125:SJ131134 ACE131125:ACF131134 AMA131125:AMB131134 AVW131125:AVX131134 BFS131125:BFT131134 BPO131125:BPP131134 BZK131125:BZL131134 CJG131125:CJH131134 CTC131125:CTD131134 DCY131125:DCZ131134 DMU131125:DMV131134 DWQ131125:DWR131134 EGM131125:EGN131134 EQI131125:EQJ131134 FAE131125:FAF131134 FKA131125:FKB131134 FTW131125:FTX131134 GDS131125:GDT131134 GNO131125:GNP131134 GXK131125:GXL131134 HHG131125:HHH131134 HRC131125:HRD131134 IAY131125:IAZ131134 IKU131125:IKV131134 IUQ131125:IUR131134 JEM131125:JEN131134 JOI131125:JOJ131134 JYE131125:JYF131134 KIA131125:KIB131134 KRW131125:KRX131134 LBS131125:LBT131134 LLO131125:LLP131134 LVK131125:LVL131134 MFG131125:MFH131134 MPC131125:MPD131134 MYY131125:MYZ131134 NIU131125:NIV131134 NSQ131125:NSR131134 OCM131125:OCN131134 OMI131125:OMJ131134 OWE131125:OWF131134 PGA131125:PGB131134 PPW131125:PPX131134 PZS131125:PZT131134 QJO131125:QJP131134 QTK131125:QTL131134 RDG131125:RDH131134 RNC131125:RND131134 RWY131125:RWZ131134 SGU131125:SGV131134 SQQ131125:SQR131134 TAM131125:TAN131134 TKI131125:TKJ131134 TUE131125:TUF131134 UEA131125:UEB131134 UNW131125:UNX131134 UXS131125:UXT131134 VHO131125:VHP131134 VRK131125:VRL131134 WBG131125:WBH131134 WLC131125:WLD131134 WUY131125:WUZ131134 IM196661:IN196670 SI196661:SJ196670 ACE196661:ACF196670 AMA196661:AMB196670 AVW196661:AVX196670 BFS196661:BFT196670 BPO196661:BPP196670 BZK196661:BZL196670 CJG196661:CJH196670 CTC196661:CTD196670 DCY196661:DCZ196670 DMU196661:DMV196670 DWQ196661:DWR196670 EGM196661:EGN196670 EQI196661:EQJ196670 FAE196661:FAF196670 FKA196661:FKB196670 FTW196661:FTX196670 GDS196661:GDT196670 GNO196661:GNP196670 GXK196661:GXL196670 HHG196661:HHH196670 HRC196661:HRD196670 IAY196661:IAZ196670 IKU196661:IKV196670 IUQ196661:IUR196670 JEM196661:JEN196670 JOI196661:JOJ196670 JYE196661:JYF196670 KIA196661:KIB196670 KRW196661:KRX196670 LBS196661:LBT196670 LLO196661:LLP196670 LVK196661:LVL196670 MFG196661:MFH196670 MPC196661:MPD196670 MYY196661:MYZ196670 NIU196661:NIV196670 NSQ196661:NSR196670 OCM196661:OCN196670 OMI196661:OMJ196670 OWE196661:OWF196670 PGA196661:PGB196670 PPW196661:PPX196670 PZS196661:PZT196670 QJO196661:QJP196670 QTK196661:QTL196670 RDG196661:RDH196670 RNC196661:RND196670 RWY196661:RWZ196670 SGU196661:SGV196670 SQQ196661:SQR196670 TAM196661:TAN196670 TKI196661:TKJ196670 TUE196661:TUF196670 UEA196661:UEB196670 UNW196661:UNX196670 UXS196661:UXT196670 VHO196661:VHP196670 VRK196661:VRL196670 WBG196661:WBH196670 WLC196661:WLD196670 WUY196661:WUZ196670 IM262197:IN262206 SI262197:SJ262206 ACE262197:ACF262206 AMA262197:AMB262206 AVW262197:AVX262206 BFS262197:BFT262206 BPO262197:BPP262206 BZK262197:BZL262206 CJG262197:CJH262206 CTC262197:CTD262206 DCY262197:DCZ262206 DMU262197:DMV262206 DWQ262197:DWR262206 EGM262197:EGN262206 EQI262197:EQJ262206 FAE262197:FAF262206 FKA262197:FKB262206 FTW262197:FTX262206 GDS262197:GDT262206 GNO262197:GNP262206 GXK262197:GXL262206 HHG262197:HHH262206 HRC262197:HRD262206 IAY262197:IAZ262206 IKU262197:IKV262206 IUQ262197:IUR262206 JEM262197:JEN262206 JOI262197:JOJ262206 JYE262197:JYF262206 KIA262197:KIB262206 KRW262197:KRX262206 LBS262197:LBT262206 LLO262197:LLP262206 LVK262197:LVL262206 MFG262197:MFH262206 MPC262197:MPD262206 MYY262197:MYZ262206 NIU262197:NIV262206 NSQ262197:NSR262206 OCM262197:OCN262206 OMI262197:OMJ262206 OWE262197:OWF262206 PGA262197:PGB262206 PPW262197:PPX262206 PZS262197:PZT262206 QJO262197:QJP262206 QTK262197:QTL262206 RDG262197:RDH262206 RNC262197:RND262206 RWY262197:RWZ262206 SGU262197:SGV262206 SQQ262197:SQR262206 TAM262197:TAN262206 TKI262197:TKJ262206 TUE262197:TUF262206 UEA262197:UEB262206 UNW262197:UNX262206 UXS262197:UXT262206 VHO262197:VHP262206 VRK262197:VRL262206 WBG262197:WBH262206 WLC262197:WLD262206 WUY262197:WUZ262206 IM327733:IN327742 SI327733:SJ327742 ACE327733:ACF327742 AMA327733:AMB327742 AVW327733:AVX327742 BFS327733:BFT327742 BPO327733:BPP327742 BZK327733:BZL327742 CJG327733:CJH327742 CTC327733:CTD327742 DCY327733:DCZ327742 DMU327733:DMV327742 DWQ327733:DWR327742 EGM327733:EGN327742 EQI327733:EQJ327742 FAE327733:FAF327742 FKA327733:FKB327742 FTW327733:FTX327742 GDS327733:GDT327742 GNO327733:GNP327742 GXK327733:GXL327742 HHG327733:HHH327742 HRC327733:HRD327742 IAY327733:IAZ327742 IKU327733:IKV327742 IUQ327733:IUR327742 JEM327733:JEN327742 JOI327733:JOJ327742 JYE327733:JYF327742 KIA327733:KIB327742 KRW327733:KRX327742 LBS327733:LBT327742 LLO327733:LLP327742 LVK327733:LVL327742 MFG327733:MFH327742 MPC327733:MPD327742 MYY327733:MYZ327742 NIU327733:NIV327742 NSQ327733:NSR327742 OCM327733:OCN327742 OMI327733:OMJ327742 OWE327733:OWF327742 PGA327733:PGB327742 PPW327733:PPX327742 PZS327733:PZT327742 QJO327733:QJP327742 QTK327733:QTL327742 RDG327733:RDH327742 RNC327733:RND327742 RWY327733:RWZ327742 SGU327733:SGV327742 SQQ327733:SQR327742 TAM327733:TAN327742 TKI327733:TKJ327742 TUE327733:TUF327742 UEA327733:UEB327742 UNW327733:UNX327742 UXS327733:UXT327742 VHO327733:VHP327742 VRK327733:VRL327742 WBG327733:WBH327742 WLC327733:WLD327742 WUY327733:WUZ327742 IM393269:IN393278 SI393269:SJ393278 ACE393269:ACF393278 AMA393269:AMB393278 AVW393269:AVX393278 BFS393269:BFT393278 BPO393269:BPP393278 BZK393269:BZL393278 CJG393269:CJH393278 CTC393269:CTD393278 DCY393269:DCZ393278 DMU393269:DMV393278 DWQ393269:DWR393278 EGM393269:EGN393278 EQI393269:EQJ393278 FAE393269:FAF393278 FKA393269:FKB393278 FTW393269:FTX393278 GDS393269:GDT393278 GNO393269:GNP393278 GXK393269:GXL393278 HHG393269:HHH393278 HRC393269:HRD393278 IAY393269:IAZ393278 IKU393269:IKV393278 IUQ393269:IUR393278 JEM393269:JEN393278 JOI393269:JOJ393278 JYE393269:JYF393278 KIA393269:KIB393278 KRW393269:KRX393278 LBS393269:LBT393278 LLO393269:LLP393278 LVK393269:LVL393278 MFG393269:MFH393278 MPC393269:MPD393278 MYY393269:MYZ393278 NIU393269:NIV393278 NSQ393269:NSR393278 OCM393269:OCN393278 OMI393269:OMJ393278 OWE393269:OWF393278 PGA393269:PGB393278 PPW393269:PPX393278 PZS393269:PZT393278 QJO393269:QJP393278 QTK393269:QTL393278 RDG393269:RDH393278 RNC393269:RND393278 RWY393269:RWZ393278 SGU393269:SGV393278 SQQ393269:SQR393278 TAM393269:TAN393278 TKI393269:TKJ393278 TUE393269:TUF393278 UEA393269:UEB393278 UNW393269:UNX393278 UXS393269:UXT393278 VHO393269:VHP393278 VRK393269:VRL393278 WBG393269:WBH393278 WLC393269:WLD393278 WUY393269:WUZ393278 IM458805:IN458814 SI458805:SJ458814 ACE458805:ACF458814 AMA458805:AMB458814 AVW458805:AVX458814 BFS458805:BFT458814 BPO458805:BPP458814 BZK458805:BZL458814 CJG458805:CJH458814 CTC458805:CTD458814 DCY458805:DCZ458814 DMU458805:DMV458814 DWQ458805:DWR458814 EGM458805:EGN458814 EQI458805:EQJ458814 FAE458805:FAF458814 FKA458805:FKB458814 FTW458805:FTX458814 GDS458805:GDT458814 GNO458805:GNP458814 GXK458805:GXL458814 HHG458805:HHH458814 HRC458805:HRD458814 IAY458805:IAZ458814 IKU458805:IKV458814 IUQ458805:IUR458814 JEM458805:JEN458814 JOI458805:JOJ458814 JYE458805:JYF458814 KIA458805:KIB458814 KRW458805:KRX458814 LBS458805:LBT458814 LLO458805:LLP458814 LVK458805:LVL458814 MFG458805:MFH458814 MPC458805:MPD458814 MYY458805:MYZ458814 NIU458805:NIV458814 NSQ458805:NSR458814 OCM458805:OCN458814 OMI458805:OMJ458814 OWE458805:OWF458814 PGA458805:PGB458814 PPW458805:PPX458814 PZS458805:PZT458814 QJO458805:QJP458814 QTK458805:QTL458814 RDG458805:RDH458814 RNC458805:RND458814 RWY458805:RWZ458814 SGU458805:SGV458814 SQQ458805:SQR458814 TAM458805:TAN458814 TKI458805:TKJ458814 TUE458805:TUF458814 UEA458805:UEB458814 UNW458805:UNX458814 UXS458805:UXT458814 VHO458805:VHP458814 VRK458805:VRL458814 WBG458805:WBH458814 WLC458805:WLD458814 WUY458805:WUZ458814 IM524341:IN524350 SI524341:SJ524350 ACE524341:ACF524350 AMA524341:AMB524350 AVW524341:AVX524350 BFS524341:BFT524350 BPO524341:BPP524350 BZK524341:BZL524350 CJG524341:CJH524350 CTC524341:CTD524350 DCY524341:DCZ524350 DMU524341:DMV524350 DWQ524341:DWR524350 EGM524341:EGN524350 EQI524341:EQJ524350 FAE524341:FAF524350 FKA524341:FKB524350 FTW524341:FTX524350 GDS524341:GDT524350 GNO524341:GNP524350 GXK524341:GXL524350 HHG524341:HHH524350 HRC524341:HRD524350 IAY524341:IAZ524350 IKU524341:IKV524350 IUQ524341:IUR524350 JEM524341:JEN524350 JOI524341:JOJ524350 JYE524341:JYF524350 KIA524341:KIB524350 KRW524341:KRX524350 LBS524341:LBT524350 LLO524341:LLP524350 LVK524341:LVL524350 MFG524341:MFH524350 MPC524341:MPD524350 MYY524341:MYZ524350 NIU524341:NIV524350 NSQ524341:NSR524350 OCM524341:OCN524350 OMI524341:OMJ524350 OWE524341:OWF524350 PGA524341:PGB524350 PPW524341:PPX524350 PZS524341:PZT524350 QJO524341:QJP524350 QTK524341:QTL524350 RDG524341:RDH524350 RNC524341:RND524350 RWY524341:RWZ524350 SGU524341:SGV524350 SQQ524341:SQR524350 TAM524341:TAN524350 TKI524341:TKJ524350 TUE524341:TUF524350 UEA524341:UEB524350 UNW524341:UNX524350 UXS524341:UXT524350 VHO524341:VHP524350 VRK524341:VRL524350 WBG524341:WBH524350 WLC524341:WLD524350 WUY524341:WUZ524350 IM589877:IN589886 SI589877:SJ589886 ACE589877:ACF589886 AMA589877:AMB589886 AVW589877:AVX589886 BFS589877:BFT589886 BPO589877:BPP589886 BZK589877:BZL589886 CJG589877:CJH589886 CTC589877:CTD589886 DCY589877:DCZ589886 DMU589877:DMV589886 DWQ589877:DWR589886 EGM589877:EGN589886 EQI589877:EQJ589886 FAE589877:FAF589886 FKA589877:FKB589886 FTW589877:FTX589886 GDS589877:GDT589886 GNO589877:GNP589886 GXK589877:GXL589886 HHG589877:HHH589886 HRC589877:HRD589886 IAY589877:IAZ589886 IKU589877:IKV589886 IUQ589877:IUR589886 JEM589877:JEN589886 JOI589877:JOJ589886 JYE589877:JYF589886 KIA589877:KIB589886 KRW589877:KRX589886 LBS589877:LBT589886 LLO589877:LLP589886 LVK589877:LVL589886 MFG589877:MFH589886 MPC589877:MPD589886 MYY589877:MYZ589886 NIU589877:NIV589886 NSQ589877:NSR589886 OCM589877:OCN589886 OMI589877:OMJ589886 OWE589877:OWF589886 PGA589877:PGB589886 PPW589877:PPX589886 PZS589877:PZT589886 QJO589877:QJP589886 QTK589877:QTL589886 RDG589877:RDH589886 RNC589877:RND589886 RWY589877:RWZ589886 SGU589877:SGV589886 SQQ589877:SQR589886 TAM589877:TAN589886 TKI589877:TKJ589886 TUE589877:TUF589886 UEA589877:UEB589886 UNW589877:UNX589886 UXS589877:UXT589886 VHO589877:VHP589886 VRK589877:VRL589886 WBG589877:WBH589886 WLC589877:WLD589886 WUY589877:WUZ589886 IM655413:IN655422 SI655413:SJ655422 ACE655413:ACF655422 AMA655413:AMB655422 AVW655413:AVX655422 BFS655413:BFT655422 BPO655413:BPP655422 BZK655413:BZL655422 CJG655413:CJH655422 CTC655413:CTD655422 DCY655413:DCZ655422 DMU655413:DMV655422 DWQ655413:DWR655422 EGM655413:EGN655422 EQI655413:EQJ655422 FAE655413:FAF655422 FKA655413:FKB655422 FTW655413:FTX655422 GDS655413:GDT655422 GNO655413:GNP655422 GXK655413:GXL655422 HHG655413:HHH655422 HRC655413:HRD655422 IAY655413:IAZ655422 IKU655413:IKV655422 IUQ655413:IUR655422 JEM655413:JEN655422 JOI655413:JOJ655422 JYE655413:JYF655422 KIA655413:KIB655422 KRW655413:KRX655422 LBS655413:LBT655422 LLO655413:LLP655422 LVK655413:LVL655422 MFG655413:MFH655422 MPC655413:MPD655422 MYY655413:MYZ655422 NIU655413:NIV655422 NSQ655413:NSR655422 OCM655413:OCN655422 OMI655413:OMJ655422 OWE655413:OWF655422 PGA655413:PGB655422 PPW655413:PPX655422 PZS655413:PZT655422 QJO655413:QJP655422 QTK655413:QTL655422 RDG655413:RDH655422 RNC655413:RND655422 RWY655413:RWZ655422 SGU655413:SGV655422 SQQ655413:SQR655422 TAM655413:TAN655422 TKI655413:TKJ655422 TUE655413:TUF655422 UEA655413:UEB655422 UNW655413:UNX655422 UXS655413:UXT655422 VHO655413:VHP655422 VRK655413:VRL655422 WBG655413:WBH655422 WLC655413:WLD655422 WUY655413:WUZ655422 IM720949:IN720958 SI720949:SJ720958 ACE720949:ACF720958 AMA720949:AMB720958 AVW720949:AVX720958 BFS720949:BFT720958 BPO720949:BPP720958 BZK720949:BZL720958 CJG720949:CJH720958 CTC720949:CTD720958 DCY720949:DCZ720958 DMU720949:DMV720958 DWQ720949:DWR720958 EGM720949:EGN720958 EQI720949:EQJ720958 FAE720949:FAF720958 FKA720949:FKB720958 FTW720949:FTX720958 GDS720949:GDT720958 GNO720949:GNP720958 GXK720949:GXL720958 HHG720949:HHH720958 HRC720949:HRD720958 IAY720949:IAZ720958 IKU720949:IKV720958 IUQ720949:IUR720958 JEM720949:JEN720958 JOI720949:JOJ720958 JYE720949:JYF720958 KIA720949:KIB720958 KRW720949:KRX720958 LBS720949:LBT720958 LLO720949:LLP720958 LVK720949:LVL720958 MFG720949:MFH720958 MPC720949:MPD720958 MYY720949:MYZ720958 NIU720949:NIV720958 NSQ720949:NSR720958 OCM720949:OCN720958 OMI720949:OMJ720958 OWE720949:OWF720958 PGA720949:PGB720958 PPW720949:PPX720958 PZS720949:PZT720958 QJO720949:QJP720958 QTK720949:QTL720958 RDG720949:RDH720958 RNC720949:RND720958 RWY720949:RWZ720958 SGU720949:SGV720958 SQQ720949:SQR720958 TAM720949:TAN720958 TKI720949:TKJ720958 TUE720949:TUF720958 UEA720949:UEB720958 UNW720949:UNX720958 UXS720949:UXT720958 VHO720949:VHP720958 VRK720949:VRL720958 WBG720949:WBH720958 WLC720949:WLD720958 WUY720949:WUZ720958 IM786485:IN786494 SI786485:SJ786494 ACE786485:ACF786494 AMA786485:AMB786494 AVW786485:AVX786494 BFS786485:BFT786494 BPO786485:BPP786494 BZK786485:BZL786494 CJG786485:CJH786494 CTC786485:CTD786494 DCY786485:DCZ786494 DMU786485:DMV786494 DWQ786485:DWR786494 EGM786485:EGN786494 EQI786485:EQJ786494 FAE786485:FAF786494 FKA786485:FKB786494 FTW786485:FTX786494 GDS786485:GDT786494 GNO786485:GNP786494 GXK786485:GXL786494 HHG786485:HHH786494 HRC786485:HRD786494 IAY786485:IAZ786494 IKU786485:IKV786494 IUQ786485:IUR786494 JEM786485:JEN786494 JOI786485:JOJ786494 JYE786485:JYF786494 KIA786485:KIB786494 KRW786485:KRX786494 LBS786485:LBT786494 LLO786485:LLP786494 LVK786485:LVL786494 MFG786485:MFH786494 MPC786485:MPD786494 MYY786485:MYZ786494 NIU786485:NIV786494 NSQ786485:NSR786494 OCM786485:OCN786494 OMI786485:OMJ786494 OWE786485:OWF786494 PGA786485:PGB786494 PPW786485:PPX786494 PZS786485:PZT786494 QJO786485:QJP786494 QTK786485:QTL786494 RDG786485:RDH786494 RNC786485:RND786494 RWY786485:RWZ786494 SGU786485:SGV786494 SQQ786485:SQR786494 TAM786485:TAN786494 TKI786485:TKJ786494 TUE786485:TUF786494 UEA786485:UEB786494 UNW786485:UNX786494 UXS786485:UXT786494 VHO786485:VHP786494 VRK786485:VRL786494 WBG786485:WBH786494 WLC786485:WLD786494 WUY786485:WUZ786494 IM852021:IN852030 SI852021:SJ852030 ACE852021:ACF852030 AMA852021:AMB852030 AVW852021:AVX852030 BFS852021:BFT852030 BPO852021:BPP852030 BZK852021:BZL852030 CJG852021:CJH852030 CTC852021:CTD852030 DCY852021:DCZ852030 DMU852021:DMV852030 DWQ852021:DWR852030 EGM852021:EGN852030 EQI852021:EQJ852030 FAE852021:FAF852030 FKA852021:FKB852030 FTW852021:FTX852030 GDS852021:GDT852030 GNO852021:GNP852030 GXK852021:GXL852030 HHG852021:HHH852030 HRC852021:HRD852030 IAY852021:IAZ852030 IKU852021:IKV852030 IUQ852021:IUR852030 JEM852021:JEN852030 JOI852021:JOJ852030 JYE852021:JYF852030 KIA852021:KIB852030 KRW852021:KRX852030 LBS852021:LBT852030 LLO852021:LLP852030 LVK852021:LVL852030 MFG852021:MFH852030 MPC852021:MPD852030 MYY852021:MYZ852030 NIU852021:NIV852030 NSQ852021:NSR852030 OCM852021:OCN852030 OMI852021:OMJ852030 OWE852021:OWF852030 PGA852021:PGB852030 PPW852021:PPX852030 PZS852021:PZT852030 QJO852021:QJP852030 QTK852021:QTL852030 RDG852021:RDH852030 RNC852021:RND852030 RWY852021:RWZ852030 SGU852021:SGV852030 SQQ852021:SQR852030 TAM852021:TAN852030 TKI852021:TKJ852030 TUE852021:TUF852030 UEA852021:UEB852030 UNW852021:UNX852030 UXS852021:UXT852030 VHO852021:VHP852030 VRK852021:VRL852030 WBG852021:WBH852030 WLC852021:WLD852030 WUY852021:WUZ852030 IM917557:IN917566 SI917557:SJ917566 ACE917557:ACF917566 AMA917557:AMB917566 AVW917557:AVX917566 BFS917557:BFT917566 BPO917557:BPP917566 BZK917557:BZL917566 CJG917557:CJH917566 CTC917557:CTD917566 DCY917557:DCZ917566 DMU917557:DMV917566 DWQ917557:DWR917566 EGM917557:EGN917566 EQI917557:EQJ917566 FAE917557:FAF917566 FKA917557:FKB917566 FTW917557:FTX917566 GDS917557:GDT917566 GNO917557:GNP917566 GXK917557:GXL917566 HHG917557:HHH917566 HRC917557:HRD917566 IAY917557:IAZ917566 IKU917557:IKV917566 IUQ917557:IUR917566 JEM917557:JEN917566 JOI917557:JOJ917566 JYE917557:JYF917566 KIA917557:KIB917566 KRW917557:KRX917566 LBS917557:LBT917566 LLO917557:LLP917566 LVK917557:LVL917566 MFG917557:MFH917566 MPC917557:MPD917566 MYY917557:MYZ917566 NIU917557:NIV917566 NSQ917557:NSR917566 OCM917557:OCN917566 OMI917557:OMJ917566 OWE917557:OWF917566 PGA917557:PGB917566 PPW917557:PPX917566 PZS917557:PZT917566 QJO917557:QJP917566 QTK917557:QTL917566 RDG917557:RDH917566 RNC917557:RND917566 RWY917557:RWZ917566 SGU917557:SGV917566 SQQ917557:SQR917566 TAM917557:TAN917566 TKI917557:TKJ917566 TUE917557:TUF917566 UEA917557:UEB917566 UNW917557:UNX917566 UXS917557:UXT917566 VHO917557:VHP917566 VRK917557:VRL917566 WBG917557:WBH917566 WLC917557:WLD917566 WUY917557:WUZ917566 IM983093:IN983102 SI983093:SJ983102 ACE983093:ACF983102 AMA983093:AMB983102 AVW983093:AVX983102 BFS983093:BFT983102 BPO983093:BPP983102 BZK983093:BZL983102 CJG983093:CJH983102 CTC983093:CTD983102 DCY983093:DCZ983102 DMU983093:DMV983102 DWQ983093:DWR983102 EGM983093:EGN983102 EQI983093:EQJ983102 FAE983093:FAF983102 FKA983093:FKB983102 FTW983093:FTX983102 GDS983093:GDT983102 GNO983093:GNP983102 GXK983093:GXL983102 HHG983093:HHH983102 HRC983093:HRD983102 IAY983093:IAZ983102 IKU983093:IKV983102 IUQ983093:IUR983102 JEM983093:JEN983102 JOI983093:JOJ983102 JYE983093:JYF983102 KIA983093:KIB983102 KRW983093:KRX983102 LBS983093:LBT983102 LLO983093:LLP983102 LVK983093:LVL983102 MFG983093:MFH983102 MPC983093:MPD983102 MYY983093:MYZ983102 NIU983093:NIV983102 NSQ983093:NSR983102 OCM983093:OCN983102 OMI983093:OMJ983102 OWE983093:OWF983102 PGA983093:PGB983102 PPW983093:PPX983102 PZS983093:PZT983102 QJO983093:QJP983102 QTK983093:QTL983102 RDG983093:RDH983102 RNC983093:RND983102 RWY983093:RWZ983102 SGU983093:SGV983102 SQQ983093:SQR983102 TAM983093:TAN983102 TKI983093:TKJ983102 TUE983093:TUF983102 UEA983093:UEB983102 UNW983093:UNX983102 UXS983093:UXT983102 VHO983093:VHP983102 VRK983093:VRL983102 WBG983093:WBH983102 WLC983093:WLD983102 WUY983093:WUZ983102 WUY26:WUZ32 IM68:IN75 SI68:SJ75 ACE68:ACF75 AMA68:AMB75 AVW68:AVX75 BFS68:BFT75 BPO68:BPP75 BZK68:BZL75 CJG68:CJH75 CTC68:CTD75 DCY68:DCZ75 DMU68:DMV75 DWQ68:DWR75 EGM68:EGN75 EQI68:EQJ75 FAE68:FAF75 FKA68:FKB75 FTW68:FTX75 GDS68:GDT75 GNO68:GNP75 GXK68:GXL75 HHG68:HHH75 HRC68:HRD75 IAY68:IAZ75 IKU68:IKV75 IUQ68:IUR75 JEM68:JEN75 JOI68:JOJ75 JYE68:JYF75 KIA68:KIB75 KRW68:KRX75 LBS68:LBT75 LLO68:LLP75 LVK68:LVL75 MFG68:MFH75 MPC68:MPD75 MYY68:MYZ75 NIU68:NIV75 NSQ68:NSR75 OCM68:OCN75 OMI68:OMJ75 OWE68:OWF75 PGA68:PGB75 PPW68:PPX75 PZS68:PZT75 QJO68:QJP75 QTK68:QTL75 RDG68:RDH75 RNC68:RND75 RWY68:RWZ75 SGU68:SGV75 SQQ68:SQR75 TAM68:TAN75 TKI68:TKJ75 TUE68:TUF75 UEA68:UEB75 UNW68:UNX75 UXS68:UXT75 VHO68:VHP75 VRK68:VRL75 WBG68:WBH75 WLC68:WLD75 WUY68:WUZ75 IM65600:IN65605 SI65600:SJ65605 ACE65600:ACF65605 AMA65600:AMB65605 AVW65600:AVX65605 BFS65600:BFT65605 BPO65600:BPP65605 BZK65600:BZL65605 CJG65600:CJH65605 CTC65600:CTD65605 DCY65600:DCZ65605 DMU65600:DMV65605 DWQ65600:DWR65605 EGM65600:EGN65605 EQI65600:EQJ65605 FAE65600:FAF65605 FKA65600:FKB65605 FTW65600:FTX65605 GDS65600:GDT65605 GNO65600:GNP65605 GXK65600:GXL65605 HHG65600:HHH65605 HRC65600:HRD65605 IAY65600:IAZ65605 IKU65600:IKV65605 IUQ65600:IUR65605 JEM65600:JEN65605 JOI65600:JOJ65605 JYE65600:JYF65605 KIA65600:KIB65605 KRW65600:KRX65605 LBS65600:LBT65605 LLO65600:LLP65605 LVK65600:LVL65605 MFG65600:MFH65605 MPC65600:MPD65605 MYY65600:MYZ65605 NIU65600:NIV65605 NSQ65600:NSR65605 OCM65600:OCN65605 OMI65600:OMJ65605 OWE65600:OWF65605 PGA65600:PGB65605 PPW65600:PPX65605 PZS65600:PZT65605 QJO65600:QJP65605 QTK65600:QTL65605 RDG65600:RDH65605 RNC65600:RND65605 RWY65600:RWZ65605 SGU65600:SGV65605 SQQ65600:SQR65605 TAM65600:TAN65605 TKI65600:TKJ65605 TUE65600:TUF65605 UEA65600:UEB65605 UNW65600:UNX65605 UXS65600:UXT65605 VHO65600:VHP65605 VRK65600:VRL65605 WBG65600:WBH65605 WLC65600:WLD65605 WUY65600:WUZ65605 IM131136:IN131141 SI131136:SJ131141 ACE131136:ACF131141 AMA131136:AMB131141 AVW131136:AVX131141 BFS131136:BFT131141 BPO131136:BPP131141 BZK131136:BZL131141 CJG131136:CJH131141 CTC131136:CTD131141 DCY131136:DCZ131141 DMU131136:DMV131141 DWQ131136:DWR131141 EGM131136:EGN131141 EQI131136:EQJ131141 FAE131136:FAF131141 FKA131136:FKB131141 FTW131136:FTX131141 GDS131136:GDT131141 GNO131136:GNP131141 GXK131136:GXL131141 HHG131136:HHH131141 HRC131136:HRD131141 IAY131136:IAZ131141 IKU131136:IKV131141 IUQ131136:IUR131141 JEM131136:JEN131141 JOI131136:JOJ131141 JYE131136:JYF131141 KIA131136:KIB131141 KRW131136:KRX131141 LBS131136:LBT131141 LLO131136:LLP131141 LVK131136:LVL131141 MFG131136:MFH131141 MPC131136:MPD131141 MYY131136:MYZ131141 NIU131136:NIV131141 NSQ131136:NSR131141 OCM131136:OCN131141 OMI131136:OMJ131141 OWE131136:OWF131141 PGA131136:PGB131141 PPW131136:PPX131141 PZS131136:PZT131141 QJO131136:QJP131141 QTK131136:QTL131141 RDG131136:RDH131141 RNC131136:RND131141 RWY131136:RWZ131141 SGU131136:SGV131141 SQQ131136:SQR131141 TAM131136:TAN131141 TKI131136:TKJ131141 TUE131136:TUF131141 UEA131136:UEB131141 UNW131136:UNX131141 UXS131136:UXT131141 VHO131136:VHP131141 VRK131136:VRL131141 WBG131136:WBH131141 WLC131136:WLD131141 WUY131136:WUZ131141 IM196672:IN196677 SI196672:SJ196677 ACE196672:ACF196677 AMA196672:AMB196677 AVW196672:AVX196677 BFS196672:BFT196677 BPO196672:BPP196677 BZK196672:BZL196677 CJG196672:CJH196677 CTC196672:CTD196677 DCY196672:DCZ196677 DMU196672:DMV196677 DWQ196672:DWR196677 EGM196672:EGN196677 EQI196672:EQJ196677 FAE196672:FAF196677 FKA196672:FKB196677 FTW196672:FTX196677 GDS196672:GDT196677 GNO196672:GNP196677 GXK196672:GXL196677 HHG196672:HHH196677 HRC196672:HRD196677 IAY196672:IAZ196677 IKU196672:IKV196677 IUQ196672:IUR196677 JEM196672:JEN196677 JOI196672:JOJ196677 JYE196672:JYF196677 KIA196672:KIB196677 KRW196672:KRX196677 LBS196672:LBT196677 LLO196672:LLP196677 LVK196672:LVL196677 MFG196672:MFH196677 MPC196672:MPD196677 MYY196672:MYZ196677 NIU196672:NIV196677 NSQ196672:NSR196677 OCM196672:OCN196677 OMI196672:OMJ196677 OWE196672:OWF196677 PGA196672:PGB196677 PPW196672:PPX196677 PZS196672:PZT196677 QJO196672:QJP196677 QTK196672:QTL196677 RDG196672:RDH196677 RNC196672:RND196677 RWY196672:RWZ196677 SGU196672:SGV196677 SQQ196672:SQR196677 TAM196672:TAN196677 TKI196672:TKJ196677 TUE196672:TUF196677 UEA196672:UEB196677 UNW196672:UNX196677 UXS196672:UXT196677 VHO196672:VHP196677 VRK196672:VRL196677 WBG196672:WBH196677 WLC196672:WLD196677 WUY196672:WUZ196677 IM262208:IN262213 SI262208:SJ262213 ACE262208:ACF262213 AMA262208:AMB262213 AVW262208:AVX262213 BFS262208:BFT262213 BPO262208:BPP262213 BZK262208:BZL262213 CJG262208:CJH262213 CTC262208:CTD262213 DCY262208:DCZ262213 DMU262208:DMV262213 DWQ262208:DWR262213 EGM262208:EGN262213 EQI262208:EQJ262213 FAE262208:FAF262213 FKA262208:FKB262213 FTW262208:FTX262213 GDS262208:GDT262213 GNO262208:GNP262213 GXK262208:GXL262213 HHG262208:HHH262213 HRC262208:HRD262213 IAY262208:IAZ262213 IKU262208:IKV262213 IUQ262208:IUR262213 JEM262208:JEN262213 JOI262208:JOJ262213 JYE262208:JYF262213 KIA262208:KIB262213 KRW262208:KRX262213 LBS262208:LBT262213 LLO262208:LLP262213 LVK262208:LVL262213 MFG262208:MFH262213 MPC262208:MPD262213 MYY262208:MYZ262213 NIU262208:NIV262213 NSQ262208:NSR262213 OCM262208:OCN262213 OMI262208:OMJ262213 OWE262208:OWF262213 PGA262208:PGB262213 PPW262208:PPX262213 PZS262208:PZT262213 QJO262208:QJP262213 QTK262208:QTL262213 RDG262208:RDH262213 RNC262208:RND262213 RWY262208:RWZ262213 SGU262208:SGV262213 SQQ262208:SQR262213 TAM262208:TAN262213 TKI262208:TKJ262213 TUE262208:TUF262213 UEA262208:UEB262213 UNW262208:UNX262213 UXS262208:UXT262213 VHO262208:VHP262213 VRK262208:VRL262213 WBG262208:WBH262213 WLC262208:WLD262213 WUY262208:WUZ262213 IM327744:IN327749 SI327744:SJ327749 ACE327744:ACF327749 AMA327744:AMB327749 AVW327744:AVX327749 BFS327744:BFT327749 BPO327744:BPP327749 BZK327744:BZL327749 CJG327744:CJH327749 CTC327744:CTD327749 DCY327744:DCZ327749 DMU327744:DMV327749 DWQ327744:DWR327749 EGM327744:EGN327749 EQI327744:EQJ327749 FAE327744:FAF327749 FKA327744:FKB327749 FTW327744:FTX327749 GDS327744:GDT327749 GNO327744:GNP327749 GXK327744:GXL327749 HHG327744:HHH327749 HRC327744:HRD327749 IAY327744:IAZ327749 IKU327744:IKV327749 IUQ327744:IUR327749 JEM327744:JEN327749 JOI327744:JOJ327749 JYE327744:JYF327749 KIA327744:KIB327749 KRW327744:KRX327749 LBS327744:LBT327749 LLO327744:LLP327749 LVK327744:LVL327749 MFG327744:MFH327749 MPC327744:MPD327749 MYY327744:MYZ327749 NIU327744:NIV327749 NSQ327744:NSR327749 OCM327744:OCN327749 OMI327744:OMJ327749 OWE327744:OWF327749 PGA327744:PGB327749 PPW327744:PPX327749 PZS327744:PZT327749 QJO327744:QJP327749 QTK327744:QTL327749 RDG327744:RDH327749 RNC327744:RND327749 RWY327744:RWZ327749 SGU327744:SGV327749 SQQ327744:SQR327749 TAM327744:TAN327749 TKI327744:TKJ327749 TUE327744:TUF327749 UEA327744:UEB327749 UNW327744:UNX327749 UXS327744:UXT327749 VHO327744:VHP327749 VRK327744:VRL327749 WBG327744:WBH327749 WLC327744:WLD327749 WUY327744:WUZ327749 IM393280:IN393285 SI393280:SJ393285 ACE393280:ACF393285 AMA393280:AMB393285 AVW393280:AVX393285 BFS393280:BFT393285 BPO393280:BPP393285 BZK393280:BZL393285 CJG393280:CJH393285 CTC393280:CTD393285 DCY393280:DCZ393285 DMU393280:DMV393285 DWQ393280:DWR393285 EGM393280:EGN393285 EQI393280:EQJ393285 FAE393280:FAF393285 FKA393280:FKB393285 FTW393280:FTX393285 GDS393280:GDT393285 GNO393280:GNP393285 GXK393280:GXL393285 HHG393280:HHH393285 HRC393280:HRD393285 IAY393280:IAZ393285 IKU393280:IKV393285 IUQ393280:IUR393285 JEM393280:JEN393285 JOI393280:JOJ393285 JYE393280:JYF393285 KIA393280:KIB393285 KRW393280:KRX393285 LBS393280:LBT393285 LLO393280:LLP393285 LVK393280:LVL393285 MFG393280:MFH393285 MPC393280:MPD393285 MYY393280:MYZ393285 NIU393280:NIV393285 NSQ393280:NSR393285 OCM393280:OCN393285 OMI393280:OMJ393285 OWE393280:OWF393285 PGA393280:PGB393285 PPW393280:PPX393285 PZS393280:PZT393285 QJO393280:QJP393285 QTK393280:QTL393285 RDG393280:RDH393285 RNC393280:RND393285 RWY393280:RWZ393285 SGU393280:SGV393285 SQQ393280:SQR393285 TAM393280:TAN393285 TKI393280:TKJ393285 TUE393280:TUF393285 UEA393280:UEB393285 UNW393280:UNX393285 UXS393280:UXT393285 VHO393280:VHP393285 VRK393280:VRL393285 WBG393280:WBH393285 WLC393280:WLD393285 WUY393280:WUZ393285 IM458816:IN458821 SI458816:SJ458821 ACE458816:ACF458821 AMA458816:AMB458821 AVW458816:AVX458821 BFS458816:BFT458821 BPO458816:BPP458821 BZK458816:BZL458821 CJG458816:CJH458821 CTC458816:CTD458821 DCY458816:DCZ458821 DMU458816:DMV458821 DWQ458816:DWR458821 EGM458816:EGN458821 EQI458816:EQJ458821 FAE458816:FAF458821 FKA458816:FKB458821 FTW458816:FTX458821 GDS458816:GDT458821 GNO458816:GNP458821 GXK458816:GXL458821 HHG458816:HHH458821 HRC458816:HRD458821 IAY458816:IAZ458821 IKU458816:IKV458821 IUQ458816:IUR458821 JEM458816:JEN458821 JOI458816:JOJ458821 JYE458816:JYF458821 KIA458816:KIB458821 KRW458816:KRX458821 LBS458816:LBT458821 LLO458816:LLP458821 LVK458816:LVL458821 MFG458816:MFH458821 MPC458816:MPD458821 MYY458816:MYZ458821 NIU458816:NIV458821 NSQ458816:NSR458821 OCM458816:OCN458821 OMI458816:OMJ458821 OWE458816:OWF458821 PGA458816:PGB458821 PPW458816:PPX458821 PZS458816:PZT458821 QJO458816:QJP458821 QTK458816:QTL458821 RDG458816:RDH458821 RNC458816:RND458821 RWY458816:RWZ458821 SGU458816:SGV458821 SQQ458816:SQR458821 TAM458816:TAN458821 TKI458816:TKJ458821 TUE458816:TUF458821 UEA458816:UEB458821 UNW458816:UNX458821 UXS458816:UXT458821 VHO458816:VHP458821 VRK458816:VRL458821 WBG458816:WBH458821 WLC458816:WLD458821 WUY458816:WUZ458821 IM524352:IN524357 SI524352:SJ524357 ACE524352:ACF524357 AMA524352:AMB524357 AVW524352:AVX524357 BFS524352:BFT524357 BPO524352:BPP524357 BZK524352:BZL524357 CJG524352:CJH524357 CTC524352:CTD524357 DCY524352:DCZ524357 DMU524352:DMV524357 DWQ524352:DWR524357 EGM524352:EGN524357 EQI524352:EQJ524357 FAE524352:FAF524357 FKA524352:FKB524357 FTW524352:FTX524357 GDS524352:GDT524357 GNO524352:GNP524357 GXK524352:GXL524357 HHG524352:HHH524357 HRC524352:HRD524357 IAY524352:IAZ524357 IKU524352:IKV524357 IUQ524352:IUR524357 JEM524352:JEN524357 JOI524352:JOJ524357 JYE524352:JYF524357 KIA524352:KIB524357 KRW524352:KRX524357 LBS524352:LBT524357 LLO524352:LLP524357 LVK524352:LVL524357 MFG524352:MFH524357 MPC524352:MPD524357 MYY524352:MYZ524357 NIU524352:NIV524357 NSQ524352:NSR524357 OCM524352:OCN524357 OMI524352:OMJ524357 OWE524352:OWF524357 PGA524352:PGB524357 PPW524352:PPX524357 PZS524352:PZT524357 QJO524352:QJP524357 QTK524352:QTL524357 RDG524352:RDH524357 RNC524352:RND524357 RWY524352:RWZ524357 SGU524352:SGV524357 SQQ524352:SQR524357 TAM524352:TAN524357 TKI524352:TKJ524357 TUE524352:TUF524357 UEA524352:UEB524357 UNW524352:UNX524357 UXS524352:UXT524357 VHO524352:VHP524357 VRK524352:VRL524357 WBG524352:WBH524357 WLC524352:WLD524357 WUY524352:WUZ524357 IM589888:IN589893 SI589888:SJ589893 ACE589888:ACF589893 AMA589888:AMB589893 AVW589888:AVX589893 BFS589888:BFT589893 BPO589888:BPP589893 BZK589888:BZL589893 CJG589888:CJH589893 CTC589888:CTD589893 DCY589888:DCZ589893 DMU589888:DMV589893 DWQ589888:DWR589893 EGM589888:EGN589893 EQI589888:EQJ589893 FAE589888:FAF589893 FKA589888:FKB589893 FTW589888:FTX589893 GDS589888:GDT589893 GNO589888:GNP589893 GXK589888:GXL589893 HHG589888:HHH589893 HRC589888:HRD589893 IAY589888:IAZ589893 IKU589888:IKV589893 IUQ589888:IUR589893 JEM589888:JEN589893 JOI589888:JOJ589893 JYE589888:JYF589893 KIA589888:KIB589893 KRW589888:KRX589893 LBS589888:LBT589893 LLO589888:LLP589893 LVK589888:LVL589893 MFG589888:MFH589893 MPC589888:MPD589893 MYY589888:MYZ589893 NIU589888:NIV589893 NSQ589888:NSR589893 OCM589888:OCN589893 OMI589888:OMJ589893 OWE589888:OWF589893 PGA589888:PGB589893 PPW589888:PPX589893 PZS589888:PZT589893 QJO589888:QJP589893 QTK589888:QTL589893 RDG589888:RDH589893 RNC589888:RND589893 RWY589888:RWZ589893 SGU589888:SGV589893 SQQ589888:SQR589893 TAM589888:TAN589893 TKI589888:TKJ589893 TUE589888:TUF589893 UEA589888:UEB589893 UNW589888:UNX589893 UXS589888:UXT589893 VHO589888:VHP589893 VRK589888:VRL589893 WBG589888:WBH589893 WLC589888:WLD589893 WUY589888:WUZ589893 IM655424:IN655429 SI655424:SJ655429 ACE655424:ACF655429 AMA655424:AMB655429 AVW655424:AVX655429 BFS655424:BFT655429 BPO655424:BPP655429 BZK655424:BZL655429 CJG655424:CJH655429 CTC655424:CTD655429 DCY655424:DCZ655429 DMU655424:DMV655429 DWQ655424:DWR655429 EGM655424:EGN655429 EQI655424:EQJ655429 FAE655424:FAF655429 FKA655424:FKB655429 FTW655424:FTX655429 GDS655424:GDT655429 GNO655424:GNP655429 GXK655424:GXL655429 HHG655424:HHH655429 HRC655424:HRD655429 IAY655424:IAZ655429 IKU655424:IKV655429 IUQ655424:IUR655429 JEM655424:JEN655429 JOI655424:JOJ655429 JYE655424:JYF655429 KIA655424:KIB655429 KRW655424:KRX655429 LBS655424:LBT655429 LLO655424:LLP655429 LVK655424:LVL655429 MFG655424:MFH655429 MPC655424:MPD655429 MYY655424:MYZ655429 NIU655424:NIV655429 NSQ655424:NSR655429 OCM655424:OCN655429 OMI655424:OMJ655429 OWE655424:OWF655429 PGA655424:PGB655429 PPW655424:PPX655429 PZS655424:PZT655429 QJO655424:QJP655429 QTK655424:QTL655429 RDG655424:RDH655429 RNC655424:RND655429 RWY655424:RWZ655429 SGU655424:SGV655429 SQQ655424:SQR655429 TAM655424:TAN655429 TKI655424:TKJ655429 TUE655424:TUF655429 UEA655424:UEB655429 UNW655424:UNX655429 UXS655424:UXT655429 VHO655424:VHP655429 VRK655424:VRL655429 WBG655424:WBH655429 WLC655424:WLD655429 WUY655424:WUZ655429 IM720960:IN720965 SI720960:SJ720965 ACE720960:ACF720965 AMA720960:AMB720965 AVW720960:AVX720965 BFS720960:BFT720965 BPO720960:BPP720965 BZK720960:BZL720965 CJG720960:CJH720965 CTC720960:CTD720965 DCY720960:DCZ720965 DMU720960:DMV720965 DWQ720960:DWR720965 EGM720960:EGN720965 EQI720960:EQJ720965 FAE720960:FAF720965 FKA720960:FKB720965 FTW720960:FTX720965 GDS720960:GDT720965 GNO720960:GNP720965 GXK720960:GXL720965 HHG720960:HHH720965 HRC720960:HRD720965 IAY720960:IAZ720965 IKU720960:IKV720965 IUQ720960:IUR720965 JEM720960:JEN720965 JOI720960:JOJ720965 JYE720960:JYF720965 KIA720960:KIB720965 KRW720960:KRX720965 LBS720960:LBT720965 LLO720960:LLP720965 LVK720960:LVL720965 MFG720960:MFH720965 MPC720960:MPD720965 MYY720960:MYZ720965 NIU720960:NIV720965 NSQ720960:NSR720965 OCM720960:OCN720965 OMI720960:OMJ720965 OWE720960:OWF720965 PGA720960:PGB720965 PPW720960:PPX720965 PZS720960:PZT720965 QJO720960:QJP720965 QTK720960:QTL720965 RDG720960:RDH720965 RNC720960:RND720965 RWY720960:RWZ720965 SGU720960:SGV720965 SQQ720960:SQR720965 TAM720960:TAN720965 TKI720960:TKJ720965 TUE720960:TUF720965 UEA720960:UEB720965 UNW720960:UNX720965 UXS720960:UXT720965 VHO720960:VHP720965 VRK720960:VRL720965 WBG720960:WBH720965 WLC720960:WLD720965 WUY720960:WUZ720965 IM786496:IN786501 SI786496:SJ786501 ACE786496:ACF786501 AMA786496:AMB786501 AVW786496:AVX786501 BFS786496:BFT786501 BPO786496:BPP786501 BZK786496:BZL786501 CJG786496:CJH786501 CTC786496:CTD786501 DCY786496:DCZ786501 DMU786496:DMV786501 DWQ786496:DWR786501 EGM786496:EGN786501 EQI786496:EQJ786501 FAE786496:FAF786501 FKA786496:FKB786501 FTW786496:FTX786501 GDS786496:GDT786501 GNO786496:GNP786501 GXK786496:GXL786501 HHG786496:HHH786501 HRC786496:HRD786501 IAY786496:IAZ786501 IKU786496:IKV786501 IUQ786496:IUR786501 JEM786496:JEN786501 JOI786496:JOJ786501 JYE786496:JYF786501 KIA786496:KIB786501 KRW786496:KRX786501 LBS786496:LBT786501 LLO786496:LLP786501 LVK786496:LVL786501 MFG786496:MFH786501 MPC786496:MPD786501 MYY786496:MYZ786501 NIU786496:NIV786501 NSQ786496:NSR786501 OCM786496:OCN786501 OMI786496:OMJ786501 OWE786496:OWF786501 PGA786496:PGB786501 PPW786496:PPX786501 PZS786496:PZT786501 QJO786496:QJP786501 QTK786496:QTL786501 RDG786496:RDH786501 RNC786496:RND786501 RWY786496:RWZ786501 SGU786496:SGV786501 SQQ786496:SQR786501 TAM786496:TAN786501 TKI786496:TKJ786501 TUE786496:TUF786501 UEA786496:UEB786501 UNW786496:UNX786501 UXS786496:UXT786501 VHO786496:VHP786501 VRK786496:VRL786501 WBG786496:WBH786501 WLC786496:WLD786501 WUY786496:WUZ786501 IM852032:IN852037 SI852032:SJ852037 ACE852032:ACF852037 AMA852032:AMB852037 AVW852032:AVX852037 BFS852032:BFT852037 BPO852032:BPP852037 BZK852032:BZL852037 CJG852032:CJH852037 CTC852032:CTD852037 DCY852032:DCZ852037 DMU852032:DMV852037 DWQ852032:DWR852037 EGM852032:EGN852037 EQI852032:EQJ852037 FAE852032:FAF852037 FKA852032:FKB852037 FTW852032:FTX852037 GDS852032:GDT852037 GNO852032:GNP852037 GXK852032:GXL852037 HHG852032:HHH852037 HRC852032:HRD852037 IAY852032:IAZ852037 IKU852032:IKV852037 IUQ852032:IUR852037 JEM852032:JEN852037 JOI852032:JOJ852037 JYE852032:JYF852037 KIA852032:KIB852037 KRW852032:KRX852037 LBS852032:LBT852037 LLO852032:LLP852037 LVK852032:LVL852037 MFG852032:MFH852037 MPC852032:MPD852037 MYY852032:MYZ852037 NIU852032:NIV852037 NSQ852032:NSR852037 OCM852032:OCN852037 OMI852032:OMJ852037 OWE852032:OWF852037 PGA852032:PGB852037 PPW852032:PPX852037 PZS852032:PZT852037 QJO852032:QJP852037 QTK852032:QTL852037 RDG852032:RDH852037 RNC852032:RND852037 RWY852032:RWZ852037 SGU852032:SGV852037 SQQ852032:SQR852037 TAM852032:TAN852037 TKI852032:TKJ852037 TUE852032:TUF852037 UEA852032:UEB852037 UNW852032:UNX852037 UXS852032:UXT852037 VHO852032:VHP852037 VRK852032:VRL852037 WBG852032:WBH852037 WLC852032:WLD852037 WUY852032:WUZ852037 IM917568:IN917573 SI917568:SJ917573 ACE917568:ACF917573 AMA917568:AMB917573 AVW917568:AVX917573 BFS917568:BFT917573 BPO917568:BPP917573 BZK917568:BZL917573 CJG917568:CJH917573 CTC917568:CTD917573 DCY917568:DCZ917573 DMU917568:DMV917573 DWQ917568:DWR917573 EGM917568:EGN917573 EQI917568:EQJ917573 FAE917568:FAF917573 FKA917568:FKB917573 FTW917568:FTX917573 GDS917568:GDT917573 GNO917568:GNP917573 GXK917568:GXL917573 HHG917568:HHH917573 HRC917568:HRD917573 IAY917568:IAZ917573 IKU917568:IKV917573 IUQ917568:IUR917573 JEM917568:JEN917573 JOI917568:JOJ917573 JYE917568:JYF917573 KIA917568:KIB917573 KRW917568:KRX917573 LBS917568:LBT917573 LLO917568:LLP917573 LVK917568:LVL917573 MFG917568:MFH917573 MPC917568:MPD917573 MYY917568:MYZ917573 NIU917568:NIV917573 NSQ917568:NSR917573 OCM917568:OCN917573 OMI917568:OMJ917573 OWE917568:OWF917573 PGA917568:PGB917573 PPW917568:PPX917573 PZS917568:PZT917573 QJO917568:QJP917573 QTK917568:QTL917573 RDG917568:RDH917573 RNC917568:RND917573 RWY917568:RWZ917573 SGU917568:SGV917573 SQQ917568:SQR917573 TAM917568:TAN917573 TKI917568:TKJ917573 TUE917568:TUF917573 UEA917568:UEB917573 UNW917568:UNX917573 UXS917568:UXT917573 VHO917568:VHP917573 VRK917568:VRL917573 WBG917568:WBH917573 WLC917568:WLD917573 WUY917568:WUZ917573 IM983104:IN983109 SI983104:SJ983109 ACE983104:ACF983109 AMA983104:AMB983109 AVW983104:AVX983109 BFS983104:BFT983109 BPO983104:BPP983109 BZK983104:BZL983109 CJG983104:CJH983109 CTC983104:CTD983109 DCY983104:DCZ983109 DMU983104:DMV983109 DWQ983104:DWR983109 EGM983104:EGN983109 EQI983104:EQJ983109 FAE983104:FAF983109 FKA983104:FKB983109 FTW983104:FTX983109 GDS983104:GDT983109 GNO983104:GNP983109 GXK983104:GXL983109 HHG983104:HHH983109 HRC983104:HRD983109 IAY983104:IAZ983109 IKU983104:IKV983109 IUQ983104:IUR983109 JEM983104:JEN983109 JOI983104:JOJ983109 JYE983104:JYF983109 KIA983104:KIB983109 KRW983104:KRX983109 LBS983104:LBT983109 LLO983104:LLP983109 LVK983104:LVL983109 MFG983104:MFH983109 MPC983104:MPD983109 MYY983104:MYZ983109 NIU983104:NIV983109 NSQ983104:NSR983109 OCM983104:OCN983109 OMI983104:OMJ983109 OWE983104:OWF983109 PGA983104:PGB983109 PPW983104:PPX983109 PZS983104:PZT983109 QJO983104:QJP983109 QTK983104:QTL983109 RDG983104:RDH983109 RNC983104:RND983109 RWY983104:RWZ983109 SGU983104:SGV983109 SQQ983104:SQR983109 TAM983104:TAN983109 TKI983104:TKJ983109 TUE983104:TUF983109 UEA983104:UEB983109 UNW983104:UNX983109 UXS983104:UXT983109 VHO983104:VHP983109 VRK983104:VRL983109 WBG983104:WBH983109 WLC983104:WLD983109 WUY983104:WUZ983109 IM42:IN47 SI42:SJ47 ACE42:ACF47 AMA42:AMB47 AVW42:AVX47 BFS42:BFT47 BPO42:BPP47 BZK42:BZL47 CJG42:CJH47 CTC42:CTD47 DCY42:DCZ47 DMU42:DMV47 DWQ42:DWR47 EGM42:EGN47 EQI42:EQJ47 FAE42:FAF47 FKA42:FKB47 FTW42:FTX47 GDS42:GDT47 GNO42:GNP47 GXK42:GXL47 HHG42:HHH47 HRC42:HRD47 IAY42:IAZ47 IKU42:IKV47 IUQ42:IUR47 JEM42:JEN47 JOI42:JOJ47 JYE42:JYF47 KIA42:KIB47 KRW42:KRX47 LBS42:LBT47 LLO42:LLP47 LVK42:LVL47 MFG42:MFH47 MPC42:MPD47 MYY42:MYZ47 NIU42:NIV47 NSQ42:NSR47 OCM42:OCN47 OMI42:OMJ47 OWE42:OWF47 PGA42:PGB47 PPW42:PPX47 PZS42:PZT47 QJO42:QJP47 QTK42:QTL47 RDG42:RDH47 RNC42:RND47 RWY42:RWZ47 SGU42:SGV47 SQQ42:SQR47 TAM42:TAN47 TKI42:TKJ47 TUE42:TUF47 UEA42:UEB47 UNW42:UNX47 UXS42:UXT47 VHO42:VHP47 VRK42:VRL47 WBG42:WBH47 WLC42:WLD47 WUY42:WUZ47 IM65581:IN65582 SI65581:SJ65582 ACE65581:ACF65582 AMA65581:AMB65582 AVW65581:AVX65582 BFS65581:BFT65582 BPO65581:BPP65582 BZK65581:BZL65582 CJG65581:CJH65582 CTC65581:CTD65582 DCY65581:DCZ65582 DMU65581:DMV65582 DWQ65581:DWR65582 EGM65581:EGN65582 EQI65581:EQJ65582 FAE65581:FAF65582 FKA65581:FKB65582 FTW65581:FTX65582 GDS65581:GDT65582 GNO65581:GNP65582 GXK65581:GXL65582 HHG65581:HHH65582 HRC65581:HRD65582 IAY65581:IAZ65582 IKU65581:IKV65582 IUQ65581:IUR65582 JEM65581:JEN65582 JOI65581:JOJ65582 JYE65581:JYF65582 KIA65581:KIB65582 KRW65581:KRX65582 LBS65581:LBT65582 LLO65581:LLP65582 LVK65581:LVL65582 MFG65581:MFH65582 MPC65581:MPD65582 MYY65581:MYZ65582 NIU65581:NIV65582 NSQ65581:NSR65582 OCM65581:OCN65582 OMI65581:OMJ65582 OWE65581:OWF65582 PGA65581:PGB65582 PPW65581:PPX65582 PZS65581:PZT65582 QJO65581:QJP65582 QTK65581:QTL65582 RDG65581:RDH65582 RNC65581:RND65582 RWY65581:RWZ65582 SGU65581:SGV65582 SQQ65581:SQR65582 TAM65581:TAN65582 TKI65581:TKJ65582 TUE65581:TUF65582 UEA65581:UEB65582 UNW65581:UNX65582 UXS65581:UXT65582 VHO65581:VHP65582 VRK65581:VRL65582 WBG65581:WBH65582 WLC65581:WLD65582 WUY65581:WUZ65582 IM131117:IN131118 SI131117:SJ131118 ACE131117:ACF131118 AMA131117:AMB131118 AVW131117:AVX131118 BFS131117:BFT131118 BPO131117:BPP131118 BZK131117:BZL131118 CJG131117:CJH131118 CTC131117:CTD131118 DCY131117:DCZ131118 DMU131117:DMV131118 DWQ131117:DWR131118 EGM131117:EGN131118 EQI131117:EQJ131118 FAE131117:FAF131118 FKA131117:FKB131118 FTW131117:FTX131118 GDS131117:GDT131118 GNO131117:GNP131118 GXK131117:GXL131118 HHG131117:HHH131118 HRC131117:HRD131118 IAY131117:IAZ131118 IKU131117:IKV131118 IUQ131117:IUR131118 JEM131117:JEN131118 JOI131117:JOJ131118 JYE131117:JYF131118 KIA131117:KIB131118 KRW131117:KRX131118 LBS131117:LBT131118 LLO131117:LLP131118 LVK131117:LVL131118 MFG131117:MFH131118 MPC131117:MPD131118 MYY131117:MYZ131118 NIU131117:NIV131118 NSQ131117:NSR131118 OCM131117:OCN131118 OMI131117:OMJ131118 OWE131117:OWF131118 PGA131117:PGB131118 PPW131117:PPX131118 PZS131117:PZT131118 QJO131117:QJP131118 QTK131117:QTL131118 RDG131117:RDH131118 RNC131117:RND131118 RWY131117:RWZ131118 SGU131117:SGV131118 SQQ131117:SQR131118 TAM131117:TAN131118 TKI131117:TKJ131118 TUE131117:TUF131118 UEA131117:UEB131118 UNW131117:UNX131118 UXS131117:UXT131118 VHO131117:VHP131118 VRK131117:VRL131118 WBG131117:WBH131118 WLC131117:WLD131118 WUY131117:WUZ131118 IM196653:IN196654 SI196653:SJ196654 ACE196653:ACF196654 AMA196653:AMB196654 AVW196653:AVX196654 BFS196653:BFT196654 BPO196653:BPP196654 BZK196653:BZL196654 CJG196653:CJH196654 CTC196653:CTD196654 DCY196653:DCZ196654 DMU196653:DMV196654 DWQ196653:DWR196654 EGM196653:EGN196654 EQI196653:EQJ196654 FAE196653:FAF196654 FKA196653:FKB196654 FTW196653:FTX196654 GDS196653:GDT196654 GNO196653:GNP196654 GXK196653:GXL196654 HHG196653:HHH196654 HRC196653:HRD196654 IAY196653:IAZ196654 IKU196653:IKV196654 IUQ196653:IUR196654 JEM196653:JEN196654 JOI196653:JOJ196654 JYE196653:JYF196654 KIA196653:KIB196654 KRW196653:KRX196654 LBS196653:LBT196654 LLO196653:LLP196654 LVK196653:LVL196654 MFG196653:MFH196654 MPC196653:MPD196654 MYY196653:MYZ196654 NIU196653:NIV196654 NSQ196653:NSR196654 OCM196653:OCN196654 OMI196653:OMJ196654 OWE196653:OWF196654 PGA196653:PGB196654 PPW196653:PPX196654 PZS196653:PZT196654 QJO196653:QJP196654 QTK196653:QTL196654 RDG196653:RDH196654 RNC196653:RND196654 RWY196653:RWZ196654 SGU196653:SGV196654 SQQ196653:SQR196654 TAM196653:TAN196654 TKI196653:TKJ196654 TUE196653:TUF196654 UEA196653:UEB196654 UNW196653:UNX196654 UXS196653:UXT196654 VHO196653:VHP196654 VRK196653:VRL196654 WBG196653:WBH196654 WLC196653:WLD196654 WUY196653:WUZ196654 IM262189:IN262190 SI262189:SJ262190 ACE262189:ACF262190 AMA262189:AMB262190 AVW262189:AVX262190 BFS262189:BFT262190 BPO262189:BPP262190 BZK262189:BZL262190 CJG262189:CJH262190 CTC262189:CTD262190 DCY262189:DCZ262190 DMU262189:DMV262190 DWQ262189:DWR262190 EGM262189:EGN262190 EQI262189:EQJ262190 FAE262189:FAF262190 FKA262189:FKB262190 FTW262189:FTX262190 GDS262189:GDT262190 GNO262189:GNP262190 GXK262189:GXL262190 HHG262189:HHH262190 HRC262189:HRD262190 IAY262189:IAZ262190 IKU262189:IKV262190 IUQ262189:IUR262190 JEM262189:JEN262190 JOI262189:JOJ262190 JYE262189:JYF262190 KIA262189:KIB262190 KRW262189:KRX262190 LBS262189:LBT262190 LLO262189:LLP262190 LVK262189:LVL262190 MFG262189:MFH262190 MPC262189:MPD262190 MYY262189:MYZ262190 NIU262189:NIV262190 NSQ262189:NSR262190 OCM262189:OCN262190 OMI262189:OMJ262190 OWE262189:OWF262190 PGA262189:PGB262190 PPW262189:PPX262190 PZS262189:PZT262190 QJO262189:QJP262190 QTK262189:QTL262190 RDG262189:RDH262190 RNC262189:RND262190 RWY262189:RWZ262190 SGU262189:SGV262190 SQQ262189:SQR262190 TAM262189:TAN262190 TKI262189:TKJ262190 TUE262189:TUF262190 UEA262189:UEB262190 UNW262189:UNX262190 UXS262189:UXT262190 VHO262189:VHP262190 VRK262189:VRL262190 WBG262189:WBH262190 WLC262189:WLD262190 WUY262189:WUZ262190 IM327725:IN327726 SI327725:SJ327726 ACE327725:ACF327726 AMA327725:AMB327726 AVW327725:AVX327726 BFS327725:BFT327726 BPO327725:BPP327726 BZK327725:BZL327726 CJG327725:CJH327726 CTC327725:CTD327726 DCY327725:DCZ327726 DMU327725:DMV327726 DWQ327725:DWR327726 EGM327725:EGN327726 EQI327725:EQJ327726 FAE327725:FAF327726 FKA327725:FKB327726 FTW327725:FTX327726 GDS327725:GDT327726 GNO327725:GNP327726 GXK327725:GXL327726 HHG327725:HHH327726 HRC327725:HRD327726 IAY327725:IAZ327726 IKU327725:IKV327726 IUQ327725:IUR327726 JEM327725:JEN327726 JOI327725:JOJ327726 JYE327725:JYF327726 KIA327725:KIB327726 KRW327725:KRX327726 LBS327725:LBT327726 LLO327725:LLP327726 LVK327725:LVL327726 MFG327725:MFH327726 MPC327725:MPD327726 MYY327725:MYZ327726 NIU327725:NIV327726 NSQ327725:NSR327726 OCM327725:OCN327726 OMI327725:OMJ327726 OWE327725:OWF327726 PGA327725:PGB327726 PPW327725:PPX327726 PZS327725:PZT327726 QJO327725:QJP327726 QTK327725:QTL327726 RDG327725:RDH327726 RNC327725:RND327726 RWY327725:RWZ327726 SGU327725:SGV327726 SQQ327725:SQR327726 TAM327725:TAN327726 TKI327725:TKJ327726 TUE327725:TUF327726 UEA327725:UEB327726 UNW327725:UNX327726 UXS327725:UXT327726 VHO327725:VHP327726 VRK327725:VRL327726 WBG327725:WBH327726 WLC327725:WLD327726 WUY327725:WUZ327726 IM393261:IN393262 SI393261:SJ393262 ACE393261:ACF393262 AMA393261:AMB393262 AVW393261:AVX393262 BFS393261:BFT393262 BPO393261:BPP393262 BZK393261:BZL393262 CJG393261:CJH393262 CTC393261:CTD393262 DCY393261:DCZ393262 DMU393261:DMV393262 DWQ393261:DWR393262 EGM393261:EGN393262 EQI393261:EQJ393262 FAE393261:FAF393262 FKA393261:FKB393262 FTW393261:FTX393262 GDS393261:GDT393262 GNO393261:GNP393262 GXK393261:GXL393262 HHG393261:HHH393262 HRC393261:HRD393262 IAY393261:IAZ393262 IKU393261:IKV393262 IUQ393261:IUR393262 JEM393261:JEN393262 JOI393261:JOJ393262 JYE393261:JYF393262 KIA393261:KIB393262 KRW393261:KRX393262 LBS393261:LBT393262 LLO393261:LLP393262 LVK393261:LVL393262 MFG393261:MFH393262 MPC393261:MPD393262 MYY393261:MYZ393262 NIU393261:NIV393262 NSQ393261:NSR393262 OCM393261:OCN393262 OMI393261:OMJ393262 OWE393261:OWF393262 PGA393261:PGB393262 PPW393261:PPX393262 PZS393261:PZT393262 QJO393261:QJP393262 QTK393261:QTL393262 RDG393261:RDH393262 RNC393261:RND393262 RWY393261:RWZ393262 SGU393261:SGV393262 SQQ393261:SQR393262 TAM393261:TAN393262 TKI393261:TKJ393262 TUE393261:TUF393262 UEA393261:UEB393262 UNW393261:UNX393262 UXS393261:UXT393262 VHO393261:VHP393262 VRK393261:VRL393262 WBG393261:WBH393262 WLC393261:WLD393262 WUY393261:WUZ393262 IM458797:IN458798 SI458797:SJ458798 ACE458797:ACF458798 AMA458797:AMB458798 AVW458797:AVX458798 BFS458797:BFT458798 BPO458797:BPP458798 BZK458797:BZL458798 CJG458797:CJH458798 CTC458797:CTD458798 DCY458797:DCZ458798 DMU458797:DMV458798 DWQ458797:DWR458798 EGM458797:EGN458798 EQI458797:EQJ458798 FAE458797:FAF458798 FKA458797:FKB458798 FTW458797:FTX458798 GDS458797:GDT458798 GNO458797:GNP458798 GXK458797:GXL458798 HHG458797:HHH458798 HRC458797:HRD458798 IAY458797:IAZ458798 IKU458797:IKV458798 IUQ458797:IUR458798 JEM458797:JEN458798 JOI458797:JOJ458798 JYE458797:JYF458798 KIA458797:KIB458798 KRW458797:KRX458798 LBS458797:LBT458798 LLO458797:LLP458798 LVK458797:LVL458798 MFG458797:MFH458798 MPC458797:MPD458798 MYY458797:MYZ458798 NIU458797:NIV458798 NSQ458797:NSR458798 OCM458797:OCN458798 OMI458797:OMJ458798 OWE458797:OWF458798 PGA458797:PGB458798 PPW458797:PPX458798 PZS458797:PZT458798 QJO458797:QJP458798 QTK458797:QTL458798 RDG458797:RDH458798 RNC458797:RND458798 RWY458797:RWZ458798 SGU458797:SGV458798 SQQ458797:SQR458798 TAM458797:TAN458798 TKI458797:TKJ458798 TUE458797:TUF458798 UEA458797:UEB458798 UNW458797:UNX458798 UXS458797:UXT458798 VHO458797:VHP458798 VRK458797:VRL458798 WBG458797:WBH458798 WLC458797:WLD458798 WUY458797:WUZ458798 IM524333:IN524334 SI524333:SJ524334 ACE524333:ACF524334 AMA524333:AMB524334 AVW524333:AVX524334 BFS524333:BFT524334 BPO524333:BPP524334 BZK524333:BZL524334 CJG524333:CJH524334 CTC524333:CTD524334 DCY524333:DCZ524334 DMU524333:DMV524334 DWQ524333:DWR524334 EGM524333:EGN524334 EQI524333:EQJ524334 FAE524333:FAF524334 FKA524333:FKB524334 FTW524333:FTX524334 GDS524333:GDT524334 GNO524333:GNP524334 GXK524333:GXL524334 HHG524333:HHH524334 HRC524333:HRD524334 IAY524333:IAZ524334 IKU524333:IKV524334 IUQ524333:IUR524334 JEM524333:JEN524334 JOI524333:JOJ524334 JYE524333:JYF524334 KIA524333:KIB524334 KRW524333:KRX524334 LBS524333:LBT524334 LLO524333:LLP524334 LVK524333:LVL524334 MFG524333:MFH524334 MPC524333:MPD524334 MYY524333:MYZ524334 NIU524333:NIV524334 NSQ524333:NSR524334 OCM524333:OCN524334 OMI524333:OMJ524334 OWE524333:OWF524334 PGA524333:PGB524334 PPW524333:PPX524334 PZS524333:PZT524334 QJO524333:QJP524334 QTK524333:QTL524334 RDG524333:RDH524334 RNC524333:RND524334 RWY524333:RWZ524334 SGU524333:SGV524334 SQQ524333:SQR524334 TAM524333:TAN524334 TKI524333:TKJ524334 TUE524333:TUF524334 UEA524333:UEB524334 UNW524333:UNX524334 UXS524333:UXT524334 VHO524333:VHP524334 VRK524333:VRL524334 WBG524333:WBH524334 WLC524333:WLD524334 WUY524333:WUZ524334 IM589869:IN589870 SI589869:SJ589870 ACE589869:ACF589870 AMA589869:AMB589870 AVW589869:AVX589870 BFS589869:BFT589870 BPO589869:BPP589870 BZK589869:BZL589870 CJG589869:CJH589870 CTC589869:CTD589870 DCY589869:DCZ589870 DMU589869:DMV589870 DWQ589869:DWR589870 EGM589869:EGN589870 EQI589869:EQJ589870 FAE589869:FAF589870 FKA589869:FKB589870 FTW589869:FTX589870 GDS589869:GDT589870 GNO589869:GNP589870 GXK589869:GXL589870 HHG589869:HHH589870 HRC589869:HRD589870 IAY589869:IAZ589870 IKU589869:IKV589870 IUQ589869:IUR589870 JEM589869:JEN589870 JOI589869:JOJ589870 JYE589869:JYF589870 KIA589869:KIB589870 KRW589869:KRX589870 LBS589869:LBT589870 LLO589869:LLP589870 LVK589869:LVL589870 MFG589869:MFH589870 MPC589869:MPD589870 MYY589869:MYZ589870 NIU589869:NIV589870 NSQ589869:NSR589870 OCM589869:OCN589870 OMI589869:OMJ589870 OWE589869:OWF589870 PGA589869:PGB589870 PPW589869:PPX589870 PZS589869:PZT589870 QJO589869:QJP589870 QTK589869:QTL589870 RDG589869:RDH589870 RNC589869:RND589870 RWY589869:RWZ589870 SGU589869:SGV589870 SQQ589869:SQR589870 TAM589869:TAN589870 TKI589869:TKJ589870 TUE589869:TUF589870 UEA589869:UEB589870 UNW589869:UNX589870 UXS589869:UXT589870 VHO589869:VHP589870 VRK589869:VRL589870 WBG589869:WBH589870 WLC589869:WLD589870 WUY589869:WUZ589870 IM655405:IN655406 SI655405:SJ655406 ACE655405:ACF655406 AMA655405:AMB655406 AVW655405:AVX655406 BFS655405:BFT655406 BPO655405:BPP655406 BZK655405:BZL655406 CJG655405:CJH655406 CTC655405:CTD655406 DCY655405:DCZ655406 DMU655405:DMV655406 DWQ655405:DWR655406 EGM655405:EGN655406 EQI655405:EQJ655406 FAE655405:FAF655406 FKA655405:FKB655406 FTW655405:FTX655406 GDS655405:GDT655406 GNO655405:GNP655406 GXK655405:GXL655406 HHG655405:HHH655406 HRC655405:HRD655406 IAY655405:IAZ655406 IKU655405:IKV655406 IUQ655405:IUR655406 JEM655405:JEN655406 JOI655405:JOJ655406 JYE655405:JYF655406 KIA655405:KIB655406 KRW655405:KRX655406 LBS655405:LBT655406 LLO655405:LLP655406 LVK655405:LVL655406 MFG655405:MFH655406 MPC655405:MPD655406 MYY655405:MYZ655406 NIU655405:NIV655406 NSQ655405:NSR655406 OCM655405:OCN655406 OMI655405:OMJ655406 OWE655405:OWF655406 PGA655405:PGB655406 PPW655405:PPX655406 PZS655405:PZT655406 QJO655405:QJP655406 QTK655405:QTL655406 RDG655405:RDH655406 RNC655405:RND655406 RWY655405:RWZ655406 SGU655405:SGV655406 SQQ655405:SQR655406 TAM655405:TAN655406 TKI655405:TKJ655406 TUE655405:TUF655406 UEA655405:UEB655406 UNW655405:UNX655406 UXS655405:UXT655406 VHO655405:VHP655406 VRK655405:VRL655406 WBG655405:WBH655406 WLC655405:WLD655406 WUY655405:WUZ655406 IM720941:IN720942 SI720941:SJ720942 ACE720941:ACF720942 AMA720941:AMB720942 AVW720941:AVX720942 BFS720941:BFT720942 BPO720941:BPP720942 BZK720941:BZL720942 CJG720941:CJH720942 CTC720941:CTD720942 DCY720941:DCZ720942 DMU720941:DMV720942 DWQ720941:DWR720942 EGM720941:EGN720942 EQI720941:EQJ720942 FAE720941:FAF720942 FKA720941:FKB720942 FTW720941:FTX720942 GDS720941:GDT720942 GNO720941:GNP720942 GXK720941:GXL720942 HHG720941:HHH720942 HRC720941:HRD720942 IAY720941:IAZ720942 IKU720941:IKV720942 IUQ720941:IUR720942 JEM720941:JEN720942 JOI720941:JOJ720942 JYE720941:JYF720942 KIA720941:KIB720942 KRW720941:KRX720942 LBS720941:LBT720942 LLO720941:LLP720942 LVK720941:LVL720942 MFG720941:MFH720942 MPC720941:MPD720942 MYY720941:MYZ720942 NIU720941:NIV720942 NSQ720941:NSR720942 OCM720941:OCN720942 OMI720941:OMJ720942 OWE720941:OWF720942 PGA720941:PGB720942 PPW720941:PPX720942 PZS720941:PZT720942 QJO720941:QJP720942 QTK720941:QTL720942 RDG720941:RDH720942 RNC720941:RND720942 RWY720941:RWZ720942 SGU720941:SGV720942 SQQ720941:SQR720942 TAM720941:TAN720942 TKI720941:TKJ720942 TUE720941:TUF720942 UEA720941:UEB720942 UNW720941:UNX720942 UXS720941:UXT720942 VHO720941:VHP720942 VRK720941:VRL720942 WBG720941:WBH720942 WLC720941:WLD720942 WUY720941:WUZ720942 IM786477:IN786478 SI786477:SJ786478 ACE786477:ACF786478 AMA786477:AMB786478 AVW786477:AVX786478 BFS786477:BFT786478 BPO786477:BPP786478 BZK786477:BZL786478 CJG786477:CJH786478 CTC786477:CTD786478 DCY786477:DCZ786478 DMU786477:DMV786478 DWQ786477:DWR786478 EGM786477:EGN786478 EQI786477:EQJ786478 FAE786477:FAF786478 FKA786477:FKB786478 FTW786477:FTX786478 GDS786477:GDT786478 GNO786477:GNP786478 GXK786477:GXL786478 HHG786477:HHH786478 HRC786477:HRD786478 IAY786477:IAZ786478 IKU786477:IKV786478 IUQ786477:IUR786478 JEM786477:JEN786478 JOI786477:JOJ786478 JYE786477:JYF786478 KIA786477:KIB786478 KRW786477:KRX786478 LBS786477:LBT786478 LLO786477:LLP786478 LVK786477:LVL786478 MFG786477:MFH786478 MPC786477:MPD786478 MYY786477:MYZ786478 NIU786477:NIV786478 NSQ786477:NSR786478 OCM786477:OCN786478 OMI786477:OMJ786478 OWE786477:OWF786478 PGA786477:PGB786478 PPW786477:PPX786478 PZS786477:PZT786478 QJO786477:QJP786478 QTK786477:QTL786478 RDG786477:RDH786478 RNC786477:RND786478 RWY786477:RWZ786478 SGU786477:SGV786478 SQQ786477:SQR786478 TAM786477:TAN786478 TKI786477:TKJ786478 TUE786477:TUF786478 UEA786477:UEB786478 UNW786477:UNX786478 UXS786477:UXT786478 VHO786477:VHP786478 VRK786477:VRL786478 WBG786477:WBH786478 WLC786477:WLD786478 WUY786477:WUZ786478 IM852013:IN852014 SI852013:SJ852014 ACE852013:ACF852014 AMA852013:AMB852014 AVW852013:AVX852014 BFS852013:BFT852014 BPO852013:BPP852014 BZK852013:BZL852014 CJG852013:CJH852014 CTC852013:CTD852014 DCY852013:DCZ852014 DMU852013:DMV852014 DWQ852013:DWR852014 EGM852013:EGN852014 EQI852013:EQJ852014 FAE852013:FAF852014 FKA852013:FKB852014 FTW852013:FTX852014 GDS852013:GDT852014 GNO852013:GNP852014 GXK852013:GXL852014 HHG852013:HHH852014 HRC852013:HRD852014 IAY852013:IAZ852014 IKU852013:IKV852014 IUQ852013:IUR852014 JEM852013:JEN852014 JOI852013:JOJ852014 JYE852013:JYF852014 KIA852013:KIB852014 KRW852013:KRX852014 LBS852013:LBT852014 LLO852013:LLP852014 LVK852013:LVL852014 MFG852013:MFH852014 MPC852013:MPD852014 MYY852013:MYZ852014 NIU852013:NIV852014 NSQ852013:NSR852014 OCM852013:OCN852014 OMI852013:OMJ852014 OWE852013:OWF852014 PGA852013:PGB852014 PPW852013:PPX852014 PZS852013:PZT852014 QJO852013:QJP852014 QTK852013:QTL852014 RDG852013:RDH852014 RNC852013:RND852014 RWY852013:RWZ852014 SGU852013:SGV852014 SQQ852013:SQR852014 TAM852013:TAN852014 TKI852013:TKJ852014 TUE852013:TUF852014 UEA852013:UEB852014 UNW852013:UNX852014 UXS852013:UXT852014 VHO852013:VHP852014 VRK852013:VRL852014 WBG852013:WBH852014 WLC852013:WLD852014 WUY852013:WUZ852014 IM917549:IN917550 SI917549:SJ917550 ACE917549:ACF917550 AMA917549:AMB917550 AVW917549:AVX917550 BFS917549:BFT917550 BPO917549:BPP917550 BZK917549:BZL917550 CJG917549:CJH917550 CTC917549:CTD917550 DCY917549:DCZ917550 DMU917549:DMV917550 DWQ917549:DWR917550 EGM917549:EGN917550 EQI917549:EQJ917550 FAE917549:FAF917550 FKA917549:FKB917550 FTW917549:FTX917550 GDS917549:GDT917550 GNO917549:GNP917550 GXK917549:GXL917550 HHG917549:HHH917550 HRC917549:HRD917550 IAY917549:IAZ917550 IKU917549:IKV917550 IUQ917549:IUR917550 JEM917549:JEN917550 JOI917549:JOJ917550 JYE917549:JYF917550 KIA917549:KIB917550 KRW917549:KRX917550 LBS917549:LBT917550 LLO917549:LLP917550 LVK917549:LVL917550 MFG917549:MFH917550 MPC917549:MPD917550 MYY917549:MYZ917550 NIU917549:NIV917550 NSQ917549:NSR917550 OCM917549:OCN917550 OMI917549:OMJ917550 OWE917549:OWF917550 PGA917549:PGB917550 PPW917549:PPX917550 PZS917549:PZT917550 QJO917549:QJP917550 QTK917549:QTL917550 RDG917549:RDH917550 RNC917549:RND917550 RWY917549:RWZ917550 SGU917549:SGV917550 SQQ917549:SQR917550 TAM917549:TAN917550 TKI917549:TKJ917550 TUE917549:TUF917550 UEA917549:UEB917550 UNW917549:UNX917550 UXS917549:UXT917550 VHO917549:VHP917550 VRK917549:VRL917550 WBG917549:WBH917550 WLC917549:WLD917550 WUY917549:WUZ917550 IM983085:IN983086 SI983085:SJ983086 ACE983085:ACF983086 AMA983085:AMB983086 AVW983085:AVX983086 BFS983085:BFT983086 BPO983085:BPP983086 BZK983085:BZL983086 CJG983085:CJH983086 CTC983085:CTD983086 DCY983085:DCZ983086 DMU983085:DMV983086 DWQ983085:DWR983086 EGM983085:EGN983086 EQI983085:EQJ983086 FAE983085:FAF983086 FKA983085:FKB983086 FTW983085:FTX983086 GDS983085:GDT983086 GNO983085:GNP983086 GXK983085:GXL983086 HHG983085:HHH983086 HRC983085:HRD983086 IAY983085:IAZ983086 IKU983085:IKV983086 IUQ983085:IUR983086 JEM983085:JEN983086 JOI983085:JOJ983086 JYE983085:JYF983086 KIA983085:KIB983086 KRW983085:KRX983086 LBS983085:LBT983086 LLO983085:LLP983086 LVK983085:LVL983086 MFG983085:MFH983086 MPC983085:MPD983086 MYY983085:MYZ983086 NIU983085:NIV983086 NSQ983085:NSR983086 OCM983085:OCN983086 OMI983085:OMJ983086 OWE983085:OWF983086 PGA983085:PGB983086 PPW983085:PPX983086 PZS983085:PZT983086 QJO983085:QJP983086 QTK983085:QTL983086 RDG983085:RDH983086 RNC983085:RND983086 RWY983085:RWZ983086 SGU983085:SGV983086 SQQ983085:SQR983086 TAM983085:TAN983086 TKI983085:TKJ983086 TUE983085:TUF983086 UEA983085:UEB983086 UNW983085:UNX983086 UXS983085:UXT983086 VHO983085:VHP983086 VRK983085:VRL983086 WBG983085:WBH983086 WLC983085:WLD983086 WUY983085:WUZ983086 IM39:IN39 SI39:SJ39 ACE39:ACF39 AMA39:AMB39 AVW39:AVX39 BFS39:BFT39 BPO39:BPP39 BZK39:BZL39 CJG39:CJH39 CTC39:CTD39 DCY39:DCZ39 DMU39:DMV39 DWQ39:DWR39 EGM39:EGN39 EQI39:EQJ39 FAE39:FAF39 FKA39:FKB39 FTW39:FTX39 GDS39:GDT39 GNO39:GNP39 GXK39:GXL39 HHG39:HHH39 HRC39:HRD39 IAY39:IAZ39 IKU39:IKV39 IUQ39:IUR39 JEM39:JEN39 JOI39:JOJ39 JYE39:JYF39 KIA39:KIB39 KRW39:KRX39 LBS39:LBT39 LLO39:LLP39 LVK39:LVL39 MFG39:MFH39 MPC39:MPD39 MYY39:MYZ39 NIU39:NIV39 NSQ39:NSR39 OCM39:OCN39 OMI39:OMJ39 OWE39:OWF39 PGA39:PGB39 PPW39:PPX39 PZS39:PZT39 QJO39:QJP39 QTK39:QTL39 RDG39:RDH39 RNC39:RND39 RWY39:RWZ39 SGU39:SGV39 SQQ39:SQR39 TAM39:TAN39 TKI39:TKJ39 TUE39:TUF39 UEA39:UEB39 UNW39:UNX39 UXS39:UXT39 VHO39:VHP39 VRK39:VRL39 WBG39:WBH39 WLC39:WLD39 WUY39:WUZ39 IM65577:IN65577 SI65577:SJ65577 ACE65577:ACF65577 AMA65577:AMB65577 AVW65577:AVX65577 BFS65577:BFT65577 BPO65577:BPP65577 BZK65577:BZL65577 CJG65577:CJH65577 CTC65577:CTD65577 DCY65577:DCZ65577 DMU65577:DMV65577 DWQ65577:DWR65577 EGM65577:EGN65577 EQI65577:EQJ65577 FAE65577:FAF65577 FKA65577:FKB65577 FTW65577:FTX65577 GDS65577:GDT65577 GNO65577:GNP65577 GXK65577:GXL65577 HHG65577:HHH65577 HRC65577:HRD65577 IAY65577:IAZ65577 IKU65577:IKV65577 IUQ65577:IUR65577 JEM65577:JEN65577 JOI65577:JOJ65577 JYE65577:JYF65577 KIA65577:KIB65577 KRW65577:KRX65577 LBS65577:LBT65577 LLO65577:LLP65577 LVK65577:LVL65577 MFG65577:MFH65577 MPC65577:MPD65577 MYY65577:MYZ65577 NIU65577:NIV65577 NSQ65577:NSR65577 OCM65577:OCN65577 OMI65577:OMJ65577 OWE65577:OWF65577 PGA65577:PGB65577 PPW65577:PPX65577 PZS65577:PZT65577 QJO65577:QJP65577 QTK65577:QTL65577 RDG65577:RDH65577 RNC65577:RND65577 RWY65577:RWZ65577 SGU65577:SGV65577 SQQ65577:SQR65577 TAM65577:TAN65577 TKI65577:TKJ65577 TUE65577:TUF65577 UEA65577:UEB65577 UNW65577:UNX65577 UXS65577:UXT65577 VHO65577:VHP65577 VRK65577:VRL65577 WBG65577:WBH65577 WLC65577:WLD65577 WUY65577:WUZ65577 IM131113:IN131113 SI131113:SJ131113 ACE131113:ACF131113 AMA131113:AMB131113 AVW131113:AVX131113 BFS131113:BFT131113 BPO131113:BPP131113 BZK131113:BZL131113 CJG131113:CJH131113 CTC131113:CTD131113 DCY131113:DCZ131113 DMU131113:DMV131113 DWQ131113:DWR131113 EGM131113:EGN131113 EQI131113:EQJ131113 FAE131113:FAF131113 FKA131113:FKB131113 FTW131113:FTX131113 GDS131113:GDT131113 GNO131113:GNP131113 GXK131113:GXL131113 HHG131113:HHH131113 HRC131113:HRD131113 IAY131113:IAZ131113 IKU131113:IKV131113 IUQ131113:IUR131113 JEM131113:JEN131113 JOI131113:JOJ131113 JYE131113:JYF131113 KIA131113:KIB131113 KRW131113:KRX131113 LBS131113:LBT131113 LLO131113:LLP131113 LVK131113:LVL131113 MFG131113:MFH131113 MPC131113:MPD131113 MYY131113:MYZ131113 NIU131113:NIV131113 NSQ131113:NSR131113 OCM131113:OCN131113 OMI131113:OMJ131113 OWE131113:OWF131113 PGA131113:PGB131113 PPW131113:PPX131113 PZS131113:PZT131113 QJO131113:QJP131113 QTK131113:QTL131113 RDG131113:RDH131113 RNC131113:RND131113 RWY131113:RWZ131113 SGU131113:SGV131113 SQQ131113:SQR131113 TAM131113:TAN131113 TKI131113:TKJ131113 TUE131113:TUF131113 UEA131113:UEB131113 UNW131113:UNX131113 UXS131113:UXT131113 VHO131113:VHP131113 VRK131113:VRL131113 WBG131113:WBH131113 WLC131113:WLD131113 WUY131113:WUZ131113 IM196649:IN196649 SI196649:SJ196649 ACE196649:ACF196649 AMA196649:AMB196649 AVW196649:AVX196649 BFS196649:BFT196649 BPO196649:BPP196649 BZK196649:BZL196649 CJG196649:CJH196649 CTC196649:CTD196649 DCY196649:DCZ196649 DMU196649:DMV196649 DWQ196649:DWR196649 EGM196649:EGN196649 EQI196649:EQJ196649 FAE196649:FAF196649 FKA196649:FKB196649 FTW196649:FTX196649 GDS196649:GDT196649 GNO196649:GNP196649 GXK196649:GXL196649 HHG196649:HHH196649 HRC196649:HRD196649 IAY196649:IAZ196649 IKU196649:IKV196649 IUQ196649:IUR196649 JEM196649:JEN196649 JOI196649:JOJ196649 JYE196649:JYF196649 KIA196649:KIB196649 KRW196649:KRX196649 LBS196649:LBT196649 LLO196649:LLP196649 LVK196649:LVL196649 MFG196649:MFH196649 MPC196649:MPD196649 MYY196649:MYZ196649 NIU196649:NIV196649 NSQ196649:NSR196649 OCM196649:OCN196649 OMI196649:OMJ196649 OWE196649:OWF196649 PGA196649:PGB196649 PPW196649:PPX196649 PZS196649:PZT196649 QJO196649:QJP196649 QTK196649:QTL196649 RDG196649:RDH196649 RNC196649:RND196649 RWY196649:RWZ196649 SGU196649:SGV196649 SQQ196649:SQR196649 TAM196649:TAN196649 TKI196649:TKJ196649 TUE196649:TUF196649 UEA196649:UEB196649 UNW196649:UNX196649 UXS196649:UXT196649 VHO196649:VHP196649 VRK196649:VRL196649 WBG196649:WBH196649 WLC196649:WLD196649 WUY196649:WUZ196649 IM262185:IN262185 SI262185:SJ262185 ACE262185:ACF262185 AMA262185:AMB262185 AVW262185:AVX262185 BFS262185:BFT262185 BPO262185:BPP262185 BZK262185:BZL262185 CJG262185:CJH262185 CTC262185:CTD262185 DCY262185:DCZ262185 DMU262185:DMV262185 DWQ262185:DWR262185 EGM262185:EGN262185 EQI262185:EQJ262185 FAE262185:FAF262185 FKA262185:FKB262185 FTW262185:FTX262185 GDS262185:GDT262185 GNO262185:GNP262185 GXK262185:GXL262185 HHG262185:HHH262185 HRC262185:HRD262185 IAY262185:IAZ262185 IKU262185:IKV262185 IUQ262185:IUR262185 JEM262185:JEN262185 JOI262185:JOJ262185 JYE262185:JYF262185 KIA262185:KIB262185 KRW262185:KRX262185 LBS262185:LBT262185 LLO262185:LLP262185 LVK262185:LVL262185 MFG262185:MFH262185 MPC262185:MPD262185 MYY262185:MYZ262185 NIU262185:NIV262185 NSQ262185:NSR262185 OCM262185:OCN262185 OMI262185:OMJ262185 OWE262185:OWF262185 PGA262185:PGB262185 PPW262185:PPX262185 PZS262185:PZT262185 QJO262185:QJP262185 QTK262185:QTL262185 RDG262185:RDH262185 RNC262185:RND262185 RWY262185:RWZ262185 SGU262185:SGV262185 SQQ262185:SQR262185 TAM262185:TAN262185 TKI262185:TKJ262185 TUE262185:TUF262185 UEA262185:UEB262185 UNW262185:UNX262185 UXS262185:UXT262185 VHO262185:VHP262185 VRK262185:VRL262185 WBG262185:WBH262185 WLC262185:WLD262185 WUY262185:WUZ262185 IM327721:IN327721 SI327721:SJ327721 ACE327721:ACF327721 AMA327721:AMB327721 AVW327721:AVX327721 BFS327721:BFT327721 BPO327721:BPP327721 BZK327721:BZL327721 CJG327721:CJH327721 CTC327721:CTD327721 DCY327721:DCZ327721 DMU327721:DMV327721 DWQ327721:DWR327721 EGM327721:EGN327721 EQI327721:EQJ327721 FAE327721:FAF327721 FKA327721:FKB327721 FTW327721:FTX327721 GDS327721:GDT327721 GNO327721:GNP327721 GXK327721:GXL327721 HHG327721:HHH327721 HRC327721:HRD327721 IAY327721:IAZ327721 IKU327721:IKV327721 IUQ327721:IUR327721 JEM327721:JEN327721 JOI327721:JOJ327721 JYE327721:JYF327721 KIA327721:KIB327721 KRW327721:KRX327721 LBS327721:LBT327721 LLO327721:LLP327721 LVK327721:LVL327721 MFG327721:MFH327721 MPC327721:MPD327721 MYY327721:MYZ327721 NIU327721:NIV327721 NSQ327721:NSR327721 OCM327721:OCN327721 OMI327721:OMJ327721 OWE327721:OWF327721 PGA327721:PGB327721 PPW327721:PPX327721 PZS327721:PZT327721 QJO327721:QJP327721 QTK327721:QTL327721 RDG327721:RDH327721 RNC327721:RND327721 RWY327721:RWZ327721 SGU327721:SGV327721 SQQ327721:SQR327721 TAM327721:TAN327721 TKI327721:TKJ327721 TUE327721:TUF327721 UEA327721:UEB327721 UNW327721:UNX327721 UXS327721:UXT327721 VHO327721:VHP327721 VRK327721:VRL327721 WBG327721:WBH327721 WLC327721:WLD327721 WUY327721:WUZ327721 IM393257:IN393257 SI393257:SJ393257 ACE393257:ACF393257 AMA393257:AMB393257 AVW393257:AVX393257 BFS393257:BFT393257 BPO393257:BPP393257 BZK393257:BZL393257 CJG393257:CJH393257 CTC393257:CTD393257 DCY393257:DCZ393257 DMU393257:DMV393257 DWQ393257:DWR393257 EGM393257:EGN393257 EQI393257:EQJ393257 FAE393257:FAF393257 FKA393257:FKB393257 FTW393257:FTX393257 GDS393257:GDT393257 GNO393257:GNP393257 GXK393257:GXL393257 HHG393257:HHH393257 HRC393257:HRD393257 IAY393257:IAZ393257 IKU393257:IKV393257 IUQ393257:IUR393257 JEM393257:JEN393257 JOI393257:JOJ393257 JYE393257:JYF393257 KIA393257:KIB393257 KRW393257:KRX393257 LBS393257:LBT393257 LLO393257:LLP393257 LVK393257:LVL393257 MFG393257:MFH393257 MPC393257:MPD393257 MYY393257:MYZ393257 NIU393257:NIV393257 NSQ393257:NSR393257 OCM393257:OCN393257 OMI393257:OMJ393257 OWE393257:OWF393257 PGA393257:PGB393257 PPW393257:PPX393257 PZS393257:PZT393257 QJO393257:QJP393257 QTK393257:QTL393257 RDG393257:RDH393257 RNC393257:RND393257 RWY393257:RWZ393257 SGU393257:SGV393257 SQQ393257:SQR393257 TAM393257:TAN393257 TKI393257:TKJ393257 TUE393257:TUF393257 UEA393257:UEB393257 UNW393257:UNX393257 UXS393257:UXT393257 VHO393257:VHP393257 VRK393257:VRL393257 WBG393257:WBH393257 WLC393257:WLD393257 WUY393257:WUZ393257 IM458793:IN458793 SI458793:SJ458793 ACE458793:ACF458793 AMA458793:AMB458793 AVW458793:AVX458793 BFS458793:BFT458793 BPO458793:BPP458793 BZK458793:BZL458793 CJG458793:CJH458793 CTC458793:CTD458793 DCY458793:DCZ458793 DMU458793:DMV458793 DWQ458793:DWR458793 EGM458793:EGN458793 EQI458793:EQJ458793 FAE458793:FAF458793 FKA458793:FKB458793 FTW458793:FTX458793 GDS458793:GDT458793 GNO458793:GNP458793 GXK458793:GXL458793 HHG458793:HHH458793 HRC458793:HRD458793 IAY458793:IAZ458793 IKU458793:IKV458793 IUQ458793:IUR458793 JEM458793:JEN458793 JOI458793:JOJ458793 JYE458793:JYF458793 KIA458793:KIB458793 KRW458793:KRX458793 LBS458793:LBT458793 LLO458793:LLP458793 LVK458793:LVL458793 MFG458793:MFH458793 MPC458793:MPD458793 MYY458793:MYZ458793 NIU458793:NIV458793 NSQ458793:NSR458793 OCM458793:OCN458793 OMI458793:OMJ458793 OWE458793:OWF458793 PGA458793:PGB458793 PPW458793:PPX458793 PZS458793:PZT458793 QJO458793:QJP458793 QTK458793:QTL458793 RDG458793:RDH458793 RNC458793:RND458793 RWY458793:RWZ458793 SGU458793:SGV458793 SQQ458793:SQR458793 TAM458793:TAN458793 TKI458793:TKJ458793 TUE458793:TUF458793 UEA458793:UEB458793 UNW458793:UNX458793 UXS458793:UXT458793 VHO458793:VHP458793 VRK458793:VRL458793 WBG458793:WBH458793 WLC458793:WLD458793 WUY458793:WUZ458793 IM524329:IN524329 SI524329:SJ524329 ACE524329:ACF524329 AMA524329:AMB524329 AVW524329:AVX524329 BFS524329:BFT524329 BPO524329:BPP524329 BZK524329:BZL524329 CJG524329:CJH524329 CTC524329:CTD524329 DCY524329:DCZ524329 DMU524329:DMV524329 DWQ524329:DWR524329 EGM524329:EGN524329 EQI524329:EQJ524329 FAE524329:FAF524329 FKA524329:FKB524329 FTW524329:FTX524329 GDS524329:GDT524329 GNO524329:GNP524329 GXK524329:GXL524329 HHG524329:HHH524329 HRC524329:HRD524329 IAY524329:IAZ524329 IKU524329:IKV524329 IUQ524329:IUR524329 JEM524329:JEN524329 JOI524329:JOJ524329 JYE524329:JYF524329 KIA524329:KIB524329 KRW524329:KRX524329 LBS524329:LBT524329 LLO524329:LLP524329 LVK524329:LVL524329 MFG524329:MFH524329 MPC524329:MPD524329 MYY524329:MYZ524329 NIU524329:NIV524329 NSQ524329:NSR524329 OCM524329:OCN524329 OMI524329:OMJ524329 OWE524329:OWF524329 PGA524329:PGB524329 PPW524329:PPX524329 PZS524329:PZT524329 QJO524329:QJP524329 QTK524329:QTL524329 RDG524329:RDH524329 RNC524329:RND524329 RWY524329:RWZ524329 SGU524329:SGV524329 SQQ524329:SQR524329 TAM524329:TAN524329 TKI524329:TKJ524329 TUE524329:TUF524329 UEA524329:UEB524329 UNW524329:UNX524329 UXS524329:UXT524329 VHO524329:VHP524329 VRK524329:VRL524329 WBG524329:WBH524329 WLC524329:WLD524329 WUY524329:WUZ524329 IM589865:IN589865 SI589865:SJ589865 ACE589865:ACF589865 AMA589865:AMB589865 AVW589865:AVX589865 BFS589865:BFT589865 BPO589865:BPP589865 BZK589865:BZL589865 CJG589865:CJH589865 CTC589865:CTD589865 DCY589865:DCZ589865 DMU589865:DMV589865 DWQ589865:DWR589865 EGM589865:EGN589865 EQI589865:EQJ589865 FAE589865:FAF589865 FKA589865:FKB589865 FTW589865:FTX589865 GDS589865:GDT589865 GNO589865:GNP589865 GXK589865:GXL589865 HHG589865:HHH589865 HRC589865:HRD589865 IAY589865:IAZ589865 IKU589865:IKV589865 IUQ589865:IUR589865 JEM589865:JEN589865 JOI589865:JOJ589865 JYE589865:JYF589865 KIA589865:KIB589865 KRW589865:KRX589865 LBS589865:LBT589865 LLO589865:LLP589865 LVK589865:LVL589865 MFG589865:MFH589865 MPC589865:MPD589865 MYY589865:MYZ589865 NIU589865:NIV589865 NSQ589865:NSR589865 OCM589865:OCN589865 OMI589865:OMJ589865 OWE589865:OWF589865 PGA589865:PGB589865 PPW589865:PPX589865 PZS589865:PZT589865 QJO589865:QJP589865 QTK589865:QTL589865 RDG589865:RDH589865 RNC589865:RND589865 RWY589865:RWZ589865 SGU589865:SGV589865 SQQ589865:SQR589865 TAM589865:TAN589865 TKI589865:TKJ589865 TUE589865:TUF589865 UEA589865:UEB589865 UNW589865:UNX589865 UXS589865:UXT589865 VHO589865:VHP589865 VRK589865:VRL589865 WBG589865:WBH589865 WLC589865:WLD589865 WUY589865:WUZ589865 IM655401:IN655401 SI655401:SJ655401 ACE655401:ACF655401 AMA655401:AMB655401 AVW655401:AVX655401 BFS655401:BFT655401 BPO655401:BPP655401 BZK655401:BZL655401 CJG655401:CJH655401 CTC655401:CTD655401 DCY655401:DCZ655401 DMU655401:DMV655401 DWQ655401:DWR655401 EGM655401:EGN655401 EQI655401:EQJ655401 FAE655401:FAF655401 FKA655401:FKB655401 FTW655401:FTX655401 GDS655401:GDT655401 GNO655401:GNP655401 GXK655401:GXL655401 HHG655401:HHH655401 HRC655401:HRD655401 IAY655401:IAZ655401 IKU655401:IKV655401 IUQ655401:IUR655401 JEM655401:JEN655401 JOI655401:JOJ655401 JYE655401:JYF655401 KIA655401:KIB655401 KRW655401:KRX655401 LBS655401:LBT655401 LLO655401:LLP655401 LVK655401:LVL655401 MFG655401:MFH655401 MPC655401:MPD655401 MYY655401:MYZ655401 NIU655401:NIV655401 NSQ655401:NSR655401 OCM655401:OCN655401 OMI655401:OMJ655401 OWE655401:OWF655401 PGA655401:PGB655401 PPW655401:PPX655401 PZS655401:PZT655401 QJO655401:QJP655401 QTK655401:QTL655401 RDG655401:RDH655401 RNC655401:RND655401 RWY655401:RWZ655401 SGU655401:SGV655401 SQQ655401:SQR655401 TAM655401:TAN655401 TKI655401:TKJ655401 TUE655401:TUF655401 UEA655401:UEB655401 UNW655401:UNX655401 UXS655401:UXT655401 VHO655401:VHP655401 VRK655401:VRL655401 WBG655401:WBH655401 WLC655401:WLD655401 WUY655401:WUZ655401 IM720937:IN720937 SI720937:SJ720937 ACE720937:ACF720937 AMA720937:AMB720937 AVW720937:AVX720937 BFS720937:BFT720937 BPO720937:BPP720937 BZK720937:BZL720937 CJG720937:CJH720937 CTC720937:CTD720937 DCY720937:DCZ720937 DMU720937:DMV720937 DWQ720937:DWR720937 EGM720937:EGN720937 EQI720937:EQJ720937 FAE720937:FAF720937 FKA720937:FKB720937 FTW720937:FTX720937 GDS720937:GDT720937 GNO720937:GNP720937 GXK720937:GXL720937 HHG720937:HHH720937 HRC720937:HRD720937 IAY720937:IAZ720937 IKU720937:IKV720937 IUQ720937:IUR720937 JEM720937:JEN720937 JOI720937:JOJ720937 JYE720937:JYF720937 KIA720937:KIB720937 KRW720937:KRX720937 LBS720937:LBT720937 LLO720937:LLP720937 LVK720937:LVL720937 MFG720937:MFH720937 MPC720937:MPD720937 MYY720937:MYZ720937 NIU720937:NIV720937 NSQ720937:NSR720937 OCM720937:OCN720937 OMI720937:OMJ720937 OWE720937:OWF720937 PGA720937:PGB720937 PPW720937:PPX720937 PZS720937:PZT720937 QJO720937:QJP720937 QTK720937:QTL720937 RDG720937:RDH720937 RNC720937:RND720937 RWY720937:RWZ720937 SGU720937:SGV720937 SQQ720937:SQR720937 TAM720937:TAN720937 TKI720937:TKJ720937 TUE720937:TUF720937 UEA720937:UEB720937 UNW720937:UNX720937 UXS720937:UXT720937 VHO720937:VHP720937 VRK720937:VRL720937 WBG720937:WBH720937 WLC720937:WLD720937 WUY720937:WUZ720937 IM786473:IN786473 SI786473:SJ786473 ACE786473:ACF786473 AMA786473:AMB786473 AVW786473:AVX786473 BFS786473:BFT786473 BPO786473:BPP786473 BZK786473:BZL786473 CJG786473:CJH786473 CTC786473:CTD786473 DCY786473:DCZ786473 DMU786473:DMV786473 DWQ786473:DWR786473 EGM786473:EGN786473 EQI786473:EQJ786473 FAE786473:FAF786473 FKA786473:FKB786473 FTW786473:FTX786473 GDS786473:GDT786473 GNO786473:GNP786473 GXK786473:GXL786473 HHG786473:HHH786473 HRC786473:HRD786473 IAY786473:IAZ786473 IKU786473:IKV786473 IUQ786473:IUR786473 JEM786473:JEN786473 JOI786473:JOJ786473 JYE786473:JYF786473 KIA786473:KIB786473 KRW786473:KRX786473 LBS786473:LBT786473 LLO786473:LLP786473 LVK786473:LVL786473 MFG786473:MFH786473 MPC786473:MPD786473 MYY786473:MYZ786473 NIU786473:NIV786473 NSQ786473:NSR786473 OCM786473:OCN786473 OMI786473:OMJ786473 OWE786473:OWF786473 PGA786473:PGB786473 PPW786473:PPX786473 PZS786473:PZT786473 QJO786473:QJP786473 QTK786473:QTL786473 RDG786473:RDH786473 RNC786473:RND786473 RWY786473:RWZ786473 SGU786473:SGV786473 SQQ786473:SQR786473 TAM786473:TAN786473 TKI786473:TKJ786473 TUE786473:TUF786473 UEA786473:UEB786473 UNW786473:UNX786473 UXS786473:UXT786473 VHO786473:VHP786473 VRK786473:VRL786473 WBG786473:WBH786473 WLC786473:WLD786473 WUY786473:WUZ786473 IM852009:IN852009 SI852009:SJ852009 ACE852009:ACF852009 AMA852009:AMB852009 AVW852009:AVX852009 BFS852009:BFT852009 BPO852009:BPP852009 BZK852009:BZL852009 CJG852009:CJH852009 CTC852009:CTD852009 DCY852009:DCZ852009 DMU852009:DMV852009 DWQ852009:DWR852009 EGM852009:EGN852009 EQI852009:EQJ852009 FAE852009:FAF852009 FKA852009:FKB852009 FTW852009:FTX852009 GDS852009:GDT852009 GNO852009:GNP852009 GXK852009:GXL852009 HHG852009:HHH852009 HRC852009:HRD852009 IAY852009:IAZ852009 IKU852009:IKV852009 IUQ852009:IUR852009 JEM852009:JEN852009 JOI852009:JOJ852009 JYE852009:JYF852009 KIA852009:KIB852009 KRW852009:KRX852009 LBS852009:LBT852009 LLO852009:LLP852009 LVK852009:LVL852009 MFG852009:MFH852009 MPC852009:MPD852009 MYY852009:MYZ852009 NIU852009:NIV852009 NSQ852009:NSR852009 OCM852009:OCN852009 OMI852009:OMJ852009 OWE852009:OWF852009 PGA852009:PGB852009 PPW852009:PPX852009 PZS852009:PZT852009 QJO852009:QJP852009 QTK852009:QTL852009 RDG852009:RDH852009 RNC852009:RND852009 RWY852009:RWZ852009 SGU852009:SGV852009 SQQ852009:SQR852009 TAM852009:TAN852009 TKI852009:TKJ852009 TUE852009:TUF852009 UEA852009:UEB852009 UNW852009:UNX852009 UXS852009:UXT852009 VHO852009:VHP852009 VRK852009:VRL852009 WBG852009:WBH852009 WLC852009:WLD852009 WUY852009:WUZ852009 IM917545:IN917545 SI917545:SJ917545 ACE917545:ACF917545 AMA917545:AMB917545 AVW917545:AVX917545 BFS917545:BFT917545 BPO917545:BPP917545 BZK917545:BZL917545 CJG917545:CJH917545 CTC917545:CTD917545 DCY917545:DCZ917545 DMU917545:DMV917545 DWQ917545:DWR917545 EGM917545:EGN917545 EQI917545:EQJ917545 FAE917545:FAF917545 FKA917545:FKB917545 FTW917545:FTX917545 GDS917545:GDT917545 GNO917545:GNP917545 GXK917545:GXL917545 HHG917545:HHH917545 HRC917545:HRD917545 IAY917545:IAZ917545 IKU917545:IKV917545 IUQ917545:IUR917545 JEM917545:JEN917545 JOI917545:JOJ917545 JYE917545:JYF917545 KIA917545:KIB917545 KRW917545:KRX917545 LBS917545:LBT917545 LLO917545:LLP917545 LVK917545:LVL917545 MFG917545:MFH917545 MPC917545:MPD917545 MYY917545:MYZ917545 NIU917545:NIV917545 NSQ917545:NSR917545 OCM917545:OCN917545 OMI917545:OMJ917545 OWE917545:OWF917545 PGA917545:PGB917545 PPW917545:PPX917545 PZS917545:PZT917545 QJO917545:QJP917545 QTK917545:QTL917545 RDG917545:RDH917545 RNC917545:RND917545 RWY917545:RWZ917545 SGU917545:SGV917545 SQQ917545:SQR917545 TAM917545:TAN917545 TKI917545:TKJ917545 TUE917545:TUF917545 UEA917545:UEB917545 UNW917545:UNX917545 UXS917545:UXT917545 VHO917545:VHP917545 VRK917545:VRL917545 WBG917545:WBH917545 WLC917545:WLD917545 WUY917545:WUZ917545 IM983081:IN983081 SI983081:SJ983081 ACE983081:ACF983081 AMA983081:AMB983081 AVW983081:AVX983081 BFS983081:BFT983081 BPO983081:BPP983081 BZK983081:BZL983081 CJG983081:CJH983081 CTC983081:CTD983081 DCY983081:DCZ983081 DMU983081:DMV983081 DWQ983081:DWR983081 EGM983081:EGN983081 EQI983081:EQJ983081 FAE983081:FAF983081 FKA983081:FKB983081 FTW983081:FTX983081 GDS983081:GDT983081 GNO983081:GNP983081 GXK983081:GXL983081 HHG983081:HHH983081 HRC983081:HRD983081 IAY983081:IAZ983081 IKU983081:IKV983081 IUQ983081:IUR983081 JEM983081:JEN983081 JOI983081:JOJ983081 JYE983081:JYF983081 KIA983081:KIB983081 KRW983081:KRX983081 LBS983081:LBT983081 LLO983081:LLP983081 LVK983081:LVL983081 MFG983081:MFH983081 MPC983081:MPD983081 MYY983081:MYZ983081 NIU983081:NIV983081 NSQ983081:NSR983081 OCM983081:OCN983081 OMI983081:OMJ983081 OWE983081:OWF983081 PGA983081:PGB983081 PPW983081:PPX983081 PZS983081:PZT983081 QJO983081:QJP983081 QTK983081:QTL983081 RDG983081:RDH983081 RNC983081:RND983081 RWY983081:RWZ983081 SGU983081:SGV983081 SQQ983081:SQR983081 TAM983081:TAN983081 TKI983081:TKJ983081 TUE983081:TUF983081 UEA983081:UEB983081 UNW983081:UNX983081 UXS983081:UXT983081 VHO983081:VHP983081 VRK983081:VRL983081 WBG983081:WBH983081 WLC983081:WLD983081 WUY983081:WUZ983081 IM78:IN82 SI78:SJ82 ACE78:ACF82 AMA78:AMB82 AVW78:AVX82 BFS78:BFT82 BPO78:BPP82 BZK78:BZL82 CJG78:CJH82 CTC78:CTD82 DCY78:DCZ82 DMU78:DMV82 DWQ78:DWR82 EGM78:EGN82 EQI78:EQJ82 FAE78:FAF82 FKA78:FKB82 FTW78:FTX82 GDS78:GDT82 GNO78:GNP82 GXK78:GXL82 HHG78:HHH82 HRC78:HRD82 IAY78:IAZ82 IKU78:IKV82 IUQ78:IUR82 JEM78:JEN82 JOI78:JOJ82 JYE78:JYF82 KIA78:KIB82 KRW78:KRX82 LBS78:LBT82 LLO78:LLP82 LVK78:LVL82 MFG78:MFH82 MPC78:MPD82 MYY78:MYZ82 NIU78:NIV82 NSQ78:NSR82 OCM78:OCN82 OMI78:OMJ82 OWE78:OWF82 PGA78:PGB82 PPW78:PPX82 PZS78:PZT82 QJO78:QJP82 QTK78:QTL82 RDG78:RDH82 RNC78:RND82 RWY78:RWZ82 SGU78:SGV82 SQQ78:SQR82 TAM78:TAN82 TKI78:TKJ82 TUE78:TUF82 UEA78:UEB82 UNW78:UNX82 UXS78:UXT82 VHO78:VHP82 VRK78:VRL82 WBG78:WBH82 WLC78:WLD82 WUY78:WUZ82 IM65609:IN65612 SI65609:SJ65612 ACE65609:ACF65612 AMA65609:AMB65612 AVW65609:AVX65612 BFS65609:BFT65612 BPO65609:BPP65612 BZK65609:BZL65612 CJG65609:CJH65612 CTC65609:CTD65612 DCY65609:DCZ65612 DMU65609:DMV65612 DWQ65609:DWR65612 EGM65609:EGN65612 EQI65609:EQJ65612 FAE65609:FAF65612 FKA65609:FKB65612 FTW65609:FTX65612 GDS65609:GDT65612 GNO65609:GNP65612 GXK65609:GXL65612 HHG65609:HHH65612 HRC65609:HRD65612 IAY65609:IAZ65612 IKU65609:IKV65612 IUQ65609:IUR65612 JEM65609:JEN65612 JOI65609:JOJ65612 JYE65609:JYF65612 KIA65609:KIB65612 KRW65609:KRX65612 LBS65609:LBT65612 LLO65609:LLP65612 LVK65609:LVL65612 MFG65609:MFH65612 MPC65609:MPD65612 MYY65609:MYZ65612 NIU65609:NIV65612 NSQ65609:NSR65612 OCM65609:OCN65612 OMI65609:OMJ65612 OWE65609:OWF65612 PGA65609:PGB65612 PPW65609:PPX65612 PZS65609:PZT65612 QJO65609:QJP65612 QTK65609:QTL65612 RDG65609:RDH65612 RNC65609:RND65612 RWY65609:RWZ65612 SGU65609:SGV65612 SQQ65609:SQR65612 TAM65609:TAN65612 TKI65609:TKJ65612 TUE65609:TUF65612 UEA65609:UEB65612 UNW65609:UNX65612 UXS65609:UXT65612 VHO65609:VHP65612 VRK65609:VRL65612 WBG65609:WBH65612 WLC65609:WLD65612 WUY65609:WUZ65612 IM131145:IN131148 SI131145:SJ131148 ACE131145:ACF131148 AMA131145:AMB131148 AVW131145:AVX131148 BFS131145:BFT131148 BPO131145:BPP131148 BZK131145:BZL131148 CJG131145:CJH131148 CTC131145:CTD131148 DCY131145:DCZ131148 DMU131145:DMV131148 DWQ131145:DWR131148 EGM131145:EGN131148 EQI131145:EQJ131148 FAE131145:FAF131148 FKA131145:FKB131148 FTW131145:FTX131148 GDS131145:GDT131148 GNO131145:GNP131148 GXK131145:GXL131148 HHG131145:HHH131148 HRC131145:HRD131148 IAY131145:IAZ131148 IKU131145:IKV131148 IUQ131145:IUR131148 JEM131145:JEN131148 JOI131145:JOJ131148 JYE131145:JYF131148 KIA131145:KIB131148 KRW131145:KRX131148 LBS131145:LBT131148 LLO131145:LLP131148 LVK131145:LVL131148 MFG131145:MFH131148 MPC131145:MPD131148 MYY131145:MYZ131148 NIU131145:NIV131148 NSQ131145:NSR131148 OCM131145:OCN131148 OMI131145:OMJ131148 OWE131145:OWF131148 PGA131145:PGB131148 PPW131145:PPX131148 PZS131145:PZT131148 QJO131145:QJP131148 QTK131145:QTL131148 RDG131145:RDH131148 RNC131145:RND131148 RWY131145:RWZ131148 SGU131145:SGV131148 SQQ131145:SQR131148 TAM131145:TAN131148 TKI131145:TKJ131148 TUE131145:TUF131148 UEA131145:UEB131148 UNW131145:UNX131148 UXS131145:UXT131148 VHO131145:VHP131148 VRK131145:VRL131148 WBG131145:WBH131148 WLC131145:WLD131148 WUY131145:WUZ131148 IM196681:IN196684 SI196681:SJ196684 ACE196681:ACF196684 AMA196681:AMB196684 AVW196681:AVX196684 BFS196681:BFT196684 BPO196681:BPP196684 BZK196681:BZL196684 CJG196681:CJH196684 CTC196681:CTD196684 DCY196681:DCZ196684 DMU196681:DMV196684 DWQ196681:DWR196684 EGM196681:EGN196684 EQI196681:EQJ196684 FAE196681:FAF196684 FKA196681:FKB196684 FTW196681:FTX196684 GDS196681:GDT196684 GNO196681:GNP196684 GXK196681:GXL196684 HHG196681:HHH196684 HRC196681:HRD196684 IAY196681:IAZ196684 IKU196681:IKV196684 IUQ196681:IUR196684 JEM196681:JEN196684 JOI196681:JOJ196684 JYE196681:JYF196684 KIA196681:KIB196684 KRW196681:KRX196684 LBS196681:LBT196684 LLO196681:LLP196684 LVK196681:LVL196684 MFG196681:MFH196684 MPC196681:MPD196684 MYY196681:MYZ196684 NIU196681:NIV196684 NSQ196681:NSR196684 OCM196681:OCN196684 OMI196681:OMJ196684 OWE196681:OWF196684 PGA196681:PGB196684 PPW196681:PPX196684 PZS196681:PZT196684 QJO196681:QJP196684 QTK196681:QTL196684 RDG196681:RDH196684 RNC196681:RND196684 RWY196681:RWZ196684 SGU196681:SGV196684 SQQ196681:SQR196684 TAM196681:TAN196684 TKI196681:TKJ196684 TUE196681:TUF196684 UEA196681:UEB196684 UNW196681:UNX196684 UXS196681:UXT196684 VHO196681:VHP196684 VRK196681:VRL196684 WBG196681:WBH196684 WLC196681:WLD196684 WUY196681:WUZ196684 IM262217:IN262220 SI262217:SJ262220 ACE262217:ACF262220 AMA262217:AMB262220 AVW262217:AVX262220 BFS262217:BFT262220 BPO262217:BPP262220 BZK262217:BZL262220 CJG262217:CJH262220 CTC262217:CTD262220 DCY262217:DCZ262220 DMU262217:DMV262220 DWQ262217:DWR262220 EGM262217:EGN262220 EQI262217:EQJ262220 FAE262217:FAF262220 FKA262217:FKB262220 FTW262217:FTX262220 GDS262217:GDT262220 GNO262217:GNP262220 GXK262217:GXL262220 HHG262217:HHH262220 HRC262217:HRD262220 IAY262217:IAZ262220 IKU262217:IKV262220 IUQ262217:IUR262220 JEM262217:JEN262220 JOI262217:JOJ262220 JYE262217:JYF262220 KIA262217:KIB262220 KRW262217:KRX262220 LBS262217:LBT262220 LLO262217:LLP262220 LVK262217:LVL262220 MFG262217:MFH262220 MPC262217:MPD262220 MYY262217:MYZ262220 NIU262217:NIV262220 NSQ262217:NSR262220 OCM262217:OCN262220 OMI262217:OMJ262220 OWE262217:OWF262220 PGA262217:PGB262220 PPW262217:PPX262220 PZS262217:PZT262220 QJO262217:QJP262220 QTK262217:QTL262220 RDG262217:RDH262220 RNC262217:RND262220 RWY262217:RWZ262220 SGU262217:SGV262220 SQQ262217:SQR262220 TAM262217:TAN262220 TKI262217:TKJ262220 TUE262217:TUF262220 UEA262217:UEB262220 UNW262217:UNX262220 UXS262217:UXT262220 VHO262217:VHP262220 VRK262217:VRL262220 WBG262217:WBH262220 WLC262217:WLD262220 WUY262217:WUZ262220 IM327753:IN327756 SI327753:SJ327756 ACE327753:ACF327756 AMA327753:AMB327756 AVW327753:AVX327756 BFS327753:BFT327756 BPO327753:BPP327756 BZK327753:BZL327756 CJG327753:CJH327756 CTC327753:CTD327756 DCY327753:DCZ327756 DMU327753:DMV327756 DWQ327753:DWR327756 EGM327753:EGN327756 EQI327753:EQJ327756 FAE327753:FAF327756 FKA327753:FKB327756 FTW327753:FTX327756 GDS327753:GDT327756 GNO327753:GNP327756 GXK327753:GXL327756 HHG327753:HHH327756 HRC327753:HRD327756 IAY327753:IAZ327756 IKU327753:IKV327756 IUQ327753:IUR327756 JEM327753:JEN327756 JOI327753:JOJ327756 JYE327753:JYF327756 KIA327753:KIB327756 KRW327753:KRX327756 LBS327753:LBT327756 LLO327753:LLP327756 LVK327753:LVL327756 MFG327753:MFH327756 MPC327753:MPD327756 MYY327753:MYZ327756 NIU327753:NIV327756 NSQ327753:NSR327756 OCM327753:OCN327756 OMI327753:OMJ327756 OWE327753:OWF327756 PGA327753:PGB327756 PPW327753:PPX327756 PZS327753:PZT327756 QJO327753:QJP327756 QTK327753:QTL327756 RDG327753:RDH327756 RNC327753:RND327756 RWY327753:RWZ327756 SGU327753:SGV327756 SQQ327753:SQR327756 TAM327753:TAN327756 TKI327753:TKJ327756 TUE327753:TUF327756 UEA327753:UEB327756 UNW327753:UNX327756 UXS327753:UXT327756 VHO327753:VHP327756 VRK327753:VRL327756 WBG327753:WBH327756 WLC327753:WLD327756 WUY327753:WUZ327756 IM393289:IN393292 SI393289:SJ393292 ACE393289:ACF393292 AMA393289:AMB393292 AVW393289:AVX393292 BFS393289:BFT393292 BPO393289:BPP393292 BZK393289:BZL393292 CJG393289:CJH393292 CTC393289:CTD393292 DCY393289:DCZ393292 DMU393289:DMV393292 DWQ393289:DWR393292 EGM393289:EGN393292 EQI393289:EQJ393292 FAE393289:FAF393292 FKA393289:FKB393292 FTW393289:FTX393292 GDS393289:GDT393292 GNO393289:GNP393292 GXK393289:GXL393292 HHG393289:HHH393292 HRC393289:HRD393292 IAY393289:IAZ393292 IKU393289:IKV393292 IUQ393289:IUR393292 JEM393289:JEN393292 JOI393289:JOJ393292 JYE393289:JYF393292 KIA393289:KIB393292 KRW393289:KRX393292 LBS393289:LBT393292 LLO393289:LLP393292 LVK393289:LVL393292 MFG393289:MFH393292 MPC393289:MPD393292 MYY393289:MYZ393292 NIU393289:NIV393292 NSQ393289:NSR393292 OCM393289:OCN393292 OMI393289:OMJ393292 OWE393289:OWF393292 PGA393289:PGB393292 PPW393289:PPX393292 PZS393289:PZT393292 QJO393289:QJP393292 QTK393289:QTL393292 RDG393289:RDH393292 RNC393289:RND393292 RWY393289:RWZ393292 SGU393289:SGV393292 SQQ393289:SQR393292 TAM393289:TAN393292 TKI393289:TKJ393292 TUE393289:TUF393292 UEA393289:UEB393292 UNW393289:UNX393292 UXS393289:UXT393292 VHO393289:VHP393292 VRK393289:VRL393292 WBG393289:WBH393292 WLC393289:WLD393292 WUY393289:WUZ393292 IM458825:IN458828 SI458825:SJ458828 ACE458825:ACF458828 AMA458825:AMB458828 AVW458825:AVX458828 BFS458825:BFT458828 BPO458825:BPP458828 BZK458825:BZL458828 CJG458825:CJH458828 CTC458825:CTD458828 DCY458825:DCZ458828 DMU458825:DMV458828 DWQ458825:DWR458828 EGM458825:EGN458828 EQI458825:EQJ458828 FAE458825:FAF458828 FKA458825:FKB458828 FTW458825:FTX458828 GDS458825:GDT458828 GNO458825:GNP458828 GXK458825:GXL458828 HHG458825:HHH458828 HRC458825:HRD458828 IAY458825:IAZ458828 IKU458825:IKV458828 IUQ458825:IUR458828 JEM458825:JEN458828 JOI458825:JOJ458828 JYE458825:JYF458828 KIA458825:KIB458828 KRW458825:KRX458828 LBS458825:LBT458828 LLO458825:LLP458828 LVK458825:LVL458828 MFG458825:MFH458828 MPC458825:MPD458828 MYY458825:MYZ458828 NIU458825:NIV458828 NSQ458825:NSR458828 OCM458825:OCN458828 OMI458825:OMJ458828 OWE458825:OWF458828 PGA458825:PGB458828 PPW458825:PPX458828 PZS458825:PZT458828 QJO458825:QJP458828 QTK458825:QTL458828 RDG458825:RDH458828 RNC458825:RND458828 RWY458825:RWZ458828 SGU458825:SGV458828 SQQ458825:SQR458828 TAM458825:TAN458828 TKI458825:TKJ458828 TUE458825:TUF458828 UEA458825:UEB458828 UNW458825:UNX458828 UXS458825:UXT458828 VHO458825:VHP458828 VRK458825:VRL458828 WBG458825:WBH458828 WLC458825:WLD458828 WUY458825:WUZ458828 IM524361:IN524364 SI524361:SJ524364 ACE524361:ACF524364 AMA524361:AMB524364 AVW524361:AVX524364 BFS524361:BFT524364 BPO524361:BPP524364 BZK524361:BZL524364 CJG524361:CJH524364 CTC524361:CTD524364 DCY524361:DCZ524364 DMU524361:DMV524364 DWQ524361:DWR524364 EGM524361:EGN524364 EQI524361:EQJ524364 FAE524361:FAF524364 FKA524361:FKB524364 FTW524361:FTX524364 GDS524361:GDT524364 GNO524361:GNP524364 GXK524361:GXL524364 HHG524361:HHH524364 HRC524361:HRD524364 IAY524361:IAZ524364 IKU524361:IKV524364 IUQ524361:IUR524364 JEM524361:JEN524364 JOI524361:JOJ524364 JYE524361:JYF524364 KIA524361:KIB524364 KRW524361:KRX524364 LBS524361:LBT524364 LLO524361:LLP524364 LVK524361:LVL524364 MFG524361:MFH524364 MPC524361:MPD524364 MYY524361:MYZ524364 NIU524361:NIV524364 NSQ524361:NSR524364 OCM524361:OCN524364 OMI524361:OMJ524364 OWE524361:OWF524364 PGA524361:PGB524364 PPW524361:PPX524364 PZS524361:PZT524364 QJO524361:QJP524364 QTK524361:QTL524364 RDG524361:RDH524364 RNC524361:RND524364 RWY524361:RWZ524364 SGU524361:SGV524364 SQQ524361:SQR524364 TAM524361:TAN524364 TKI524361:TKJ524364 TUE524361:TUF524364 UEA524361:UEB524364 UNW524361:UNX524364 UXS524361:UXT524364 VHO524361:VHP524364 VRK524361:VRL524364 WBG524361:WBH524364 WLC524361:WLD524364 WUY524361:WUZ524364 IM589897:IN589900 SI589897:SJ589900 ACE589897:ACF589900 AMA589897:AMB589900 AVW589897:AVX589900 BFS589897:BFT589900 BPO589897:BPP589900 BZK589897:BZL589900 CJG589897:CJH589900 CTC589897:CTD589900 DCY589897:DCZ589900 DMU589897:DMV589900 DWQ589897:DWR589900 EGM589897:EGN589900 EQI589897:EQJ589900 FAE589897:FAF589900 FKA589897:FKB589900 FTW589897:FTX589900 GDS589897:GDT589900 GNO589897:GNP589900 GXK589897:GXL589900 HHG589897:HHH589900 HRC589897:HRD589900 IAY589897:IAZ589900 IKU589897:IKV589900 IUQ589897:IUR589900 JEM589897:JEN589900 JOI589897:JOJ589900 JYE589897:JYF589900 KIA589897:KIB589900 KRW589897:KRX589900 LBS589897:LBT589900 LLO589897:LLP589900 LVK589897:LVL589900 MFG589897:MFH589900 MPC589897:MPD589900 MYY589897:MYZ589900 NIU589897:NIV589900 NSQ589897:NSR589900 OCM589897:OCN589900 OMI589897:OMJ589900 OWE589897:OWF589900 PGA589897:PGB589900 PPW589897:PPX589900 PZS589897:PZT589900 QJO589897:QJP589900 QTK589897:QTL589900 RDG589897:RDH589900 RNC589897:RND589900 RWY589897:RWZ589900 SGU589897:SGV589900 SQQ589897:SQR589900 TAM589897:TAN589900 TKI589897:TKJ589900 TUE589897:TUF589900 UEA589897:UEB589900 UNW589897:UNX589900 UXS589897:UXT589900 VHO589897:VHP589900 VRK589897:VRL589900 WBG589897:WBH589900 WLC589897:WLD589900 WUY589897:WUZ589900 IM655433:IN655436 SI655433:SJ655436 ACE655433:ACF655436 AMA655433:AMB655436 AVW655433:AVX655436 BFS655433:BFT655436 BPO655433:BPP655436 BZK655433:BZL655436 CJG655433:CJH655436 CTC655433:CTD655436 DCY655433:DCZ655436 DMU655433:DMV655436 DWQ655433:DWR655436 EGM655433:EGN655436 EQI655433:EQJ655436 FAE655433:FAF655436 FKA655433:FKB655436 FTW655433:FTX655436 GDS655433:GDT655436 GNO655433:GNP655436 GXK655433:GXL655436 HHG655433:HHH655436 HRC655433:HRD655436 IAY655433:IAZ655436 IKU655433:IKV655436 IUQ655433:IUR655436 JEM655433:JEN655436 JOI655433:JOJ655436 JYE655433:JYF655436 KIA655433:KIB655436 KRW655433:KRX655436 LBS655433:LBT655436 LLO655433:LLP655436 LVK655433:LVL655436 MFG655433:MFH655436 MPC655433:MPD655436 MYY655433:MYZ655436 NIU655433:NIV655436 NSQ655433:NSR655436 OCM655433:OCN655436 OMI655433:OMJ655436 OWE655433:OWF655436 PGA655433:PGB655436 PPW655433:PPX655436 PZS655433:PZT655436 QJO655433:QJP655436 QTK655433:QTL655436 RDG655433:RDH655436 RNC655433:RND655436 RWY655433:RWZ655436 SGU655433:SGV655436 SQQ655433:SQR655436 TAM655433:TAN655436 TKI655433:TKJ655436 TUE655433:TUF655436 UEA655433:UEB655436 UNW655433:UNX655436 UXS655433:UXT655436 VHO655433:VHP655436 VRK655433:VRL655436 WBG655433:WBH655436 WLC655433:WLD655436 WUY655433:WUZ655436 IM720969:IN720972 SI720969:SJ720972 ACE720969:ACF720972 AMA720969:AMB720972 AVW720969:AVX720972 BFS720969:BFT720972 BPO720969:BPP720972 BZK720969:BZL720972 CJG720969:CJH720972 CTC720969:CTD720972 DCY720969:DCZ720972 DMU720969:DMV720972 DWQ720969:DWR720972 EGM720969:EGN720972 EQI720969:EQJ720972 FAE720969:FAF720972 FKA720969:FKB720972 FTW720969:FTX720972 GDS720969:GDT720972 GNO720969:GNP720972 GXK720969:GXL720972 HHG720969:HHH720972 HRC720969:HRD720972 IAY720969:IAZ720972 IKU720969:IKV720972 IUQ720969:IUR720972 JEM720969:JEN720972 JOI720969:JOJ720972 JYE720969:JYF720972 KIA720969:KIB720972 KRW720969:KRX720972 LBS720969:LBT720972 LLO720969:LLP720972 LVK720969:LVL720972 MFG720969:MFH720972 MPC720969:MPD720972 MYY720969:MYZ720972 NIU720969:NIV720972 NSQ720969:NSR720972 OCM720969:OCN720972 OMI720969:OMJ720972 OWE720969:OWF720972 PGA720969:PGB720972 PPW720969:PPX720972 PZS720969:PZT720972 QJO720969:QJP720972 QTK720969:QTL720972 RDG720969:RDH720972 RNC720969:RND720972 RWY720969:RWZ720972 SGU720969:SGV720972 SQQ720969:SQR720972 TAM720969:TAN720972 TKI720969:TKJ720972 TUE720969:TUF720972 UEA720969:UEB720972 UNW720969:UNX720972 UXS720969:UXT720972 VHO720969:VHP720972 VRK720969:VRL720972 WBG720969:WBH720972 WLC720969:WLD720972 WUY720969:WUZ720972 IM786505:IN786508 SI786505:SJ786508 ACE786505:ACF786508 AMA786505:AMB786508 AVW786505:AVX786508 BFS786505:BFT786508 BPO786505:BPP786508 BZK786505:BZL786508 CJG786505:CJH786508 CTC786505:CTD786508 DCY786505:DCZ786508 DMU786505:DMV786508 DWQ786505:DWR786508 EGM786505:EGN786508 EQI786505:EQJ786508 FAE786505:FAF786508 FKA786505:FKB786508 FTW786505:FTX786508 GDS786505:GDT786508 GNO786505:GNP786508 GXK786505:GXL786508 HHG786505:HHH786508 HRC786505:HRD786508 IAY786505:IAZ786508 IKU786505:IKV786508 IUQ786505:IUR786508 JEM786505:JEN786508 JOI786505:JOJ786508 JYE786505:JYF786508 KIA786505:KIB786508 KRW786505:KRX786508 LBS786505:LBT786508 LLO786505:LLP786508 LVK786505:LVL786508 MFG786505:MFH786508 MPC786505:MPD786508 MYY786505:MYZ786508 NIU786505:NIV786508 NSQ786505:NSR786508 OCM786505:OCN786508 OMI786505:OMJ786508 OWE786505:OWF786508 PGA786505:PGB786508 PPW786505:PPX786508 PZS786505:PZT786508 QJO786505:QJP786508 QTK786505:QTL786508 RDG786505:RDH786508 RNC786505:RND786508 RWY786505:RWZ786508 SGU786505:SGV786508 SQQ786505:SQR786508 TAM786505:TAN786508 TKI786505:TKJ786508 TUE786505:TUF786508 UEA786505:UEB786508 UNW786505:UNX786508 UXS786505:UXT786508 VHO786505:VHP786508 VRK786505:VRL786508 WBG786505:WBH786508 WLC786505:WLD786508 WUY786505:WUZ786508 IM852041:IN852044 SI852041:SJ852044 ACE852041:ACF852044 AMA852041:AMB852044 AVW852041:AVX852044 BFS852041:BFT852044 BPO852041:BPP852044 BZK852041:BZL852044 CJG852041:CJH852044 CTC852041:CTD852044 DCY852041:DCZ852044 DMU852041:DMV852044 DWQ852041:DWR852044 EGM852041:EGN852044 EQI852041:EQJ852044 FAE852041:FAF852044 FKA852041:FKB852044 FTW852041:FTX852044 GDS852041:GDT852044 GNO852041:GNP852044 GXK852041:GXL852044 HHG852041:HHH852044 HRC852041:HRD852044 IAY852041:IAZ852044 IKU852041:IKV852044 IUQ852041:IUR852044 JEM852041:JEN852044 JOI852041:JOJ852044 JYE852041:JYF852044 KIA852041:KIB852044 KRW852041:KRX852044 LBS852041:LBT852044 LLO852041:LLP852044 LVK852041:LVL852044 MFG852041:MFH852044 MPC852041:MPD852044 MYY852041:MYZ852044 NIU852041:NIV852044 NSQ852041:NSR852044 OCM852041:OCN852044 OMI852041:OMJ852044 OWE852041:OWF852044 PGA852041:PGB852044 PPW852041:PPX852044 PZS852041:PZT852044 QJO852041:QJP852044 QTK852041:QTL852044 RDG852041:RDH852044 RNC852041:RND852044 RWY852041:RWZ852044 SGU852041:SGV852044 SQQ852041:SQR852044 TAM852041:TAN852044 TKI852041:TKJ852044 TUE852041:TUF852044 UEA852041:UEB852044 UNW852041:UNX852044 UXS852041:UXT852044 VHO852041:VHP852044 VRK852041:VRL852044 WBG852041:WBH852044 WLC852041:WLD852044 WUY852041:WUZ852044 IM917577:IN917580 SI917577:SJ917580 ACE917577:ACF917580 AMA917577:AMB917580 AVW917577:AVX917580 BFS917577:BFT917580 BPO917577:BPP917580 BZK917577:BZL917580 CJG917577:CJH917580 CTC917577:CTD917580 DCY917577:DCZ917580 DMU917577:DMV917580 DWQ917577:DWR917580 EGM917577:EGN917580 EQI917577:EQJ917580 FAE917577:FAF917580 FKA917577:FKB917580 FTW917577:FTX917580 GDS917577:GDT917580 GNO917577:GNP917580 GXK917577:GXL917580 HHG917577:HHH917580 HRC917577:HRD917580 IAY917577:IAZ917580 IKU917577:IKV917580 IUQ917577:IUR917580 JEM917577:JEN917580 JOI917577:JOJ917580 JYE917577:JYF917580 KIA917577:KIB917580 KRW917577:KRX917580 LBS917577:LBT917580 LLO917577:LLP917580 LVK917577:LVL917580 MFG917577:MFH917580 MPC917577:MPD917580 MYY917577:MYZ917580 NIU917577:NIV917580 NSQ917577:NSR917580 OCM917577:OCN917580 OMI917577:OMJ917580 OWE917577:OWF917580 PGA917577:PGB917580 PPW917577:PPX917580 PZS917577:PZT917580 QJO917577:QJP917580 QTK917577:QTL917580 RDG917577:RDH917580 RNC917577:RND917580 RWY917577:RWZ917580 SGU917577:SGV917580 SQQ917577:SQR917580 TAM917577:TAN917580 TKI917577:TKJ917580 TUE917577:TUF917580 UEA917577:UEB917580 UNW917577:UNX917580 UXS917577:UXT917580 VHO917577:VHP917580 VRK917577:VRL917580 WBG917577:WBH917580 WLC917577:WLD917580 WUY917577:WUZ917580 IM983113:IN983116 SI983113:SJ983116 ACE983113:ACF983116 AMA983113:AMB983116 AVW983113:AVX983116 BFS983113:BFT983116 BPO983113:BPP983116 BZK983113:BZL983116 CJG983113:CJH983116 CTC983113:CTD983116 DCY983113:DCZ983116 DMU983113:DMV983116 DWQ983113:DWR983116 EGM983113:EGN983116 EQI983113:EQJ983116 FAE983113:FAF983116 FKA983113:FKB983116 FTW983113:FTX983116 GDS983113:GDT983116 GNO983113:GNP983116 GXK983113:GXL983116 HHG983113:HHH983116 HRC983113:HRD983116 IAY983113:IAZ983116 IKU983113:IKV983116 IUQ983113:IUR983116 JEM983113:JEN983116 JOI983113:JOJ983116 JYE983113:JYF983116 KIA983113:KIB983116 KRW983113:KRX983116 LBS983113:LBT983116 LLO983113:LLP983116 LVK983113:LVL983116 MFG983113:MFH983116 MPC983113:MPD983116 MYY983113:MYZ983116 NIU983113:NIV983116 NSQ983113:NSR983116 OCM983113:OCN983116 OMI983113:OMJ983116 OWE983113:OWF983116 PGA983113:PGB983116 PPW983113:PPX983116 PZS983113:PZT983116 QJO983113:QJP983116 QTK983113:QTL983116 RDG983113:RDH983116 RNC983113:RND983116 RWY983113:RWZ983116 SGU983113:SGV983116 SQQ983113:SQR983116 TAM983113:TAN983116 TKI983113:TKJ983116 TUE983113:TUF983116 UEA983113:UEB983116 UNW983113:UNX983116 UXS983113:UXT983116 VHO983113:VHP983116 VRK983113:VRL983116 WBG983113:WBH983116 WLC983113:WLD983116 WUY983113:WUZ983116 IM89:IN89 SI89:SJ89 ACE89:ACF89 AMA89:AMB89 AVW89:AVX89 BFS89:BFT89 BPO89:BPP89 BZK89:BZL89 CJG89:CJH89 CTC89:CTD89 DCY89:DCZ89 DMU89:DMV89 DWQ89:DWR89 EGM89:EGN89 EQI89:EQJ89 FAE89:FAF89 FKA89:FKB89 FTW89:FTX89 GDS89:GDT89 GNO89:GNP89 GXK89:GXL89 HHG89:HHH89 HRC89:HRD89 IAY89:IAZ89 IKU89:IKV89 IUQ89:IUR89 JEM89:JEN89 JOI89:JOJ89 JYE89:JYF89 KIA89:KIB89 KRW89:KRX89 LBS89:LBT89 LLO89:LLP89 LVK89:LVL89 MFG89:MFH89 MPC89:MPD89 MYY89:MYZ89 NIU89:NIV89 NSQ89:NSR89 OCM89:OCN89 OMI89:OMJ89 OWE89:OWF89 PGA89:PGB89 PPW89:PPX89 PZS89:PZT89 QJO89:QJP89 QTK89:QTL89 RDG89:RDH89 RNC89:RND89 RWY89:RWZ89 SGU89:SGV89 SQQ89:SQR89 TAM89:TAN89 TKI89:TKJ89 TUE89:TUF89 UEA89:UEB89 UNW89:UNX89 UXS89:UXT89 VHO89:VHP89 VRK89:VRL89 WBG89:WBH89 WLC89:WLD89 WUY89:WUZ89 IM65619:IN65619 SI65619:SJ65619 ACE65619:ACF65619 AMA65619:AMB65619 AVW65619:AVX65619 BFS65619:BFT65619 BPO65619:BPP65619 BZK65619:BZL65619 CJG65619:CJH65619 CTC65619:CTD65619 DCY65619:DCZ65619 DMU65619:DMV65619 DWQ65619:DWR65619 EGM65619:EGN65619 EQI65619:EQJ65619 FAE65619:FAF65619 FKA65619:FKB65619 FTW65619:FTX65619 GDS65619:GDT65619 GNO65619:GNP65619 GXK65619:GXL65619 HHG65619:HHH65619 HRC65619:HRD65619 IAY65619:IAZ65619 IKU65619:IKV65619 IUQ65619:IUR65619 JEM65619:JEN65619 JOI65619:JOJ65619 JYE65619:JYF65619 KIA65619:KIB65619 KRW65619:KRX65619 LBS65619:LBT65619 LLO65619:LLP65619 LVK65619:LVL65619 MFG65619:MFH65619 MPC65619:MPD65619 MYY65619:MYZ65619 NIU65619:NIV65619 NSQ65619:NSR65619 OCM65619:OCN65619 OMI65619:OMJ65619 OWE65619:OWF65619 PGA65619:PGB65619 PPW65619:PPX65619 PZS65619:PZT65619 QJO65619:QJP65619 QTK65619:QTL65619 RDG65619:RDH65619 RNC65619:RND65619 RWY65619:RWZ65619 SGU65619:SGV65619 SQQ65619:SQR65619 TAM65619:TAN65619 TKI65619:TKJ65619 TUE65619:TUF65619 UEA65619:UEB65619 UNW65619:UNX65619 UXS65619:UXT65619 VHO65619:VHP65619 VRK65619:VRL65619 WBG65619:WBH65619 WLC65619:WLD65619 WUY65619:WUZ65619 IM131155:IN131155 SI131155:SJ131155 ACE131155:ACF131155 AMA131155:AMB131155 AVW131155:AVX131155 BFS131155:BFT131155 BPO131155:BPP131155 BZK131155:BZL131155 CJG131155:CJH131155 CTC131155:CTD131155 DCY131155:DCZ131155 DMU131155:DMV131155 DWQ131155:DWR131155 EGM131155:EGN131155 EQI131155:EQJ131155 FAE131155:FAF131155 FKA131155:FKB131155 FTW131155:FTX131155 GDS131155:GDT131155 GNO131155:GNP131155 GXK131155:GXL131155 HHG131155:HHH131155 HRC131155:HRD131155 IAY131155:IAZ131155 IKU131155:IKV131155 IUQ131155:IUR131155 JEM131155:JEN131155 JOI131155:JOJ131155 JYE131155:JYF131155 KIA131155:KIB131155 KRW131155:KRX131155 LBS131155:LBT131155 LLO131155:LLP131155 LVK131155:LVL131155 MFG131155:MFH131155 MPC131155:MPD131155 MYY131155:MYZ131155 NIU131155:NIV131155 NSQ131155:NSR131155 OCM131155:OCN131155 OMI131155:OMJ131155 OWE131155:OWF131155 PGA131155:PGB131155 PPW131155:PPX131155 PZS131155:PZT131155 QJO131155:QJP131155 QTK131155:QTL131155 RDG131155:RDH131155 RNC131155:RND131155 RWY131155:RWZ131155 SGU131155:SGV131155 SQQ131155:SQR131155 TAM131155:TAN131155 TKI131155:TKJ131155 TUE131155:TUF131155 UEA131155:UEB131155 UNW131155:UNX131155 UXS131155:UXT131155 VHO131155:VHP131155 VRK131155:VRL131155 WBG131155:WBH131155 WLC131155:WLD131155 WUY131155:WUZ131155 IM196691:IN196691 SI196691:SJ196691 ACE196691:ACF196691 AMA196691:AMB196691 AVW196691:AVX196691 BFS196691:BFT196691 BPO196691:BPP196691 BZK196691:BZL196691 CJG196691:CJH196691 CTC196691:CTD196691 DCY196691:DCZ196691 DMU196691:DMV196691 DWQ196691:DWR196691 EGM196691:EGN196691 EQI196691:EQJ196691 FAE196691:FAF196691 FKA196691:FKB196691 FTW196691:FTX196691 GDS196691:GDT196691 GNO196691:GNP196691 GXK196691:GXL196691 HHG196691:HHH196691 HRC196691:HRD196691 IAY196691:IAZ196691 IKU196691:IKV196691 IUQ196691:IUR196691 JEM196691:JEN196691 JOI196691:JOJ196691 JYE196691:JYF196691 KIA196691:KIB196691 KRW196691:KRX196691 LBS196691:LBT196691 LLO196691:LLP196691 LVK196691:LVL196691 MFG196691:MFH196691 MPC196691:MPD196691 MYY196691:MYZ196691 NIU196691:NIV196691 NSQ196691:NSR196691 OCM196691:OCN196691 OMI196691:OMJ196691 OWE196691:OWF196691 PGA196691:PGB196691 PPW196691:PPX196691 PZS196691:PZT196691 QJO196691:QJP196691 QTK196691:QTL196691 RDG196691:RDH196691 RNC196691:RND196691 RWY196691:RWZ196691 SGU196691:SGV196691 SQQ196691:SQR196691 TAM196691:TAN196691 TKI196691:TKJ196691 TUE196691:TUF196691 UEA196691:UEB196691 UNW196691:UNX196691 UXS196691:UXT196691 VHO196691:VHP196691 VRK196691:VRL196691 WBG196691:WBH196691 WLC196691:WLD196691 WUY196691:WUZ196691 IM262227:IN262227 SI262227:SJ262227 ACE262227:ACF262227 AMA262227:AMB262227 AVW262227:AVX262227 BFS262227:BFT262227 BPO262227:BPP262227 BZK262227:BZL262227 CJG262227:CJH262227 CTC262227:CTD262227 DCY262227:DCZ262227 DMU262227:DMV262227 DWQ262227:DWR262227 EGM262227:EGN262227 EQI262227:EQJ262227 FAE262227:FAF262227 FKA262227:FKB262227 FTW262227:FTX262227 GDS262227:GDT262227 GNO262227:GNP262227 GXK262227:GXL262227 HHG262227:HHH262227 HRC262227:HRD262227 IAY262227:IAZ262227 IKU262227:IKV262227 IUQ262227:IUR262227 JEM262227:JEN262227 JOI262227:JOJ262227 JYE262227:JYF262227 KIA262227:KIB262227 KRW262227:KRX262227 LBS262227:LBT262227 LLO262227:LLP262227 LVK262227:LVL262227 MFG262227:MFH262227 MPC262227:MPD262227 MYY262227:MYZ262227 NIU262227:NIV262227 NSQ262227:NSR262227 OCM262227:OCN262227 OMI262227:OMJ262227 OWE262227:OWF262227 PGA262227:PGB262227 PPW262227:PPX262227 PZS262227:PZT262227 QJO262227:QJP262227 QTK262227:QTL262227 RDG262227:RDH262227 RNC262227:RND262227 RWY262227:RWZ262227 SGU262227:SGV262227 SQQ262227:SQR262227 TAM262227:TAN262227 TKI262227:TKJ262227 TUE262227:TUF262227 UEA262227:UEB262227 UNW262227:UNX262227 UXS262227:UXT262227 VHO262227:VHP262227 VRK262227:VRL262227 WBG262227:WBH262227 WLC262227:WLD262227 WUY262227:WUZ262227 IM327763:IN327763 SI327763:SJ327763 ACE327763:ACF327763 AMA327763:AMB327763 AVW327763:AVX327763 BFS327763:BFT327763 BPO327763:BPP327763 BZK327763:BZL327763 CJG327763:CJH327763 CTC327763:CTD327763 DCY327763:DCZ327763 DMU327763:DMV327763 DWQ327763:DWR327763 EGM327763:EGN327763 EQI327763:EQJ327763 FAE327763:FAF327763 FKA327763:FKB327763 FTW327763:FTX327763 GDS327763:GDT327763 GNO327763:GNP327763 GXK327763:GXL327763 HHG327763:HHH327763 HRC327763:HRD327763 IAY327763:IAZ327763 IKU327763:IKV327763 IUQ327763:IUR327763 JEM327763:JEN327763 JOI327763:JOJ327763 JYE327763:JYF327763 KIA327763:KIB327763 KRW327763:KRX327763 LBS327763:LBT327763 LLO327763:LLP327763 LVK327763:LVL327763 MFG327763:MFH327763 MPC327763:MPD327763 MYY327763:MYZ327763 NIU327763:NIV327763 NSQ327763:NSR327763 OCM327763:OCN327763 OMI327763:OMJ327763 OWE327763:OWF327763 PGA327763:PGB327763 PPW327763:PPX327763 PZS327763:PZT327763 QJO327763:QJP327763 QTK327763:QTL327763 RDG327763:RDH327763 RNC327763:RND327763 RWY327763:RWZ327763 SGU327763:SGV327763 SQQ327763:SQR327763 TAM327763:TAN327763 TKI327763:TKJ327763 TUE327763:TUF327763 UEA327763:UEB327763 UNW327763:UNX327763 UXS327763:UXT327763 VHO327763:VHP327763 VRK327763:VRL327763 WBG327763:WBH327763 WLC327763:WLD327763 WUY327763:WUZ327763 IM393299:IN393299 SI393299:SJ393299 ACE393299:ACF393299 AMA393299:AMB393299 AVW393299:AVX393299 BFS393299:BFT393299 BPO393299:BPP393299 BZK393299:BZL393299 CJG393299:CJH393299 CTC393299:CTD393299 DCY393299:DCZ393299 DMU393299:DMV393299 DWQ393299:DWR393299 EGM393299:EGN393299 EQI393299:EQJ393299 FAE393299:FAF393299 FKA393299:FKB393299 FTW393299:FTX393299 GDS393299:GDT393299 GNO393299:GNP393299 GXK393299:GXL393299 HHG393299:HHH393299 HRC393299:HRD393299 IAY393299:IAZ393299 IKU393299:IKV393299 IUQ393299:IUR393299 JEM393299:JEN393299 JOI393299:JOJ393299 JYE393299:JYF393299 KIA393299:KIB393299 KRW393299:KRX393299 LBS393299:LBT393299 LLO393299:LLP393299 LVK393299:LVL393299 MFG393299:MFH393299 MPC393299:MPD393299 MYY393299:MYZ393299 NIU393299:NIV393299 NSQ393299:NSR393299 OCM393299:OCN393299 OMI393299:OMJ393299 OWE393299:OWF393299 PGA393299:PGB393299 PPW393299:PPX393299 PZS393299:PZT393299 QJO393299:QJP393299 QTK393299:QTL393299 RDG393299:RDH393299 RNC393299:RND393299 RWY393299:RWZ393299 SGU393299:SGV393299 SQQ393299:SQR393299 TAM393299:TAN393299 TKI393299:TKJ393299 TUE393299:TUF393299 UEA393299:UEB393299 UNW393299:UNX393299 UXS393299:UXT393299 VHO393299:VHP393299 VRK393299:VRL393299 WBG393299:WBH393299 WLC393299:WLD393299 WUY393299:WUZ393299 IM458835:IN458835 SI458835:SJ458835 ACE458835:ACF458835 AMA458835:AMB458835 AVW458835:AVX458835 BFS458835:BFT458835 BPO458835:BPP458835 BZK458835:BZL458835 CJG458835:CJH458835 CTC458835:CTD458835 DCY458835:DCZ458835 DMU458835:DMV458835 DWQ458835:DWR458835 EGM458835:EGN458835 EQI458835:EQJ458835 FAE458835:FAF458835 FKA458835:FKB458835 FTW458835:FTX458835 GDS458835:GDT458835 GNO458835:GNP458835 GXK458835:GXL458835 HHG458835:HHH458835 HRC458835:HRD458835 IAY458835:IAZ458835 IKU458835:IKV458835 IUQ458835:IUR458835 JEM458835:JEN458835 JOI458835:JOJ458835 JYE458835:JYF458835 KIA458835:KIB458835 KRW458835:KRX458835 LBS458835:LBT458835 LLO458835:LLP458835 LVK458835:LVL458835 MFG458835:MFH458835 MPC458835:MPD458835 MYY458835:MYZ458835 NIU458835:NIV458835 NSQ458835:NSR458835 OCM458835:OCN458835 OMI458835:OMJ458835 OWE458835:OWF458835 PGA458835:PGB458835 PPW458835:PPX458835 PZS458835:PZT458835 QJO458835:QJP458835 QTK458835:QTL458835 RDG458835:RDH458835 RNC458835:RND458835 RWY458835:RWZ458835 SGU458835:SGV458835 SQQ458835:SQR458835 TAM458835:TAN458835 TKI458835:TKJ458835 TUE458835:TUF458835 UEA458835:UEB458835 UNW458835:UNX458835 UXS458835:UXT458835 VHO458835:VHP458835 VRK458835:VRL458835 WBG458835:WBH458835 WLC458835:WLD458835 WUY458835:WUZ458835 IM524371:IN524371 SI524371:SJ524371 ACE524371:ACF524371 AMA524371:AMB524371 AVW524371:AVX524371 BFS524371:BFT524371 BPO524371:BPP524371 BZK524371:BZL524371 CJG524371:CJH524371 CTC524371:CTD524371 DCY524371:DCZ524371 DMU524371:DMV524371 DWQ524371:DWR524371 EGM524371:EGN524371 EQI524371:EQJ524371 FAE524371:FAF524371 FKA524371:FKB524371 FTW524371:FTX524371 GDS524371:GDT524371 GNO524371:GNP524371 GXK524371:GXL524371 HHG524371:HHH524371 HRC524371:HRD524371 IAY524371:IAZ524371 IKU524371:IKV524371 IUQ524371:IUR524371 JEM524371:JEN524371 JOI524371:JOJ524371 JYE524371:JYF524371 KIA524371:KIB524371 KRW524371:KRX524371 LBS524371:LBT524371 LLO524371:LLP524371 LVK524371:LVL524371 MFG524371:MFH524371 MPC524371:MPD524371 MYY524371:MYZ524371 NIU524371:NIV524371 NSQ524371:NSR524371 OCM524371:OCN524371 OMI524371:OMJ524371 OWE524371:OWF524371 PGA524371:PGB524371 PPW524371:PPX524371 PZS524371:PZT524371 QJO524371:QJP524371 QTK524371:QTL524371 RDG524371:RDH524371 RNC524371:RND524371 RWY524371:RWZ524371 SGU524371:SGV524371 SQQ524371:SQR524371 TAM524371:TAN524371 TKI524371:TKJ524371 TUE524371:TUF524371 UEA524371:UEB524371 UNW524371:UNX524371 UXS524371:UXT524371 VHO524371:VHP524371 VRK524371:VRL524371 WBG524371:WBH524371 WLC524371:WLD524371 WUY524371:WUZ524371 IM589907:IN589907 SI589907:SJ589907 ACE589907:ACF589907 AMA589907:AMB589907 AVW589907:AVX589907 BFS589907:BFT589907 BPO589907:BPP589907 BZK589907:BZL589907 CJG589907:CJH589907 CTC589907:CTD589907 DCY589907:DCZ589907 DMU589907:DMV589907 DWQ589907:DWR589907 EGM589907:EGN589907 EQI589907:EQJ589907 FAE589907:FAF589907 FKA589907:FKB589907 FTW589907:FTX589907 GDS589907:GDT589907 GNO589907:GNP589907 GXK589907:GXL589907 HHG589907:HHH589907 HRC589907:HRD589907 IAY589907:IAZ589907 IKU589907:IKV589907 IUQ589907:IUR589907 JEM589907:JEN589907 JOI589907:JOJ589907 JYE589907:JYF589907 KIA589907:KIB589907 KRW589907:KRX589907 LBS589907:LBT589907 LLO589907:LLP589907 LVK589907:LVL589907 MFG589907:MFH589907 MPC589907:MPD589907 MYY589907:MYZ589907 NIU589907:NIV589907 NSQ589907:NSR589907 OCM589907:OCN589907 OMI589907:OMJ589907 OWE589907:OWF589907 PGA589907:PGB589907 PPW589907:PPX589907 PZS589907:PZT589907 QJO589907:QJP589907 QTK589907:QTL589907 RDG589907:RDH589907 RNC589907:RND589907 RWY589907:RWZ589907 SGU589907:SGV589907 SQQ589907:SQR589907 TAM589907:TAN589907 TKI589907:TKJ589907 TUE589907:TUF589907 UEA589907:UEB589907 UNW589907:UNX589907 UXS589907:UXT589907 VHO589907:VHP589907 VRK589907:VRL589907 WBG589907:WBH589907 WLC589907:WLD589907 WUY589907:WUZ589907 IM655443:IN655443 SI655443:SJ655443 ACE655443:ACF655443 AMA655443:AMB655443 AVW655443:AVX655443 BFS655443:BFT655443 BPO655443:BPP655443 BZK655443:BZL655443 CJG655443:CJH655443 CTC655443:CTD655443 DCY655443:DCZ655443 DMU655443:DMV655443 DWQ655443:DWR655443 EGM655443:EGN655443 EQI655443:EQJ655443 FAE655443:FAF655443 FKA655443:FKB655443 FTW655443:FTX655443 GDS655443:GDT655443 GNO655443:GNP655443 GXK655443:GXL655443 HHG655443:HHH655443 HRC655443:HRD655443 IAY655443:IAZ655443 IKU655443:IKV655443 IUQ655443:IUR655443 JEM655443:JEN655443 JOI655443:JOJ655443 JYE655443:JYF655443 KIA655443:KIB655443 KRW655443:KRX655443 LBS655443:LBT655443 LLO655443:LLP655443 LVK655443:LVL655443 MFG655443:MFH655443 MPC655443:MPD655443 MYY655443:MYZ655443 NIU655443:NIV655443 NSQ655443:NSR655443 OCM655443:OCN655443 OMI655443:OMJ655443 OWE655443:OWF655443 PGA655443:PGB655443 PPW655443:PPX655443 PZS655443:PZT655443 QJO655443:QJP655443 QTK655443:QTL655443 RDG655443:RDH655443 RNC655443:RND655443 RWY655443:RWZ655443 SGU655443:SGV655443 SQQ655443:SQR655443 TAM655443:TAN655443 TKI655443:TKJ655443 TUE655443:TUF655443 UEA655443:UEB655443 UNW655443:UNX655443 UXS655443:UXT655443 VHO655443:VHP655443 VRK655443:VRL655443 WBG655443:WBH655443 WLC655443:WLD655443 WUY655443:WUZ655443 IM720979:IN720979 SI720979:SJ720979 ACE720979:ACF720979 AMA720979:AMB720979 AVW720979:AVX720979 BFS720979:BFT720979 BPO720979:BPP720979 BZK720979:BZL720979 CJG720979:CJH720979 CTC720979:CTD720979 DCY720979:DCZ720979 DMU720979:DMV720979 DWQ720979:DWR720979 EGM720979:EGN720979 EQI720979:EQJ720979 FAE720979:FAF720979 FKA720979:FKB720979 FTW720979:FTX720979 GDS720979:GDT720979 GNO720979:GNP720979 GXK720979:GXL720979 HHG720979:HHH720979 HRC720979:HRD720979 IAY720979:IAZ720979 IKU720979:IKV720979 IUQ720979:IUR720979 JEM720979:JEN720979 JOI720979:JOJ720979 JYE720979:JYF720979 KIA720979:KIB720979 KRW720979:KRX720979 LBS720979:LBT720979 LLO720979:LLP720979 LVK720979:LVL720979 MFG720979:MFH720979 MPC720979:MPD720979 MYY720979:MYZ720979 NIU720979:NIV720979 NSQ720979:NSR720979 OCM720979:OCN720979 OMI720979:OMJ720979 OWE720979:OWF720979 PGA720979:PGB720979 PPW720979:PPX720979 PZS720979:PZT720979 QJO720979:QJP720979 QTK720979:QTL720979 RDG720979:RDH720979 RNC720979:RND720979 RWY720979:RWZ720979 SGU720979:SGV720979 SQQ720979:SQR720979 TAM720979:TAN720979 TKI720979:TKJ720979 TUE720979:TUF720979 UEA720979:UEB720979 UNW720979:UNX720979 UXS720979:UXT720979 VHO720979:VHP720979 VRK720979:VRL720979 WBG720979:WBH720979 WLC720979:WLD720979 WUY720979:WUZ720979 IM786515:IN786515 SI786515:SJ786515 ACE786515:ACF786515 AMA786515:AMB786515 AVW786515:AVX786515 BFS786515:BFT786515 BPO786515:BPP786515 BZK786515:BZL786515 CJG786515:CJH786515 CTC786515:CTD786515 DCY786515:DCZ786515 DMU786515:DMV786515 DWQ786515:DWR786515 EGM786515:EGN786515 EQI786515:EQJ786515 FAE786515:FAF786515 FKA786515:FKB786515 FTW786515:FTX786515 GDS786515:GDT786515 GNO786515:GNP786515 GXK786515:GXL786515 HHG786515:HHH786515 HRC786515:HRD786515 IAY786515:IAZ786515 IKU786515:IKV786515 IUQ786515:IUR786515 JEM786515:JEN786515 JOI786515:JOJ786515 JYE786515:JYF786515 KIA786515:KIB786515 KRW786515:KRX786515 LBS786515:LBT786515 LLO786515:LLP786515 LVK786515:LVL786515 MFG786515:MFH786515 MPC786515:MPD786515 MYY786515:MYZ786515 NIU786515:NIV786515 NSQ786515:NSR786515 OCM786515:OCN786515 OMI786515:OMJ786515 OWE786515:OWF786515 PGA786515:PGB786515 PPW786515:PPX786515 PZS786515:PZT786515 QJO786515:QJP786515 QTK786515:QTL786515 RDG786515:RDH786515 RNC786515:RND786515 RWY786515:RWZ786515 SGU786515:SGV786515 SQQ786515:SQR786515 TAM786515:TAN786515 TKI786515:TKJ786515 TUE786515:TUF786515 UEA786515:UEB786515 UNW786515:UNX786515 UXS786515:UXT786515 VHO786515:VHP786515 VRK786515:VRL786515 WBG786515:WBH786515 WLC786515:WLD786515 WUY786515:WUZ786515 IM852051:IN852051 SI852051:SJ852051 ACE852051:ACF852051 AMA852051:AMB852051 AVW852051:AVX852051 BFS852051:BFT852051 BPO852051:BPP852051 BZK852051:BZL852051 CJG852051:CJH852051 CTC852051:CTD852051 DCY852051:DCZ852051 DMU852051:DMV852051 DWQ852051:DWR852051 EGM852051:EGN852051 EQI852051:EQJ852051 FAE852051:FAF852051 FKA852051:FKB852051 FTW852051:FTX852051 GDS852051:GDT852051 GNO852051:GNP852051 GXK852051:GXL852051 HHG852051:HHH852051 HRC852051:HRD852051 IAY852051:IAZ852051 IKU852051:IKV852051 IUQ852051:IUR852051 JEM852051:JEN852051 JOI852051:JOJ852051 JYE852051:JYF852051 KIA852051:KIB852051 KRW852051:KRX852051 LBS852051:LBT852051 LLO852051:LLP852051 LVK852051:LVL852051 MFG852051:MFH852051 MPC852051:MPD852051 MYY852051:MYZ852051 NIU852051:NIV852051 NSQ852051:NSR852051 OCM852051:OCN852051 OMI852051:OMJ852051 OWE852051:OWF852051 PGA852051:PGB852051 PPW852051:PPX852051 PZS852051:PZT852051 QJO852051:QJP852051 QTK852051:QTL852051 RDG852051:RDH852051 RNC852051:RND852051 RWY852051:RWZ852051 SGU852051:SGV852051 SQQ852051:SQR852051 TAM852051:TAN852051 TKI852051:TKJ852051 TUE852051:TUF852051 UEA852051:UEB852051 UNW852051:UNX852051 UXS852051:UXT852051 VHO852051:VHP852051 VRK852051:VRL852051 WBG852051:WBH852051 WLC852051:WLD852051 WUY852051:WUZ852051 IM917587:IN917587 SI917587:SJ917587 ACE917587:ACF917587 AMA917587:AMB917587 AVW917587:AVX917587 BFS917587:BFT917587 BPO917587:BPP917587 BZK917587:BZL917587 CJG917587:CJH917587 CTC917587:CTD917587 DCY917587:DCZ917587 DMU917587:DMV917587 DWQ917587:DWR917587 EGM917587:EGN917587 EQI917587:EQJ917587 FAE917587:FAF917587 FKA917587:FKB917587 FTW917587:FTX917587 GDS917587:GDT917587 GNO917587:GNP917587 GXK917587:GXL917587 HHG917587:HHH917587 HRC917587:HRD917587 IAY917587:IAZ917587 IKU917587:IKV917587 IUQ917587:IUR917587 JEM917587:JEN917587 JOI917587:JOJ917587 JYE917587:JYF917587 KIA917587:KIB917587 KRW917587:KRX917587 LBS917587:LBT917587 LLO917587:LLP917587 LVK917587:LVL917587 MFG917587:MFH917587 MPC917587:MPD917587 MYY917587:MYZ917587 NIU917587:NIV917587 NSQ917587:NSR917587 OCM917587:OCN917587 OMI917587:OMJ917587 OWE917587:OWF917587 PGA917587:PGB917587 PPW917587:PPX917587 PZS917587:PZT917587 QJO917587:QJP917587 QTK917587:QTL917587 RDG917587:RDH917587 RNC917587:RND917587 RWY917587:RWZ917587 SGU917587:SGV917587 SQQ917587:SQR917587 TAM917587:TAN917587 TKI917587:TKJ917587 TUE917587:TUF917587 UEA917587:UEB917587 UNW917587:UNX917587 UXS917587:UXT917587 VHO917587:VHP917587 VRK917587:VRL917587 WBG917587:WBH917587 WLC917587:WLD917587 WUY917587:WUZ917587 IM983123:IN983123 SI983123:SJ983123 ACE983123:ACF983123 AMA983123:AMB983123 AVW983123:AVX983123 BFS983123:BFT983123 BPO983123:BPP983123 BZK983123:BZL983123 CJG983123:CJH983123 CTC983123:CTD983123 DCY983123:DCZ983123 DMU983123:DMV983123 DWQ983123:DWR983123 EGM983123:EGN983123 EQI983123:EQJ983123 FAE983123:FAF983123 FKA983123:FKB983123 FTW983123:FTX983123 GDS983123:GDT983123 GNO983123:GNP983123 GXK983123:GXL983123 HHG983123:HHH983123 HRC983123:HRD983123 IAY983123:IAZ983123 IKU983123:IKV983123 IUQ983123:IUR983123 JEM983123:JEN983123 JOI983123:JOJ983123 JYE983123:JYF983123 KIA983123:KIB983123 KRW983123:KRX983123 LBS983123:LBT983123 LLO983123:LLP983123 LVK983123:LVL983123 MFG983123:MFH983123 MPC983123:MPD983123 MYY983123:MYZ983123 NIU983123:NIV983123 NSQ983123:NSR983123 OCM983123:OCN983123 OMI983123:OMJ983123 OWE983123:OWF983123 PGA983123:PGB983123 PPW983123:PPX983123 PZS983123:PZT983123 QJO983123:QJP983123 QTK983123:QTL983123 RDG983123:RDH983123 RNC983123:RND983123 RWY983123:RWZ983123 SGU983123:SGV983123 SQQ983123:SQR983123 TAM983123:TAN983123 TKI983123:TKJ983123 TUE983123:TUF983123 UEA983123:UEB983123 UNW983123:UNX983123 UXS983123:UXT983123 VHO983123:VHP983123 VRK983123:VRL983123 WBG983123:WBH983123 WLC983123:WLD983123 WUY983123:WUZ983123 IM93:IN103 SI93:SJ103 ACE93:ACF103 AMA93:AMB103 AVW93:AVX103 BFS93:BFT103 BPO93:BPP103 BZK93:BZL103 CJG93:CJH103 CTC93:CTD103 DCY93:DCZ103 DMU93:DMV103 DWQ93:DWR103 EGM93:EGN103 EQI93:EQJ103 FAE93:FAF103 FKA93:FKB103 FTW93:FTX103 GDS93:GDT103 GNO93:GNP103 GXK93:GXL103 HHG93:HHH103 HRC93:HRD103 IAY93:IAZ103 IKU93:IKV103 IUQ93:IUR103 JEM93:JEN103 JOI93:JOJ103 JYE93:JYF103 KIA93:KIB103 KRW93:KRX103 LBS93:LBT103 LLO93:LLP103 LVK93:LVL103 MFG93:MFH103 MPC93:MPD103 MYY93:MYZ103 NIU93:NIV103 NSQ93:NSR103 OCM93:OCN103 OMI93:OMJ103 OWE93:OWF103 PGA93:PGB103 PPW93:PPX103 PZS93:PZT103 QJO93:QJP103 QTK93:QTL103 RDG93:RDH103 RNC93:RND103 RWY93:RWZ103 SGU93:SGV103 SQQ93:SQR103 TAM93:TAN103 TKI93:TKJ103 TUE93:TUF103 UEA93:UEB103 UNW93:UNX103 UXS93:UXT103 VHO93:VHP103 VRK93:VRL103 WBG93:WBH103 WLC93:WLD103 WUY93:WUZ103 IM65623:IN65627 SI65623:SJ65627 ACE65623:ACF65627 AMA65623:AMB65627 AVW65623:AVX65627 BFS65623:BFT65627 BPO65623:BPP65627 BZK65623:BZL65627 CJG65623:CJH65627 CTC65623:CTD65627 DCY65623:DCZ65627 DMU65623:DMV65627 DWQ65623:DWR65627 EGM65623:EGN65627 EQI65623:EQJ65627 FAE65623:FAF65627 FKA65623:FKB65627 FTW65623:FTX65627 GDS65623:GDT65627 GNO65623:GNP65627 GXK65623:GXL65627 HHG65623:HHH65627 HRC65623:HRD65627 IAY65623:IAZ65627 IKU65623:IKV65627 IUQ65623:IUR65627 JEM65623:JEN65627 JOI65623:JOJ65627 JYE65623:JYF65627 KIA65623:KIB65627 KRW65623:KRX65627 LBS65623:LBT65627 LLO65623:LLP65627 LVK65623:LVL65627 MFG65623:MFH65627 MPC65623:MPD65627 MYY65623:MYZ65627 NIU65623:NIV65627 NSQ65623:NSR65627 OCM65623:OCN65627 OMI65623:OMJ65627 OWE65623:OWF65627 PGA65623:PGB65627 PPW65623:PPX65627 PZS65623:PZT65627 QJO65623:QJP65627 QTK65623:QTL65627 RDG65623:RDH65627 RNC65623:RND65627 RWY65623:RWZ65627 SGU65623:SGV65627 SQQ65623:SQR65627 TAM65623:TAN65627 TKI65623:TKJ65627 TUE65623:TUF65627 UEA65623:UEB65627 UNW65623:UNX65627 UXS65623:UXT65627 VHO65623:VHP65627 VRK65623:VRL65627 WBG65623:WBH65627 WLC65623:WLD65627 WUY65623:WUZ65627 IM131159:IN131163 SI131159:SJ131163 ACE131159:ACF131163 AMA131159:AMB131163 AVW131159:AVX131163 BFS131159:BFT131163 BPO131159:BPP131163 BZK131159:BZL131163 CJG131159:CJH131163 CTC131159:CTD131163 DCY131159:DCZ131163 DMU131159:DMV131163 DWQ131159:DWR131163 EGM131159:EGN131163 EQI131159:EQJ131163 FAE131159:FAF131163 FKA131159:FKB131163 FTW131159:FTX131163 GDS131159:GDT131163 GNO131159:GNP131163 GXK131159:GXL131163 HHG131159:HHH131163 HRC131159:HRD131163 IAY131159:IAZ131163 IKU131159:IKV131163 IUQ131159:IUR131163 JEM131159:JEN131163 JOI131159:JOJ131163 JYE131159:JYF131163 KIA131159:KIB131163 KRW131159:KRX131163 LBS131159:LBT131163 LLO131159:LLP131163 LVK131159:LVL131163 MFG131159:MFH131163 MPC131159:MPD131163 MYY131159:MYZ131163 NIU131159:NIV131163 NSQ131159:NSR131163 OCM131159:OCN131163 OMI131159:OMJ131163 OWE131159:OWF131163 PGA131159:PGB131163 PPW131159:PPX131163 PZS131159:PZT131163 QJO131159:QJP131163 QTK131159:QTL131163 RDG131159:RDH131163 RNC131159:RND131163 RWY131159:RWZ131163 SGU131159:SGV131163 SQQ131159:SQR131163 TAM131159:TAN131163 TKI131159:TKJ131163 TUE131159:TUF131163 UEA131159:UEB131163 UNW131159:UNX131163 UXS131159:UXT131163 VHO131159:VHP131163 VRK131159:VRL131163 WBG131159:WBH131163 WLC131159:WLD131163 WUY131159:WUZ131163 IM196695:IN196699 SI196695:SJ196699 ACE196695:ACF196699 AMA196695:AMB196699 AVW196695:AVX196699 BFS196695:BFT196699 BPO196695:BPP196699 BZK196695:BZL196699 CJG196695:CJH196699 CTC196695:CTD196699 DCY196695:DCZ196699 DMU196695:DMV196699 DWQ196695:DWR196699 EGM196695:EGN196699 EQI196695:EQJ196699 FAE196695:FAF196699 FKA196695:FKB196699 FTW196695:FTX196699 GDS196695:GDT196699 GNO196695:GNP196699 GXK196695:GXL196699 HHG196695:HHH196699 HRC196695:HRD196699 IAY196695:IAZ196699 IKU196695:IKV196699 IUQ196695:IUR196699 JEM196695:JEN196699 JOI196695:JOJ196699 JYE196695:JYF196699 KIA196695:KIB196699 KRW196695:KRX196699 LBS196695:LBT196699 LLO196695:LLP196699 LVK196695:LVL196699 MFG196695:MFH196699 MPC196695:MPD196699 MYY196695:MYZ196699 NIU196695:NIV196699 NSQ196695:NSR196699 OCM196695:OCN196699 OMI196695:OMJ196699 OWE196695:OWF196699 PGA196695:PGB196699 PPW196695:PPX196699 PZS196695:PZT196699 QJO196695:QJP196699 QTK196695:QTL196699 RDG196695:RDH196699 RNC196695:RND196699 RWY196695:RWZ196699 SGU196695:SGV196699 SQQ196695:SQR196699 TAM196695:TAN196699 TKI196695:TKJ196699 TUE196695:TUF196699 UEA196695:UEB196699 UNW196695:UNX196699 UXS196695:UXT196699 VHO196695:VHP196699 VRK196695:VRL196699 WBG196695:WBH196699 WLC196695:WLD196699 WUY196695:WUZ196699 IM262231:IN262235 SI262231:SJ262235 ACE262231:ACF262235 AMA262231:AMB262235 AVW262231:AVX262235 BFS262231:BFT262235 BPO262231:BPP262235 BZK262231:BZL262235 CJG262231:CJH262235 CTC262231:CTD262235 DCY262231:DCZ262235 DMU262231:DMV262235 DWQ262231:DWR262235 EGM262231:EGN262235 EQI262231:EQJ262235 FAE262231:FAF262235 FKA262231:FKB262235 FTW262231:FTX262235 GDS262231:GDT262235 GNO262231:GNP262235 GXK262231:GXL262235 HHG262231:HHH262235 HRC262231:HRD262235 IAY262231:IAZ262235 IKU262231:IKV262235 IUQ262231:IUR262235 JEM262231:JEN262235 JOI262231:JOJ262235 JYE262231:JYF262235 KIA262231:KIB262235 KRW262231:KRX262235 LBS262231:LBT262235 LLO262231:LLP262235 LVK262231:LVL262235 MFG262231:MFH262235 MPC262231:MPD262235 MYY262231:MYZ262235 NIU262231:NIV262235 NSQ262231:NSR262235 OCM262231:OCN262235 OMI262231:OMJ262235 OWE262231:OWF262235 PGA262231:PGB262235 PPW262231:PPX262235 PZS262231:PZT262235 QJO262231:QJP262235 QTK262231:QTL262235 RDG262231:RDH262235 RNC262231:RND262235 RWY262231:RWZ262235 SGU262231:SGV262235 SQQ262231:SQR262235 TAM262231:TAN262235 TKI262231:TKJ262235 TUE262231:TUF262235 UEA262231:UEB262235 UNW262231:UNX262235 UXS262231:UXT262235 VHO262231:VHP262235 VRK262231:VRL262235 WBG262231:WBH262235 WLC262231:WLD262235 WUY262231:WUZ262235 IM327767:IN327771 SI327767:SJ327771 ACE327767:ACF327771 AMA327767:AMB327771 AVW327767:AVX327771 BFS327767:BFT327771 BPO327767:BPP327771 BZK327767:BZL327771 CJG327767:CJH327771 CTC327767:CTD327771 DCY327767:DCZ327771 DMU327767:DMV327771 DWQ327767:DWR327771 EGM327767:EGN327771 EQI327767:EQJ327771 FAE327767:FAF327771 FKA327767:FKB327771 FTW327767:FTX327771 GDS327767:GDT327771 GNO327767:GNP327771 GXK327767:GXL327771 HHG327767:HHH327771 HRC327767:HRD327771 IAY327767:IAZ327771 IKU327767:IKV327771 IUQ327767:IUR327771 JEM327767:JEN327771 JOI327767:JOJ327771 JYE327767:JYF327771 KIA327767:KIB327771 KRW327767:KRX327771 LBS327767:LBT327771 LLO327767:LLP327771 LVK327767:LVL327771 MFG327767:MFH327771 MPC327767:MPD327771 MYY327767:MYZ327771 NIU327767:NIV327771 NSQ327767:NSR327771 OCM327767:OCN327771 OMI327767:OMJ327771 OWE327767:OWF327771 PGA327767:PGB327771 PPW327767:PPX327771 PZS327767:PZT327771 QJO327767:QJP327771 QTK327767:QTL327771 RDG327767:RDH327771 RNC327767:RND327771 RWY327767:RWZ327771 SGU327767:SGV327771 SQQ327767:SQR327771 TAM327767:TAN327771 TKI327767:TKJ327771 TUE327767:TUF327771 UEA327767:UEB327771 UNW327767:UNX327771 UXS327767:UXT327771 VHO327767:VHP327771 VRK327767:VRL327771 WBG327767:WBH327771 WLC327767:WLD327771 WUY327767:WUZ327771 IM393303:IN393307 SI393303:SJ393307 ACE393303:ACF393307 AMA393303:AMB393307 AVW393303:AVX393307 BFS393303:BFT393307 BPO393303:BPP393307 BZK393303:BZL393307 CJG393303:CJH393307 CTC393303:CTD393307 DCY393303:DCZ393307 DMU393303:DMV393307 DWQ393303:DWR393307 EGM393303:EGN393307 EQI393303:EQJ393307 FAE393303:FAF393307 FKA393303:FKB393307 FTW393303:FTX393307 GDS393303:GDT393307 GNO393303:GNP393307 GXK393303:GXL393307 HHG393303:HHH393307 HRC393303:HRD393307 IAY393303:IAZ393307 IKU393303:IKV393307 IUQ393303:IUR393307 JEM393303:JEN393307 JOI393303:JOJ393307 JYE393303:JYF393307 KIA393303:KIB393307 KRW393303:KRX393307 LBS393303:LBT393307 LLO393303:LLP393307 LVK393303:LVL393307 MFG393303:MFH393307 MPC393303:MPD393307 MYY393303:MYZ393307 NIU393303:NIV393307 NSQ393303:NSR393307 OCM393303:OCN393307 OMI393303:OMJ393307 OWE393303:OWF393307 PGA393303:PGB393307 PPW393303:PPX393307 PZS393303:PZT393307 QJO393303:QJP393307 QTK393303:QTL393307 RDG393303:RDH393307 RNC393303:RND393307 RWY393303:RWZ393307 SGU393303:SGV393307 SQQ393303:SQR393307 TAM393303:TAN393307 TKI393303:TKJ393307 TUE393303:TUF393307 UEA393303:UEB393307 UNW393303:UNX393307 UXS393303:UXT393307 VHO393303:VHP393307 VRK393303:VRL393307 WBG393303:WBH393307 WLC393303:WLD393307 WUY393303:WUZ393307 IM458839:IN458843 SI458839:SJ458843 ACE458839:ACF458843 AMA458839:AMB458843 AVW458839:AVX458843 BFS458839:BFT458843 BPO458839:BPP458843 BZK458839:BZL458843 CJG458839:CJH458843 CTC458839:CTD458843 DCY458839:DCZ458843 DMU458839:DMV458843 DWQ458839:DWR458843 EGM458839:EGN458843 EQI458839:EQJ458843 FAE458839:FAF458843 FKA458839:FKB458843 FTW458839:FTX458843 GDS458839:GDT458843 GNO458839:GNP458843 GXK458839:GXL458843 HHG458839:HHH458843 HRC458839:HRD458843 IAY458839:IAZ458843 IKU458839:IKV458843 IUQ458839:IUR458843 JEM458839:JEN458843 JOI458839:JOJ458843 JYE458839:JYF458843 KIA458839:KIB458843 KRW458839:KRX458843 LBS458839:LBT458843 LLO458839:LLP458843 LVK458839:LVL458843 MFG458839:MFH458843 MPC458839:MPD458843 MYY458839:MYZ458843 NIU458839:NIV458843 NSQ458839:NSR458843 OCM458839:OCN458843 OMI458839:OMJ458843 OWE458839:OWF458843 PGA458839:PGB458843 PPW458839:PPX458843 PZS458839:PZT458843 QJO458839:QJP458843 QTK458839:QTL458843 RDG458839:RDH458843 RNC458839:RND458843 RWY458839:RWZ458843 SGU458839:SGV458843 SQQ458839:SQR458843 TAM458839:TAN458843 TKI458839:TKJ458843 TUE458839:TUF458843 UEA458839:UEB458843 UNW458839:UNX458843 UXS458839:UXT458843 VHO458839:VHP458843 VRK458839:VRL458843 WBG458839:WBH458843 WLC458839:WLD458843 WUY458839:WUZ458843 IM524375:IN524379 SI524375:SJ524379 ACE524375:ACF524379 AMA524375:AMB524379 AVW524375:AVX524379 BFS524375:BFT524379 BPO524375:BPP524379 BZK524375:BZL524379 CJG524375:CJH524379 CTC524375:CTD524379 DCY524375:DCZ524379 DMU524375:DMV524379 DWQ524375:DWR524379 EGM524375:EGN524379 EQI524375:EQJ524379 FAE524375:FAF524379 FKA524375:FKB524379 FTW524375:FTX524379 GDS524375:GDT524379 GNO524375:GNP524379 GXK524375:GXL524379 HHG524375:HHH524379 HRC524375:HRD524379 IAY524375:IAZ524379 IKU524375:IKV524379 IUQ524375:IUR524379 JEM524375:JEN524379 JOI524375:JOJ524379 JYE524375:JYF524379 KIA524375:KIB524379 KRW524375:KRX524379 LBS524375:LBT524379 LLO524375:LLP524379 LVK524375:LVL524379 MFG524375:MFH524379 MPC524375:MPD524379 MYY524375:MYZ524379 NIU524375:NIV524379 NSQ524375:NSR524379 OCM524375:OCN524379 OMI524375:OMJ524379 OWE524375:OWF524379 PGA524375:PGB524379 PPW524375:PPX524379 PZS524375:PZT524379 QJO524375:QJP524379 QTK524375:QTL524379 RDG524375:RDH524379 RNC524375:RND524379 RWY524375:RWZ524379 SGU524375:SGV524379 SQQ524375:SQR524379 TAM524375:TAN524379 TKI524375:TKJ524379 TUE524375:TUF524379 UEA524375:UEB524379 UNW524375:UNX524379 UXS524375:UXT524379 VHO524375:VHP524379 VRK524375:VRL524379 WBG524375:WBH524379 WLC524375:WLD524379 WUY524375:WUZ524379 IM589911:IN589915 SI589911:SJ589915 ACE589911:ACF589915 AMA589911:AMB589915 AVW589911:AVX589915 BFS589911:BFT589915 BPO589911:BPP589915 BZK589911:BZL589915 CJG589911:CJH589915 CTC589911:CTD589915 DCY589911:DCZ589915 DMU589911:DMV589915 DWQ589911:DWR589915 EGM589911:EGN589915 EQI589911:EQJ589915 FAE589911:FAF589915 FKA589911:FKB589915 FTW589911:FTX589915 GDS589911:GDT589915 GNO589911:GNP589915 GXK589911:GXL589915 HHG589911:HHH589915 HRC589911:HRD589915 IAY589911:IAZ589915 IKU589911:IKV589915 IUQ589911:IUR589915 JEM589911:JEN589915 JOI589911:JOJ589915 JYE589911:JYF589915 KIA589911:KIB589915 KRW589911:KRX589915 LBS589911:LBT589915 LLO589911:LLP589915 LVK589911:LVL589915 MFG589911:MFH589915 MPC589911:MPD589915 MYY589911:MYZ589915 NIU589911:NIV589915 NSQ589911:NSR589915 OCM589911:OCN589915 OMI589911:OMJ589915 OWE589911:OWF589915 PGA589911:PGB589915 PPW589911:PPX589915 PZS589911:PZT589915 QJO589911:QJP589915 QTK589911:QTL589915 RDG589911:RDH589915 RNC589911:RND589915 RWY589911:RWZ589915 SGU589911:SGV589915 SQQ589911:SQR589915 TAM589911:TAN589915 TKI589911:TKJ589915 TUE589911:TUF589915 UEA589911:UEB589915 UNW589911:UNX589915 UXS589911:UXT589915 VHO589911:VHP589915 VRK589911:VRL589915 WBG589911:WBH589915 WLC589911:WLD589915 WUY589911:WUZ589915 IM655447:IN655451 SI655447:SJ655451 ACE655447:ACF655451 AMA655447:AMB655451 AVW655447:AVX655451 BFS655447:BFT655451 BPO655447:BPP655451 BZK655447:BZL655451 CJG655447:CJH655451 CTC655447:CTD655451 DCY655447:DCZ655451 DMU655447:DMV655451 DWQ655447:DWR655451 EGM655447:EGN655451 EQI655447:EQJ655451 FAE655447:FAF655451 FKA655447:FKB655451 FTW655447:FTX655451 GDS655447:GDT655451 GNO655447:GNP655451 GXK655447:GXL655451 HHG655447:HHH655451 HRC655447:HRD655451 IAY655447:IAZ655451 IKU655447:IKV655451 IUQ655447:IUR655451 JEM655447:JEN655451 JOI655447:JOJ655451 JYE655447:JYF655451 KIA655447:KIB655451 KRW655447:KRX655451 LBS655447:LBT655451 LLO655447:LLP655451 LVK655447:LVL655451 MFG655447:MFH655451 MPC655447:MPD655451 MYY655447:MYZ655451 NIU655447:NIV655451 NSQ655447:NSR655451 OCM655447:OCN655451 OMI655447:OMJ655451 OWE655447:OWF655451 PGA655447:PGB655451 PPW655447:PPX655451 PZS655447:PZT655451 QJO655447:QJP655451 QTK655447:QTL655451 RDG655447:RDH655451 RNC655447:RND655451 RWY655447:RWZ655451 SGU655447:SGV655451 SQQ655447:SQR655451 TAM655447:TAN655451 TKI655447:TKJ655451 TUE655447:TUF655451 UEA655447:UEB655451 UNW655447:UNX655451 UXS655447:UXT655451 VHO655447:VHP655451 VRK655447:VRL655451 WBG655447:WBH655451 WLC655447:WLD655451 WUY655447:WUZ655451 IM720983:IN720987 SI720983:SJ720987 ACE720983:ACF720987 AMA720983:AMB720987 AVW720983:AVX720987 BFS720983:BFT720987 BPO720983:BPP720987 BZK720983:BZL720987 CJG720983:CJH720987 CTC720983:CTD720987 DCY720983:DCZ720987 DMU720983:DMV720987 DWQ720983:DWR720987 EGM720983:EGN720987 EQI720983:EQJ720987 FAE720983:FAF720987 FKA720983:FKB720987 FTW720983:FTX720987 GDS720983:GDT720987 GNO720983:GNP720987 GXK720983:GXL720987 HHG720983:HHH720987 HRC720983:HRD720987 IAY720983:IAZ720987 IKU720983:IKV720987 IUQ720983:IUR720987 JEM720983:JEN720987 JOI720983:JOJ720987 JYE720983:JYF720987 KIA720983:KIB720987 KRW720983:KRX720987 LBS720983:LBT720987 LLO720983:LLP720987 LVK720983:LVL720987 MFG720983:MFH720987 MPC720983:MPD720987 MYY720983:MYZ720987 NIU720983:NIV720987 NSQ720983:NSR720987 OCM720983:OCN720987 OMI720983:OMJ720987 OWE720983:OWF720987 PGA720983:PGB720987 PPW720983:PPX720987 PZS720983:PZT720987 QJO720983:QJP720987 QTK720983:QTL720987 RDG720983:RDH720987 RNC720983:RND720987 RWY720983:RWZ720987 SGU720983:SGV720987 SQQ720983:SQR720987 TAM720983:TAN720987 TKI720983:TKJ720987 TUE720983:TUF720987 UEA720983:UEB720987 UNW720983:UNX720987 UXS720983:UXT720987 VHO720983:VHP720987 VRK720983:VRL720987 WBG720983:WBH720987 WLC720983:WLD720987 WUY720983:WUZ720987 IM786519:IN786523 SI786519:SJ786523 ACE786519:ACF786523 AMA786519:AMB786523 AVW786519:AVX786523 BFS786519:BFT786523 BPO786519:BPP786523 BZK786519:BZL786523 CJG786519:CJH786523 CTC786519:CTD786523 DCY786519:DCZ786523 DMU786519:DMV786523 DWQ786519:DWR786523 EGM786519:EGN786523 EQI786519:EQJ786523 FAE786519:FAF786523 FKA786519:FKB786523 FTW786519:FTX786523 GDS786519:GDT786523 GNO786519:GNP786523 GXK786519:GXL786523 HHG786519:HHH786523 HRC786519:HRD786523 IAY786519:IAZ786523 IKU786519:IKV786523 IUQ786519:IUR786523 JEM786519:JEN786523 JOI786519:JOJ786523 JYE786519:JYF786523 KIA786519:KIB786523 KRW786519:KRX786523 LBS786519:LBT786523 LLO786519:LLP786523 LVK786519:LVL786523 MFG786519:MFH786523 MPC786519:MPD786523 MYY786519:MYZ786523 NIU786519:NIV786523 NSQ786519:NSR786523 OCM786519:OCN786523 OMI786519:OMJ786523 OWE786519:OWF786523 PGA786519:PGB786523 PPW786519:PPX786523 PZS786519:PZT786523 QJO786519:QJP786523 QTK786519:QTL786523 RDG786519:RDH786523 RNC786519:RND786523 RWY786519:RWZ786523 SGU786519:SGV786523 SQQ786519:SQR786523 TAM786519:TAN786523 TKI786519:TKJ786523 TUE786519:TUF786523 UEA786519:UEB786523 UNW786519:UNX786523 UXS786519:UXT786523 VHO786519:VHP786523 VRK786519:VRL786523 WBG786519:WBH786523 WLC786519:WLD786523 WUY786519:WUZ786523 IM852055:IN852059 SI852055:SJ852059 ACE852055:ACF852059 AMA852055:AMB852059 AVW852055:AVX852059 BFS852055:BFT852059 BPO852055:BPP852059 BZK852055:BZL852059 CJG852055:CJH852059 CTC852055:CTD852059 DCY852055:DCZ852059 DMU852055:DMV852059 DWQ852055:DWR852059 EGM852055:EGN852059 EQI852055:EQJ852059 FAE852055:FAF852059 FKA852055:FKB852059 FTW852055:FTX852059 GDS852055:GDT852059 GNO852055:GNP852059 GXK852055:GXL852059 HHG852055:HHH852059 HRC852055:HRD852059 IAY852055:IAZ852059 IKU852055:IKV852059 IUQ852055:IUR852059 JEM852055:JEN852059 JOI852055:JOJ852059 JYE852055:JYF852059 KIA852055:KIB852059 KRW852055:KRX852059 LBS852055:LBT852059 LLO852055:LLP852059 LVK852055:LVL852059 MFG852055:MFH852059 MPC852055:MPD852059 MYY852055:MYZ852059 NIU852055:NIV852059 NSQ852055:NSR852059 OCM852055:OCN852059 OMI852055:OMJ852059 OWE852055:OWF852059 PGA852055:PGB852059 PPW852055:PPX852059 PZS852055:PZT852059 QJO852055:QJP852059 QTK852055:QTL852059 RDG852055:RDH852059 RNC852055:RND852059 RWY852055:RWZ852059 SGU852055:SGV852059 SQQ852055:SQR852059 TAM852055:TAN852059 TKI852055:TKJ852059 TUE852055:TUF852059 UEA852055:UEB852059 UNW852055:UNX852059 UXS852055:UXT852059 VHO852055:VHP852059 VRK852055:VRL852059 WBG852055:WBH852059 WLC852055:WLD852059 WUY852055:WUZ852059 IM917591:IN917595 SI917591:SJ917595 ACE917591:ACF917595 AMA917591:AMB917595 AVW917591:AVX917595 BFS917591:BFT917595 BPO917591:BPP917595 BZK917591:BZL917595 CJG917591:CJH917595 CTC917591:CTD917595 DCY917591:DCZ917595 DMU917591:DMV917595 DWQ917591:DWR917595 EGM917591:EGN917595 EQI917591:EQJ917595 FAE917591:FAF917595 FKA917591:FKB917595 FTW917591:FTX917595 GDS917591:GDT917595 GNO917591:GNP917595 GXK917591:GXL917595 HHG917591:HHH917595 HRC917591:HRD917595 IAY917591:IAZ917595 IKU917591:IKV917595 IUQ917591:IUR917595 JEM917591:JEN917595 JOI917591:JOJ917595 JYE917591:JYF917595 KIA917591:KIB917595 KRW917591:KRX917595 LBS917591:LBT917595 LLO917591:LLP917595 LVK917591:LVL917595 MFG917591:MFH917595 MPC917591:MPD917595 MYY917591:MYZ917595 NIU917591:NIV917595 NSQ917591:NSR917595 OCM917591:OCN917595 OMI917591:OMJ917595 OWE917591:OWF917595 PGA917591:PGB917595 PPW917591:PPX917595 PZS917591:PZT917595 QJO917591:QJP917595 QTK917591:QTL917595 RDG917591:RDH917595 RNC917591:RND917595 RWY917591:RWZ917595 SGU917591:SGV917595 SQQ917591:SQR917595 TAM917591:TAN917595 TKI917591:TKJ917595 TUE917591:TUF917595 UEA917591:UEB917595 UNW917591:UNX917595 UXS917591:UXT917595 VHO917591:VHP917595 VRK917591:VRL917595 WBG917591:WBH917595 WLC917591:WLD917595 WUY917591:WUZ917595 IM983127:IN983131 SI983127:SJ983131 ACE983127:ACF983131 AMA983127:AMB983131 AVW983127:AVX983131 BFS983127:BFT983131 BPO983127:BPP983131 BZK983127:BZL983131 CJG983127:CJH983131 CTC983127:CTD983131 DCY983127:DCZ983131 DMU983127:DMV983131 DWQ983127:DWR983131 EGM983127:EGN983131 EQI983127:EQJ983131 FAE983127:FAF983131 FKA983127:FKB983131 FTW983127:FTX983131 GDS983127:GDT983131 GNO983127:GNP983131 GXK983127:GXL983131 HHG983127:HHH983131 HRC983127:HRD983131 IAY983127:IAZ983131 IKU983127:IKV983131 IUQ983127:IUR983131 JEM983127:JEN983131 JOI983127:JOJ983131 JYE983127:JYF983131 KIA983127:KIB983131 KRW983127:KRX983131 LBS983127:LBT983131 LLO983127:LLP983131 LVK983127:LVL983131 MFG983127:MFH983131 MPC983127:MPD983131 MYY983127:MYZ983131 NIU983127:NIV983131 NSQ983127:NSR983131 OCM983127:OCN983131 OMI983127:OMJ983131 OWE983127:OWF983131 PGA983127:PGB983131 PPW983127:PPX983131 PZS983127:PZT983131 QJO983127:QJP983131 QTK983127:QTL983131 RDG983127:RDH983131 RNC983127:RND983131 RWY983127:RWZ983131 SGU983127:SGV983131 SQQ983127:SQR983131 TAM983127:TAN983131 TKI983127:TKJ983131 TUE983127:TUF983131 UEA983127:UEB983131 UNW983127:UNX983131 UXS983127:UXT983131 VHO983127:VHP983131 VRK983127:VRL983131 WBG983127:WBH983131 WLC983127:WLD983131 WUY983127:WUZ983131 IM65634:IN65636 SI65634:SJ65636 ACE65634:ACF65636 AMA65634:AMB65636 AVW65634:AVX65636 BFS65634:BFT65636 BPO65634:BPP65636 BZK65634:BZL65636 CJG65634:CJH65636 CTC65634:CTD65636 DCY65634:DCZ65636 DMU65634:DMV65636 DWQ65634:DWR65636 EGM65634:EGN65636 EQI65634:EQJ65636 FAE65634:FAF65636 FKA65634:FKB65636 FTW65634:FTX65636 GDS65634:GDT65636 GNO65634:GNP65636 GXK65634:GXL65636 HHG65634:HHH65636 HRC65634:HRD65636 IAY65634:IAZ65636 IKU65634:IKV65636 IUQ65634:IUR65636 JEM65634:JEN65636 JOI65634:JOJ65636 JYE65634:JYF65636 KIA65634:KIB65636 KRW65634:KRX65636 LBS65634:LBT65636 LLO65634:LLP65636 LVK65634:LVL65636 MFG65634:MFH65636 MPC65634:MPD65636 MYY65634:MYZ65636 NIU65634:NIV65636 NSQ65634:NSR65636 OCM65634:OCN65636 OMI65634:OMJ65636 OWE65634:OWF65636 PGA65634:PGB65636 PPW65634:PPX65636 PZS65634:PZT65636 QJO65634:QJP65636 QTK65634:QTL65636 RDG65634:RDH65636 RNC65634:RND65636 RWY65634:RWZ65636 SGU65634:SGV65636 SQQ65634:SQR65636 TAM65634:TAN65636 TKI65634:TKJ65636 TUE65634:TUF65636 UEA65634:UEB65636 UNW65634:UNX65636 UXS65634:UXT65636 VHO65634:VHP65636 VRK65634:VRL65636 WBG65634:WBH65636 WLC65634:WLD65636 WUY65634:WUZ65636 IM131170:IN131172 SI131170:SJ131172 ACE131170:ACF131172 AMA131170:AMB131172 AVW131170:AVX131172 BFS131170:BFT131172 BPO131170:BPP131172 BZK131170:BZL131172 CJG131170:CJH131172 CTC131170:CTD131172 DCY131170:DCZ131172 DMU131170:DMV131172 DWQ131170:DWR131172 EGM131170:EGN131172 EQI131170:EQJ131172 FAE131170:FAF131172 FKA131170:FKB131172 FTW131170:FTX131172 GDS131170:GDT131172 GNO131170:GNP131172 GXK131170:GXL131172 HHG131170:HHH131172 HRC131170:HRD131172 IAY131170:IAZ131172 IKU131170:IKV131172 IUQ131170:IUR131172 JEM131170:JEN131172 JOI131170:JOJ131172 JYE131170:JYF131172 KIA131170:KIB131172 KRW131170:KRX131172 LBS131170:LBT131172 LLO131170:LLP131172 LVK131170:LVL131172 MFG131170:MFH131172 MPC131170:MPD131172 MYY131170:MYZ131172 NIU131170:NIV131172 NSQ131170:NSR131172 OCM131170:OCN131172 OMI131170:OMJ131172 OWE131170:OWF131172 PGA131170:PGB131172 PPW131170:PPX131172 PZS131170:PZT131172 QJO131170:QJP131172 QTK131170:QTL131172 RDG131170:RDH131172 RNC131170:RND131172 RWY131170:RWZ131172 SGU131170:SGV131172 SQQ131170:SQR131172 TAM131170:TAN131172 TKI131170:TKJ131172 TUE131170:TUF131172 UEA131170:UEB131172 UNW131170:UNX131172 UXS131170:UXT131172 VHO131170:VHP131172 VRK131170:VRL131172 WBG131170:WBH131172 WLC131170:WLD131172 WUY131170:WUZ131172 IM196706:IN196708 SI196706:SJ196708 ACE196706:ACF196708 AMA196706:AMB196708 AVW196706:AVX196708 BFS196706:BFT196708 BPO196706:BPP196708 BZK196706:BZL196708 CJG196706:CJH196708 CTC196706:CTD196708 DCY196706:DCZ196708 DMU196706:DMV196708 DWQ196706:DWR196708 EGM196706:EGN196708 EQI196706:EQJ196708 FAE196706:FAF196708 FKA196706:FKB196708 FTW196706:FTX196708 GDS196706:GDT196708 GNO196706:GNP196708 GXK196706:GXL196708 HHG196706:HHH196708 HRC196706:HRD196708 IAY196706:IAZ196708 IKU196706:IKV196708 IUQ196706:IUR196708 JEM196706:JEN196708 JOI196706:JOJ196708 JYE196706:JYF196708 KIA196706:KIB196708 KRW196706:KRX196708 LBS196706:LBT196708 LLO196706:LLP196708 LVK196706:LVL196708 MFG196706:MFH196708 MPC196706:MPD196708 MYY196706:MYZ196708 NIU196706:NIV196708 NSQ196706:NSR196708 OCM196706:OCN196708 OMI196706:OMJ196708 OWE196706:OWF196708 PGA196706:PGB196708 PPW196706:PPX196708 PZS196706:PZT196708 QJO196706:QJP196708 QTK196706:QTL196708 RDG196706:RDH196708 RNC196706:RND196708 RWY196706:RWZ196708 SGU196706:SGV196708 SQQ196706:SQR196708 TAM196706:TAN196708 TKI196706:TKJ196708 TUE196706:TUF196708 UEA196706:UEB196708 UNW196706:UNX196708 UXS196706:UXT196708 VHO196706:VHP196708 VRK196706:VRL196708 WBG196706:WBH196708 WLC196706:WLD196708 WUY196706:WUZ196708 IM262242:IN262244 SI262242:SJ262244 ACE262242:ACF262244 AMA262242:AMB262244 AVW262242:AVX262244 BFS262242:BFT262244 BPO262242:BPP262244 BZK262242:BZL262244 CJG262242:CJH262244 CTC262242:CTD262244 DCY262242:DCZ262244 DMU262242:DMV262244 DWQ262242:DWR262244 EGM262242:EGN262244 EQI262242:EQJ262244 FAE262242:FAF262244 FKA262242:FKB262244 FTW262242:FTX262244 GDS262242:GDT262244 GNO262242:GNP262244 GXK262242:GXL262244 HHG262242:HHH262244 HRC262242:HRD262244 IAY262242:IAZ262244 IKU262242:IKV262244 IUQ262242:IUR262244 JEM262242:JEN262244 JOI262242:JOJ262244 JYE262242:JYF262244 KIA262242:KIB262244 KRW262242:KRX262244 LBS262242:LBT262244 LLO262242:LLP262244 LVK262242:LVL262244 MFG262242:MFH262244 MPC262242:MPD262244 MYY262242:MYZ262244 NIU262242:NIV262244 NSQ262242:NSR262244 OCM262242:OCN262244 OMI262242:OMJ262244 OWE262242:OWF262244 PGA262242:PGB262244 PPW262242:PPX262244 PZS262242:PZT262244 QJO262242:QJP262244 QTK262242:QTL262244 RDG262242:RDH262244 RNC262242:RND262244 RWY262242:RWZ262244 SGU262242:SGV262244 SQQ262242:SQR262244 TAM262242:TAN262244 TKI262242:TKJ262244 TUE262242:TUF262244 UEA262242:UEB262244 UNW262242:UNX262244 UXS262242:UXT262244 VHO262242:VHP262244 VRK262242:VRL262244 WBG262242:WBH262244 WLC262242:WLD262244 WUY262242:WUZ262244 IM327778:IN327780 SI327778:SJ327780 ACE327778:ACF327780 AMA327778:AMB327780 AVW327778:AVX327780 BFS327778:BFT327780 BPO327778:BPP327780 BZK327778:BZL327780 CJG327778:CJH327780 CTC327778:CTD327780 DCY327778:DCZ327780 DMU327778:DMV327780 DWQ327778:DWR327780 EGM327778:EGN327780 EQI327778:EQJ327780 FAE327778:FAF327780 FKA327778:FKB327780 FTW327778:FTX327780 GDS327778:GDT327780 GNO327778:GNP327780 GXK327778:GXL327780 HHG327778:HHH327780 HRC327778:HRD327780 IAY327778:IAZ327780 IKU327778:IKV327780 IUQ327778:IUR327780 JEM327778:JEN327780 JOI327778:JOJ327780 JYE327778:JYF327780 KIA327778:KIB327780 KRW327778:KRX327780 LBS327778:LBT327780 LLO327778:LLP327780 LVK327778:LVL327780 MFG327778:MFH327780 MPC327778:MPD327780 MYY327778:MYZ327780 NIU327778:NIV327780 NSQ327778:NSR327780 OCM327778:OCN327780 OMI327778:OMJ327780 OWE327778:OWF327780 PGA327778:PGB327780 PPW327778:PPX327780 PZS327778:PZT327780 QJO327778:QJP327780 QTK327778:QTL327780 RDG327778:RDH327780 RNC327778:RND327780 RWY327778:RWZ327780 SGU327778:SGV327780 SQQ327778:SQR327780 TAM327778:TAN327780 TKI327778:TKJ327780 TUE327778:TUF327780 UEA327778:UEB327780 UNW327778:UNX327780 UXS327778:UXT327780 VHO327778:VHP327780 VRK327778:VRL327780 WBG327778:WBH327780 WLC327778:WLD327780 WUY327778:WUZ327780 IM393314:IN393316 SI393314:SJ393316 ACE393314:ACF393316 AMA393314:AMB393316 AVW393314:AVX393316 BFS393314:BFT393316 BPO393314:BPP393316 BZK393314:BZL393316 CJG393314:CJH393316 CTC393314:CTD393316 DCY393314:DCZ393316 DMU393314:DMV393316 DWQ393314:DWR393316 EGM393314:EGN393316 EQI393314:EQJ393316 FAE393314:FAF393316 FKA393314:FKB393316 FTW393314:FTX393316 GDS393314:GDT393316 GNO393314:GNP393316 GXK393314:GXL393316 HHG393314:HHH393316 HRC393314:HRD393316 IAY393314:IAZ393316 IKU393314:IKV393316 IUQ393314:IUR393316 JEM393314:JEN393316 JOI393314:JOJ393316 JYE393314:JYF393316 KIA393314:KIB393316 KRW393314:KRX393316 LBS393314:LBT393316 LLO393314:LLP393316 LVK393314:LVL393316 MFG393314:MFH393316 MPC393314:MPD393316 MYY393314:MYZ393316 NIU393314:NIV393316 NSQ393314:NSR393316 OCM393314:OCN393316 OMI393314:OMJ393316 OWE393314:OWF393316 PGA393314:PGB393316 PPW393314:PPX393316 PZS393314:PZT393316 QJO393314:QJP393316 QTK393314:QTL393316 RDG393314:RDH393316 RNC393314:RND393316 RWY393314:RWZ393316 SGU393314:SGV393316 SQQ393314:SQR393316 TAM393314:TAN393316 TKI393314:TKJ393316 TUE393314:TUF393316 UEA393314:UEB393316 UNW393314:UNX393316 UXS393314:UXT393316 VHO393314:VHP393316 VRK393314:VRL393316 WBG393314:WBH393316 WLC393314:WLD393316 WUY393314:WUZ393316 IM458850:IN458852 SI458850:SJ458852 ACE458850:ACF458852 AMA458850:AMB458852 AVW458850:AVX458852 BFS458850:BFT458852 BPO458850:BPP458852 BZK458850:BZL458852 CJG458850:CJH458852 CTC458850:CTD458852 DCY458850:DCZ458852 DMU458850:DMV458852 DWQ458850:DWR458852 EGM458850:EGN458852 EQI458850:EQJ458852 FAE458850:FAF458852 FKA458850:FKB458852 FTW458850:FTX458852 GDS458850:GDT458852 GNO458850:GNP458852 GXK458850:GXL458852 HHG458850:HHH458852 HRC458850:HRD458852 IAY458850:IAZ458852 IKU458850:IKV458852 IUQ458850:IUR458852 JEM458850:JEN458852 JOI458850:JOJ458852 JYE458850:JYF458852 KIA458850:KIB458852 KRW458850:KRX458852 LBS458850:LBT458852 LLO458850:LLP458852 LVK458850:LVL458852 MFG458850:MFH458852 MPC458850:MPD458852 MYY458850:MYZ458852 NIU458850:NIV458852 NSQ458850:NSR458852 OCM458850:OCN458852 OMI458850:OMJ458852 OWE458850:OWF458852 PGA458850:PGB458852 PPW458850:PPX458852 PZS458850:PZT458852 QJO458850:QJP458852 QTK458850:QTL458852 RDG458850:RDH458852 RNC458850:RND458852 RWY458850:RWZ458852 SGU458850:SGV458852 SQQ458850:SQR458852 TAM458850:TAN458852 TKI458850:TKJ458852 TUE458850:TUF458852 UEA458850:UEB458852 UNW458850:UNX458852 UXS458850:UXT458852 VHO458850:VHP458852 VRK458850:VRL458852 WBG458850:WBH458852 WLC458850:WLD458852 WUY458850:WUZ458852 IM524386:IN524388 SI524386:SJ524388 ACE524386:ACF524388 AMA524386:AMB524388 AVW524386:AVX524388 BFS524386:BFT524388 BPO524386:BPP524388 BZK524386:BZL524388 CJG524386:CJH524388 CTC524386:CTD524388 DCY524386:DCZ524388 DMU524386:DMV524388 DWQ524386:DWR524388 EGM524386:EGN524388 EQI524386:EQJ524388 FAE524386:FAF524388 FKA524386:FKB524388 FTW524386:FTX524388 GDS524386:GDT524388 GNO524386:GNP524388 GXK524386:GXL524388 HHG524386:HHH524388 HRC524386:HRD524388 IAY524386:IAZ524388 IKU524386:IKV524388 IUQ524386:IUR524388 JEM524386:JEN524388 JOI524386:JOJ524388 JYE524386:JYF524388 KIA524386:KIB524388 KRW524386:KRX524388 LBS524386:LBT524388 LLO524386:LLP524388 LVK524386:LVL524388 MFG524386:MFH524388 MPC524386:MPD524388 MYY524386:MYZ524388 NIU524386:NIV524388 NSQ524386:NSR524388 OCM524386:OCN524388 OMI524386:OMJ524388 OWE524386:OWF524388 PGA524386:PGB524388 PPW524386:PPX524388 PZS524386:PZT524388 QJO524386:QJP524388 QTK524386:QTL524388 RDG524386:RDH524388 RNC524386:RND524388 RWY524386:RWZ524388 SGU524386:SGV524388 SQQ524386:SQR524388 TAM524386:TAN524388 TKI524386:TKJ524388 TUE524386:TUF524388 UEA524386:UEB524388 UNW524386:UNX524388 UXS524386:UXT524388 VHO524386:VHP524388 VRK524386:VRL524388 WBG524386:WBH524388 WLC524386:WLD524388 WUY524386:WUZ524388 IM589922:IN589924 SI589922:SJ589924 ACE589922:ACF589924 AMA589922:AMB589924 AVW589922:AVX589924 BFS589922:BFT589924 BPO589922:BPP589924 BZK589922:BZL589924 CJG589922:CJH589924 CTC589922:CTD589924 DCY589922:DCZ589924 DMU589922:DMV589924 DWQ589922:DWR589924 EGM589922:EGN589924 EQI589922:EQJ589924 FAE589922:FAF589924 FKA589922:FKB589924 FTW589922:FTX589924 GDS589922:GDT589924 GNO589922:GNP589924 GXK589922:GXL589924 HHG589922:HHH589924 HRC589922:HRD589924 IAY589922:IAZ589924 IKU589922:IKV589924 IUQ589922:IUR589924 JEM589922:JEN589924 JOI589922:JOJ589924 JYE589922:JYF589924 KIA589922:KIB589924 KRW589922:KRX589924 LBS589922:LBT589924 LLO589922:LLP589924 LVK589922:LVL589924 MFG589922:MFH589924 MPC589922:MPD589924 MYY589922:MYZ589924 NIU589922:NIV589924 NSQ589922:NSR589924 OCM589922:OCN589924 OMI589922:OMJ589924 OWE589922:OWF589924 PGA589922:PGB589924 PPW589922:PPX589924 PZS589922:PZT589924 QJO589922:QJP589924 QTK589922:QTL589924 RDG589922:RDH589924 RNC589922:RND589924 RWY589922:RWZ589924 SGU589922:SGV589924 SQQ589922:SQR589924 TAM589922:TAN589924 TKI589922:TKJ589924 TUE589922:TUF589924 UEA589922:UEB589924 UNW589922:UNX589924 UXS589922:UXT589924 VHO589922:VHP589924 VRK589922:VRL589924 WBG589922:WBH589924 WLC589922:WLD589924 WUY589922:WUZ589924 IM655458:IN655460 SI655458:SJ655460 ACE655458:ACF655460 AMA655458:AMB655460 AVW655458:AVX655460 BFS655458:BFT655460 BPO655458:BPP655460 BZK655458:BZL655460 CJG655458:CJH655460 CTC655458:CTD655460 DCY655458:DCZ655460 DMU655458:DMV655460 DWQ655458:DWR655460 EGM655458:EGN655460 EQI655458:EQJ655460 FAE655458:FAF655460 FKA655458:FKB655460 FTW655458:FTX655460 GDS655458:GDT655460 GNO655458:GNP655460 GXK655458:GXL655460 HHG655458:HHH655460 HRC655458:HRD655460 IAY655458:IAZ655460 IKU655458:IKV655460 IUQ655458:IUR655460 JEM655458:JEN655460 JOI655458:JOJ655460 JYE655458:JYF655460 KIA655458:KIB655460 KRW655458:KRX655460 LBS655458:LBT655460 LLO655458:LLP655460 LVK655458:LVL655460 MFG655458:MFH655460 MPC655458:MPD655460 MYY655458:MYZ655460 NIU655458:NIV655460 NSQ655458:NSR655460 OCM655458:OCN655460 OMI655458:OMJ655460 OWE655458:OWF655460 PGA655458:PGB655460 PPW655458:PPX655460 PZS655458:PZT655460 QJO655458:QJP655460 QTK655458:QTL655460 RDG655458:RDH655460 RNC655458:RND655460 RWY655458:RWZ655460 SGU655458:SGV655460 SQQ655458:SQR655460 TAM655458:TAN655460 TKI655458:TKJ655460 TUE655458:TUF655460 UEA655458:UEB655460 UNW655458:UNX655460 UXS655458:UXT655460 VHO655458:VHP655460 VRK655458:VRL655460 WBG655458:WBH655460 WLC655458:WLD655460 WUY655458:WUZ655460 IM720994:IN720996 SI720994:SJ720996 ACE720994:ACF720996 AMA720994:AMB720996 AVW720994:AVX720996 BFS720994:BFT720996 BPO720994:BPP720996 BZK720994:BZL720996 CJG720994:CJH720996 CTC720994:CTD720996 DCY720994:DCZ720996 DMU720994:DMV720996 DWQ720994:DWR720996 EGM720994:EGN720996 EQI720994:EQJ720996 FAE720994:FAF720996 FKA720994:FKB720996 FTW720994:FTX720996 GDS720994:GDT720996 GNO720994:GNP720996 GXK720994:GXL720996 HHG720994:HHH720996 HRC720994:HRD720996 IAY720994:IAZ720996 IKU720994:IKV720996 IUQ720994:IUR720996 JEM720994:JEN720996 JOI720994:JOJ720996 JYE720994:JYF720996 KIA720994:KIB720996 KRW720994:KRX720996 LBS720994:LBT720996 LLO720994:LLP720996 LVK720994:LVL720996 MFG720994:MFH720996 MPC720994:MPD720996 MYY720994:MYZ720996 NIU720994:NIV720996 NSQ720994:NSR720996 OCM720994:OCN720996 OMI720994:OMJ720996 OWE720994:OWF720996 PGA720994:PGB720996 PPW720994:PPX720996 PZS720994:PZT720996 QJO720994:QJP720996 QTK720994:QTL720996 RDG720994:RDH720996 RNC720994:RND720996 RWY720994:RWZ720996 SGU720994:SGV720996 SQQ720994:SQR720996 TAM720994:TAN720996 TKI720994:TKJ720996 TUE720994:TUF720996 UEA720994:UEB720996 UNW720994:UNX720996 UXS720994:UXT720996 VHO720994:VHP720996 VRK720994:VRL720996 WBG720994:WBH720996 WLC720994:WLD720996 WUY720994:WUZ720996 IM786530:IN786532 SI786530:SJ786532 ACE786530:ACF786532 AMA786530:AMB786532 AVW786530:AVX786532 BFS786530:BFT786532 BPO786530:BPP786532 BZK786530:BZL786532 CJG786530:CJH786532 CTC786530:CTD786532 DCY786530:DCZ786532 DMU786530:DMV786532 DWQ786530:DWR786532 EGM786530:EGN786532 EQI786530:EQJ786532 FAE786530:FAF786532 FKA786530:FKB786532 FTW786530:FTX786532 GDS786530:GDT786532 GNO786530:GNP786532 GXK786530:GXL786532 HHG786530:HHH786532 HRC786530:HRD786532 IAY786530:IAZ786532 IKU786530:IKV786532 IUQ786530:IUR786532 JEM786530:JEN786532 JOI786530:JOJ786532 JYE786530:JYF786532 KIA786530:KIB786532 KRW786530:KRX786532 LBS786530:LBT786532 LLO786530:LLP786532 LVK786530:LVL786532 MFG786530:MFH786532 MPC786530:MPD786532 MYY786530:MYZ786532 NIU786530:NIV786532 NSQ786530:NSR786532 OCM786530:OCN786532 OMI786530:OMJ786532 OWE786530:OWF786532 PGA786530:PGB786532 PPW786530:PPX786532 PZS786530:PZT786532 QJO786530:QJP786532 QTK786530:QTL786532 RDG786530:RDH786532 RNC786530:RND786532 RWY786530:RWZ786532 SGU786530:SGV786532 SQQ786530:SQR786532 TAM786530:TAN786532 TKI786530:TKJ786532 TUE786530:TUF786532 UEA786530:UEB786532 UNW786530:UNX786532 UXS786530:UXT786532 VHO786530:VHP786532 VRK786530:VRL786532 WBG786530:WBH786532 WLC786530:WLD786532 WUY786530:WUZ786532 IM852066:IN852068 SI852066:SJ852068 ACE852066:ACF852068 AMA852066:AMB852068 AVW852066:AVX852068 BFS852066:BFT852068 BPO852066:BPP852068 BZK852066:BZL852068 CJG852066:CJH852068 CTC852066:CTD852068 DCY852066:DCZ852068 DMU852066:DMV852068 DWQ852066:DWR852068 EGM852066:EGN852068 EQI852066:EQJ852068 FAE852066:FAF852068 FKA852066:FKB852068 FTW852066:FTX852068 GDS852066:GDT852068 GNO852066:GNP852068 GXK852066:GXL852068 HHG852066:HHH852068 HRC852066:HRD852068 IAY852066:IAZ852068 IKU852066:IKV852068 IUQ852066:IUR852068 JEM852066:JEN852068 JOI852066:JOJ852068 JYE852066:JYF852068 KIA852066:KIB852068 KRW852066:KRX852068 LBS852066:LBT852068 LLO852066:LLP852068 LVK852066:LVL852068 MFG852066:MFH852068 MPC852066:MPD852068 MYY852066:MYZ852068 NIU852066:NIV852068 NSQ852066:NSR852068 OCM852066:OCN852068 OMI852066:OMJ852068 OWE852066:OWF852068 PGA852066:PGB852068 PPW852066:PPX852068 PZS852066:PZT852068 QJO852066:QJP852068 QTK852066:QTL852068 RDG852066:RDH852068 RNC852066:RND852068 RWY852066:RWZ852068 SGU852066:SGV852068 SQQ852066:SQR852068 TAM852066:TAN852068 TKI852066:TKJ852068 TUE852066:TUF852068 UEA852066:UEB852068 UNW852066:UNX852068 UXS852066:UXT852068 VHO852066:VHP852068 VRK852066:VRL852068 WBG852066:WBH852068 WLC852066:WLD852068 WUY852066:WUZ852068 IM917602:IN917604 SI917602:SJ917604 ACE917602:ACF917604 AMA917602:AMB917604 AVW917602:AVX917604 BFS917602:BFT917604 BPO917602:BPP917604 BZK917602:BZL917604 CJG917602:CJH917604 CTC917602:CTD917604 DCY917602:DCZ917604 DMU917602:DMV917604 DWQ917602:DWR917604 EGM917602:EGN917604 EQI917602:EQJ917604 FAE917602:FAF917604 FKA917602:FKB917604 FTW917602:FTX917604 GDS917602:GDT917604 GNO917602:GNP917604 GXK917602:GXL917604 HHG917602:HHH917604 HRC917602:HRD917604 IAY917602:IAZ917604 IKU917602:IKV917604 IUQ917602:IUR917604 JEM917602:JEN917604 JOI917602:JOJ917604 JYE917602:JYF917604 KIA917602:KIB917604 KRW917602:KRX917604 LBS917602:LBT917604 LLO917602:LLP917604 LVK917602:LVL917604 MFG917602:MFH917604 MPC917602:MPD917604 MYY917602:MYZ917604 NIU917602:NIV917604 NSQ917602:NSR917604 OCM917602:OCN917604 OMI917602:OMJ917604 OWE917602:OWF917604 PGA917602:PGB917604 PPW917602:PPX917604 PZS917602:PZT917604 QJO917602:QJP917604 QTK917602:QTL917604 RDG917602:RDH917604 RNC917602:RND917604 RWY917602:RWZ917604 SGU917602:SGV917604 SQQ917602:SQR917604 TAM917602:TAN917604 TKI917602:TKJ917604 TUE917602:TUF917604 UEA917602:UEB917604 UNW917602:UNX917604 UXS917602:UXT917604 VHO917602:VHP917604 VRK917602:VRL917604 WBG917602:WBH917604 WLC917602:WLD917604 WUY917602:WUZ917604 IM983138:IN983140 SI983138:SJ983140 ACE983138:ACF983140 AMA983138:AMB983140 AVW983138:AVX983140 BFS983138:BFT983140 BPO983138:BPP983140 BZK983138:BZL983140 CJG983138:CJH983140 CTC983138:CTD983140 DCY983138:DCZ983140 DMU983138:DMV983140 DWQ983138:DWR983140 EGM983138:EGN983140 EQI983138:EQJ983140 FAE983138:FAF983140 FKA983138:FKB983140 FTW983138:FTX983140 GDS983138:GDT983140 GNO983138:GNP983140 GXK983138:GXL983140 HHG983138:HHH983140 HRC983138:HRD983140 IAY983138:IAZ983140 IKU983138:IKV983140 IUQ983138:IUR983140 JEM983138:JEN983140 JOI983138:JOJ983140 JYE983138:JYF983140 KIA983138:KIB983140 KRW983138:KRX983140 LBS983138:LBT983140 LLO983138:LLP983140 LVK983138:LVL983140 MFG983138:MFH983140 MPC983138:MPD983140 MYY983138:MYZ983140 NIU983138:NIV983140 NSQ983138:NSR983140 OCM983138:OCN983140 OMI983138:OMJ983140 OWE983138:OWF983140 PGA983138:PGB983140 PPW983138:PPX983140 PZS983138:PZT983140 QJO983138:QJP983140 QTK983138:QTL983140 RDG983138:RDH983140 RNC983138:RND983140 RWY983138:RWZ983140 SGU983138:SGV983140 SQQ983138:SQR983140 TAM983138:TAN983140 TKI983138:TKJ983140 TUE983138:TUF983140 UEA983138:UEB983140 UNW983138:UNX983140 UXS983138:UXT983140 VHO983138:VHP983140 VRK983138:VRL983140 WBG983138:WBH983140 WLC983138:WLD983140 WUY983138:WUZ983140 IM65629:IN65632 SI65629:SJ65632 ACE65629:ACF65632 AMA65629:AMB65632 AVW65629:AVX65632 BFS65629:BFT65632 BPO65629:BPP65632 BZK65629:BZL65632 CJG65629:CJH65632 CTC65629:CTD65632 DCY65629:DCZ65632 DMU65629:DMV65632 DWQ65629:DWR65632 EGM65629:EGN65632 EQI65629:EQJ65632 FAE65629:FAF65632 FKA65629:FKB65632 FTW65629:FTX65632 GDS65629:GDT65632 GNO65629:GNP65632 GXK65629:GXL65632 HHG65629:HHH65632 HRC65629:HRD65632 IAY65629:IAZ65632 IKU65629:IKV65632 IUQ65629:IUR65632 JEM65629:JEN65632 JOI65629:JOJ65632 JYE65629:JYF65632 KIA65629:KIB65632 KRW65629:KRX65632 LBS65629:LBT65632 LLO65629:LLP65632 LVK65629:LVL65632 MFG65629:MFH65632 MPC65629:MPD65632 MYY65629:MYZ65632 NIU65629:NIV65632 NSQ65629:NSR65632 OCM65629:OCN65632 OMI65629:OMJ65632 OWE65629:OWF65632 PGA65629:PGB65632 PPW65629:PPX65632 PZS65629:PZT65632 QJO65629:QJP65632 QTK65629:QTL65632 RDG65629:RDH65632 RNC65629:RND65632 RWY65629:RWZ65632 SGU65629:SGV65632 SQQ65629:SQR65632 TAM65629:TAN65632 TKI65629:TKJ65632 TUE65629:TUF65632 UEA65629:UEB65632 UNW65629:UNX65632 UXS65629:UXT65632 VHO65629:VHP65632 VRK65629:VRL65632 WBG65629:WBH65632 WLC65629:WLD65632 WUY65629:WUZ65632 IM131165:IN131168 SI131165:SJ131168 ACE131165:ACF131168 AMA131165:AMB131168 AVW131165:AVX131168 BFS131165:BFT131168 BPO131165:BPP131168 BZK131165:BZL131168 CJG131165:CJH131168 CTC131165:CTD131168 DCY131165:DCZ131168 DMU131165:DMV131168 DWQ131165:DWR131168 EGM131165:EGN131168 EQI131165:EQJ131168 FAE131165:FAF131168 FKA131165:FKB131168 FTW131165:FTX131168 GDS131165:GDT131168 GNO131165:GNP131168 GXK131165:GXL131168 HHG131165:HHH131168 HRC131165:HRD131168 IAY131165:IAZ131168 IKU131165:IKV131168 IUQ131165:IUR131168 JEM131165:JEN131168 JOI131165:JOJ131168 JYE131165:JYF131168 KIA131165:KIB131168 KRW131165:KRX131168 LBS131165:LBT131168 LLO131165:LLP131168 LVK131165:LVL131168 MFG131165:MFH131168 MPC131165:MPD131168 MYY131165:MYZ131168 NIU131165:NIV131168 NSQ131165:NSR131168 OCM131165:OCN131168 OMI131165:OMJ131168 OWE131165:OWF131168 PGA131165:PGB131168 PPW131165:PPX131168 PZS131165:PZT131168 QJO131165:QJP131168 QTK131165:QTL131168 RDG131165:RDH131168 RNC131165:RND131168 RWY131165:RWZ131168 SGU131165:SGV131168 SQQ131165:SQR131168 TAM131165:TAN131168 TKI131165:TKJ131168 TUE131165:TUF131168 UEA131165:UEB131168 UNW131165:UNX131168 UXS131165:UXT131168 VHO131165:VHP131168 VRK131165:VRL131168 WBG131165:WBH131168 WLC131165:WLD131168 WUY131165:WUZ131168 IM196701:IN196704 SI196701:SJ196704 ACE196701:ACF196704 AMA196701:AMB196704 AVW196701:AVX196704 BFS196701:BFT196704 BPO196701:BPP196704 BZK196701:BZL196704 CJG196701:CJH196704 CTC196701:CTD196704 DCY196701:DCZ196704 DMU196701:DMV196704 DWQ196701:DWR196704 EGM196701:EGN196704 EQI196701:EQJ196704 FAE196701:FAF196704 FKA196701:FKB196704 FTW196701:FTX196704 GDS196701:GDT196704 GNO196701:GNP196704 GXK196701:GXL196704 HHG196701:HHH196704 HRC196701:HRD196704 IAY196701:IAZ196704 IKU196701:IKV196704 IUQ196701:IUR196704 JEM196701:JEN196704 JOI196701:JOJ196704 JYE196701:JYF196704 KIA196701:KIB196704 KRW196701:KRX196704 LBS196701:LBT196704 LLO196701:LLP196704 LVK196701:LVL196704 MFG196701:MFH196704 MPC196701:MPD196704 MYY196701:MYZ196704 NIU196701:NIV196704 NSQ196701:NSR196704 OCM196701:OCN196704 OMI196701:OMJ196704 OWE196701:OWF196704 PGA196701:PGB196704 PPW196701:PPX196704 PZS196701:PZT196704 QJO196701:QJP196704 QTK196701:QTL196704 RDG196701:RDH196704 RNC196701:RND196704 RWY196701:RWZ196704 SGU196701:SGV196704 SQQ196701:SQR196704 TAM196701:TAN196704 TKI196701:TKJ196704 TUE196701:TUF196704 UEA196701:UEB196704 UNW196701:UNX196704 UXS196701:UXT196704 VHO196701:VHP196704 VRK196701:VRL196704 WBG196701:WBH196704 WLC196701:WLD196704 WUY196701:WUZ196704 IM262237:IN262240 SI262237:SJ262240 ACE262237:ACF262240 AMA262237:AMB262240 AVW262237:AVX262240 BFS262237:BFT262240 BPO262237:BPP262240 BZK262237:BZL262240 CJG262237:CJH262240 CTC262237:CTD262240 DCY262237:DCZ262240 DMU262237:DMV262240 DWQ262237:DWR262240 EGM262237:EGN262240 EQI262237:EQJ262240 FAE262237:FAF262240 FKA262237:FKB262240 FTW262237:FTX262240 GDS262237:GDT262240 GNO262237:GNP262240 GXK262237:GXL262240 HHG262237:HHH262240 HRC262237:HRD262240 IAY262237:IAZ262240 IKU262237:IKV262240 IUQ262237:IUR262240 JEM262237:JEN262240 JOI262237:JOJ262240 JYE262237:JYF262240 KIA262237:KIB262240 KRW262237:KRX262240 LBS262237:LBT262240 LLO262237:LLP262240 LVK262237:LVL262240 MFG262237:MFH262240 MPC262237:MPD262240 MYY262237:MYZ262240 NIU262237:NIV262240 NSQ262237:NSR262240 OCM262237:OCN262240 OMI262237:OMJ262240 OWE262237:OWF262240 PGA262237:PGB262240 PPW262237:PPX262240 PZS262237:PZT262240 QJO262237:QJP262240 QTK262237:QTL262240 RDG262237:RDH262240 RNC262237:RND262240 RWY262237:RWZ262240 SGU262237:SGV262240 SQQ262237:SQR262240 TAM262237:TAN262240 TKI262237:TKJ262240 TUE262237:TUF262240 UEA262237:UEB262240 UNW262237:UNX262240 UXS262237:UXT262240 VHO262237:VHP262240 VRK262237:VRL262240 WBG262237:WBH262240 WLC262237:WLD262240 WUY262237:WUZ262240 IM327773:IN327776 SI327773:SJ327776 ACE327773:ACF327776 AMA327773:AMB327776 AVW327773:AVX327776 BFS327773:BFT327776 BPO327773:BPP327776 BZK327773:BZL327776 CJG327773:CJH327776 CTC327773:CTD327776 DCY327773:DCZ327776 DMU327773:DMV327776 DWQ327773:DWR327776 EGM327773:EGN327776 EQI327773:EQJ327776 FAE327773:FAF327776 FKA327773:FKB327776 FTW327773:FTX327776 GDS327773:GDT327776 GNO327773:GNP327776 GXK327773:GXL327776 HHG327773:HHH327776 HRC327773:HRD327776 IAY327773:IAZ327776 IKU327773:IKV327776 IUQ327773:IUR327776 JEM327773:JEN327776 JOI327773:JOJ327776 JYE327773:JYF327776 KIA327773:KIB327776 KRW327773:KRX327776 LBS327773:LBT327776 LLO327773:LLP327776 LVK327773:LVL327776 MFG327773:MFH327776 MPC327773:MPD327776 MYY327773:MYZ327776 NIU327773:NIV327776 NSQ327773:NSR327776 OCM327773:OCN327776 OMI327773:OMJ327776 OWE327773:OWF327776 PGA327773:PGB327776 PPW327773:PPX327776 PZS327773:PZT327776 QJO327773:QJP327776 QTK327773:QTL327776 RDG327773:RDH327776 RNC327773:RND327776 RWY327773:RWZ327776 SGU327773:SGV327776 SQQ327773:SQR327776 TAM327773:TAN327776 TKI327773:TKJ327776 TUE327773:TUF327776 UEA327773:UEB327776 UNW327773:UNX327776 UXS327773:UXT327776 VHO327773:VHP327776 VRK327773:VRL327776 WBG327773:WBH327776 WLC327773:WLD327776 WUY327773:WUZ327776 IM393309:IN393312 SI393309:SJ393312 ACE393309:ACF393312 AMA393309:AMB393312 AVW393309:AVX393312 BFS393309:BFT393312 BPO393309:BPP393312 BZK393309:BZL393312 CJG393309:CJH393312 CTC393309:CTD393312 DCY393309:DCZ393312 DMU393309:DMV393312 DWQ393309:DWR393312 EGM393309:EGN393312 EQI393309:EQJ393312 FAE393309:FAF393312 FKA393309:FKB393312 FTW393309:FTX393312 GDS393309:GDT393312 GNO393309:GNP393312 GXK393309:GXL393312 HHG393309:HHH393312 HRC393309:HRD393312 IAY393309:IAZ393312 IKU393309:IKV393312 IUQ393309:IUR393312 JEM393309:JEN393312 JOI393309:JOJ393312 JYE393309:JYF393312 KIA393309:KIB393312 KRW393309:KRX393312 LBS393309:LBT393312 LLO393309:LLP393312 LVK393309:LVL393312 MFG393309:MFH393312 MPC393309:MPD393312 MYY393309:MYZ393312 NIU393309:NIV393312 NSQ393309:NSR393312 OCM393309:OCN393312 OMI393309:OMJ393312 OWE393309:OWF393312 PGA393309:PGB393312 PPW393309:PPX393312 PZS393309:PZT393312 QJO393309:QJP393312 QTK393309:QTL393312 RDG393309:RDH393312 RNC393309:RND393312 RWY393309:RWZ393312 SGU393309:SGV393312 SQQ393309:SQR393312 TAM393309:TAN393312 TKI393309:TKJ393312 TUE393309:TUF393312 UEA393309:UEB393312 UNW393309:UNX393312 UXS393309:UXT393312 VHO393309:VHP393312 VRK393309:VRL393312 WBG393309:WBH393312 WLC393309:WLD393312 WUY393309:WUZ393312 IM458845:IN458848 SI458845:SJ458848 ACE458845:ACF458848 AMA458845:AMB458848 AVW458845:AVX458848 BFS458845:BFT458848 BPO458845:BPP458848 BZK458845:BZL458848 CJG458845:CJH458848 CTC458845:CTD458848 DCY458845:DCZ458848 DMU458845:DMV458848 DWQ458845:DWR458848 EGM458845:EGN458848 EQI458845:EQJ458848 FAE458845:FAF458848 FKA458845:FKB458848 FTW458845:FTX458848 GDS458845:GDT458848 GNO458845:GNP458848 GXK458845:GXL458848 HHG458845:HHH458848 HRC458845:HRD458848 IAY458845:IAZ458848 IKU458845:IKV458848 IUQ458845:IUR458848 JEM458845:JEN458848 JOI458845:JOJ458848 JYE458845:JYF458848 KIA458845:KIB458848 KRW458845:KRX458848 LBS458845:LBT458848 LLO458845:LLP458848 LVK458845:LVL458848 MFG458845:MFH458848 MPC458845:MPD458848 MYY458845:MYZ458848 NIU458845:NIV458848 NSQ458845:NSR458848 OCM458845:OCN458848 OMI458845:OMJ458848 OWE458845:OWF458848 PGA458845:PGB458848 PPW458845:PPX458848 PZS458845:PZT458848 QJO458845:QJP458848 QTK458845:QTL458848 RDG458845:RDH458848 RNC458845:RND458848 RWY458845:RWZ458848 SGU458845:SGV458848 SQQ458845:SQR458848 TAM458845:TAN458848 TKI458845:TKJ458848 TUE458845:TUF458848 UEA458845:UEB458848 UNW458845:UNX458848 UXS458845:UXT458848 VHO458845:VHP458848 VRK458845:VRL458848 WBG458845:WBH458848 WLC458845:WLD458848 WUY458845:WUZ458848 IM524381:IN524384 SI524381:SJ524384 ACE524381:ACF524384 AMA524381:AMB524384 AVW524381:AVX524384 BFS524381:BFT524384 BPO524381:BPP524384 BZK524381:BZL524384 CJG524381:CJH524384 CTC524381:CTD524384 DCY524381:DCZ524384 DMU524381:DMV524384 DWQ524381:DWR524384 EGM524381:EGN524384 EQI524381:EQJ524384 FAE524381:FAF524384 FKA524381:FKB524384 FTW524381:FTX524384 GDS524381:GDT524384 GNO524381:GNP524384 GXK524381:GXL524384 HHG524381:HHH524384 HRC524381:HRD524384 IAY524381:IAZ524384 IKU524381:IKV524384 IUQ524381:IUR524384 JEM524381:JEN524384 JOI524381:JOJ524384 JYE524381:JYF524384 KIA524381:KIB524384 KRW524381:KRX524384 LBS524381:LBT524384 LLO524381:LLP524384 LVK524381:LVL524384 MFG524381:MFH524384 MPC524381:MPD524384 MYY524381:MYZ524384 NIU524381:NIV524384 NSQ524381:NSR524384 OCM524381:OCN524384 OMI524381:OMJ524384 OWE524381:OWF524384 PGA524381:PGB524384 PPW524381:PPX524384 PZS524381:PZT524384 QJO524381:QJP524384 QTK524381:QTL524384 RDG524381:RDH524384 RNC524381:RND524384 RWY524381:RWZ524384 SGU524381:SGV524384 SQQ524381:SQR524384 TAM524381:TAN524384 TKI524381:TKJ524384 TUE524381:TUF524384 UEA524381:UEB524384 UNW524381:UNX524384 UXS524381:UXT524384 VHO524381:VHP524384 VRK524381:VRL524384 WBG524381:WBH524384 WLC524381:WLD524384 WUY524381:WUZ524384 IM589917:IN589920 SI589917:SJ589920 ACE589917:ACF589920 AMA589917:AMB589920 AVW589917:AVX589920 BFS589917:BFT589920 BPO589917:BPP589920 BZK589917:BZL589920 CJG589917:CJH589920 CTC589917:CTD589920 DCY589917:DCZ589920 DMU589917:DMV589920 DWQ589917:DWR589920 EGM589917:EGN589920 EQI589917:EQJ589920 FAE589917:FAF589920 FKA589917:FKB589920 FTW589917:FTX589920 GDS589917:GDT589920 GNO589917:GNP589920 GXK589917:GXL589920 HHG589917:HHH589920 HRC589917:HRD589920 IAY589917:IAZ589920 IKU589917:IKV589920 IUQ589917:IUR589920 JEM589917:JEN589920 JOI589917:JOJ589920 JYE589917:JYF589920 KIA589917:KIB589920 KRW589917:KRX589920 LBS589917:LBT589920 LLO589917:LLP589920 LVK589917:LVL589920 MFG589917:MFH589920 MPC589917:MPD589920 MYY589917:MYZ589920 NIU589917:NIV589920 NSQ589917:NSR589920 OCM589917:OCN589920 OMI589917:OMJ589920 OWE589917:OWF589920 PGA589917:PGB589920 PPW589917:PPX589920 PZS589917:PZT589920 QJO589917:QJP589920 QTK589917:QTL589920 RDG589917:RDH589920 RNC589917:RND589920 RWY589917:RWZ589920 SGU589917:SGV589920 SQQ589917:SQR589920 TAM589917:TAN589920 TKI589917:TKJ589920 TUE589917:TUF589920 UEA589917:UEB589920 UNW589917:UNX589920 UXS589917:UXT589920 VHO589917:VHP589920 VRK589917:VRL589920 WBG589917:WBH589920 WLC589917:WLD589920 WUY589917:WUZ589920 IM655453:IN655456 SI655453:SJ655456 ACE655453:ACF655456 AMA655453:AMB655456 AVW655453:AVX655456 BFS655453:BFT655456 BPO655453:BPP655456 BZK655453:BZL655456 CJG655453:CJH655456 CTC655453:CTD655456 DCY655453:DCZ655456 DMU655453:DMV655456 DWQ655453:DWR655456 EGM655453:EGN655456 EQI655453:EQJ655456 FAE655453:FAF655456 FKA655453:FKB655456 FTW655453:FTX655456 GDS655453:GDT655456 GNO655453:GNP655456 GXK655453:GXL655456 HHG655453:HHH655456 HRC655453:HRD655456 IAY655453:IAZ655456 IKU655453:IKV655456 IUQ655453:IUR655456 JEM655453:JEN655456 JOI655453:JOJ655456 JYE655453:JYF655456 KIA655453:KIB655456 KRW655453:KRX655456 LBS655453:LBT655456 LLO655453:LLP655456 LVK655453:LVL655456 MFG655453:MFH655456 MPC655453:MPD655456 MYY655453:MYZ655456 NIU655453:NIV655456 NSQ655453:NSR655456 OCM655453:OCN655456 OMI655453:OMJ655456 OWE655453:OWF655456 PGA655453:PGB655456 PPW655453:PPX655456 PZS655453:PZT655456 QJO655453:QJP655456 QTK655453:QTL655456 RDG655453:RDH655456 RNC655453:RND655456 RWY655453:RWZ655456 SGU655453:SGV655456 SQQ655453:SQR655456 TAM655453:TAN655456 TKI655453:TKJ655456 TUE655453:TUF655456 UEA655453:UEB655456 UNW655453:UNX655456 UXS655453:UXT655456 VHO655453:VHP655456 VRK655453:VRL655456 WBG655453:WBH655456 WLC655453:WLD655456 WUY655453:WUZ655456 IM720989:IN720992 SI720989:SJ720992 ACE720989:ACF720992 AMA720989:AMB720992 AVW720989:AVX720992 BFS720989:BFT720992 BPO720989:BPP720992 BZK720989:BZL720992 CJG720989:CJH720992 CTC720989:CTD720992 DCY720989:DCZ720992 DMU720989:DMV720992 DWQ720989:DWR720992 EGM720989:EGN720992 EQI720989:EQJ720992 FAE720989:FAF720992 FKA720989:FKB720992 FTW720989:FTX720992 GDS720989:GDT720992 GNO720989:GNP720992 GXK720989:GXL720992 HHG720989:HHH720992 HRC720989:HRD720992 IAY720989:IAZ720992 IKU720989:IKV720992 IUQ720989:IUR720992 JEM720989:JEN720992 JOI720989:JOJ720992 JYE720989:JYF720992 KIA720989:KIB720992 KRW720989:KRX720992 LBS720989:LBT720992 LLO720989:LLP720992 LVK720989:LVL720992 MFG720989:MFH720992 MPC720989:MPD720992 MYY720989:MYZ720992 NIU720989:NIV720992 NSQ720989:NSR720992 OCM720989:OCN720992 OMI720989:OMJ720992 OWE720989:OWF720992 PGA720989:PGB720992 PPW720989:PPX720992 PZS720989:PZT720992 QJO720989:QJP720992 QTK720989:QTL720992 RDG720989:RDH720992 RNC720989:RND720992 RWY720989:RWZ720992 SGU720989:SGV720992 SQQ720989:SQR720992 TAM720989:TAN720992 TKI720989:TKJ720992 TUE720989:TUF720992 UEA720989:UEB720992 UNW720989:UNX720992 UXS720989:UXT720992 VHO720989:VHP720992 VRK720989:VRL720992 WBG720989:WBH720992 WLC720989:WLD720992 WUY720989:WUZ720992 IM786525:IN786528 SI786525:SJ786528 ACE786525:ACF786528 AMA786525:AMB786528 AVW786525:AVX786528 BFS786525:BFT786528 BPO786525:BPP786528 BZK786525:BZL786528 CJG786525:CJH786528 CTC786525:CTD786528 DCY786525:DCZ786528 DMU786525:DMV786528 DWQ786525:DWR786528 EGM786525:EGN786528 EQI786525:EQJ786528 FAE786525:FAF786528 FKA786525:FKB786528 FTW786525:FTX786528 GDS786525:GDT786528 GNO786525:GNP786528 GXK786525:GXL786528 HHG786525:HHH786528 HRC786525:HRD786528 IAY786525:IAZ786528 IKU786525:IKV786528 IUQ786525:IUR786528 JEM786525:JEN786528 JOI786525:JOJ786528 JYE786525:JYF786528 KIA786525:KIB786528 KRW786525:KRX786528 LBS786525:LBT786528 LLO786525:LLP786528 LVK786525:LVL786528 MFG786525:MFH786528 MPC786525:MPD786528 MYY786525:MYZ786528 NIU786525:NIV786528 NSQ786525:NSR786528 OCM786525:OCN786528 OMI786525:OMJ786528 OWE786525:OWF786528 PGA786525:PGB786528 PPW786525:PPX786528 PZS786525:PZT786528 QJO786525:QJP786528 QTK786525:QTL786528 RDG786525:RDH786528 RNC786525:RND786528 RWY786525:RWZ786528 SGU786525:SGV786528 SQQ786525:SQR786528 TAM786525:TAN786528 TKI786525:TKJ786528 TUE786525:TUF786528 UEA786525:UEB786528 UNW786525:UNX786528 UXS786525:UXT786528 VHO786525:VHP786528 VRK786525:VRL786528 WBG786525:WBH786528 WLC786525:WLD786528 WUY786525:WUZ786528 IM852061:IN852064 SI852061:SJ852064 ACE852061:ACF852064 AMA852061:AMB852064 AVW852061:AVX852064 BFS852061:BFT852064 BPO852061:BPP852064 BZK852061:BZL852064 CJG852061:CJH852064 CTC852061:CTD852064 DCY852061:DCZ852064 DMU852061:DMV852064 DWQ852061:DWR852064 EGM852061:EGN852064 EQI852061:EQJ852064 FAE852061:FAF852064 FKA852061:FKB852064 FTW852061:FTX852064 GDS852061:GDT852064 GNO852061:GNP852064 GXK852061:GXL852064 HHG852061:HHH852064 HRC852061:HRD852064 IAY852061:IAZ852064 IKU852061:IKV852064 IUQ852061:IUR852064 JEM852061:JEN852064 JOI852061:JOJ852064 JYE852061:JYF852064 KIA852061:KIB852064 KRW852061:KRX852064 LBS852061:LBT852064 LLO852061:LLP852064 LVK852061:LVL852064 MFG852061:MFH852064 MPC852061:MPD852064 MYY852061:MYZ852064 NIU852061:NIV852064 NSQ852061:NSR852064 OCM852061:OCN852064 OMI852061:OMJ852064 OWE852061:OWF852064 PGA852061:PGB852064 PPW852061:PPX852064 PZS852061:PZT852064 QJO852061:QJP852064 QTK852061:QTL852064 RDG852061:RDH852064 RNC852061:RND852064 RWY852061:RWZ852064 SGU852061:SGV852064 SQQ852061:SQR852064 TAM852061:TAN852064 TKI852061:TKJ852064 TUE852061:TUF852064 UEA852061:UEB852064 UNW852061:UNX852064 UXS852061:UXT852064 VHO852061:VHP852064 VRK852061:VRL852064 WBG852061:WBH852064 WLC852061:WLD852064 WUY852061:WUZ852064 IM917597:IN917600 SI917597:SJ917600 ACE917597:ACF917600 AMA917597:AMB917600 AVW917597:AVX917600 BFS917597:BFT917600 BPO917597:BPP917600 BZK917597:BZL917600 CJG917597:CJH917600 CTC917597:CTD917600 DCY917597:DCZ917600 DMU917597:DMV917600 DWQ917597:DWR917600 EGM917597:EGN917600 EQI917597:EQJ917600 FAE917597:FAF917600 FKA917597:FKB917600 FTW917597:FTX917600 GDS917597:GDT917600 GNO917597:GNP917600 GXK917597:GXL917600 HHG917597:HHH917600 HRC917597:HRD917600 IAY917597:IAZ917600 IKU917597:IKV917600 IUQ917597:IUR917600 JEM917597:JEN917600 JOI917597:JOJ917600 JYE917597:JYF917600 KIA917597:KIB917600 KRW917597:KRX917600 LBS917597:LBT917600 LLO917597:LLP917600 LVK917597:LVL917600 MFG917597:MFH917600 MPC917597:MPD917600 MYY917597:MYZ917600 NIU917597:NIV917600 NSQ917597:NSR917600 OCM917597:OCN917600 OMI917597:OMJ917600 OWE917597:OWF917600 PGA917597:PGB917600 PPW917597:PPX917600 PZS917597:PZT917600 QJO917597:QJP917600 QTK917597:QTL917600 RDG917597:RDH917600 RNC917597:RND917600 RWY917597:RWZ917600 SGU917597:SGV917600 SQQ917597:SQR917600 TAM917597:TAN917600 TKI917597:TKJ917600 TUE917597:TUF917600 UEA917597:UEB917600 UNW917597:UNX917600 UXS917597:UXT917600 VHO917597:VHP917600 VRK917597:VRL917600 WBG917597:WBH917600 WLC917597:WLD917600 WUY917597:WUZ917600 IM983133:IN983136 SI983133:SJ983136 ACE983133:ACF983136 AMA983133:AMB983136 AVW983133:AVX983136 BFS983133:BFT983136 BPO983133:BPP983136 BZK983133:BZL983136 CJG983133:CJH983136 CTC983133:CTD983136 DCY983133:DCZ983136 DMU983133:DMV983136 DWQ983133:DWR983136 EGM983133:EGN983136 EQI983133:EQJ983136 FAE983133:FAF983136 FKA983133:FKB983136 FTW983133:FTX983136 GDS983133:GDT983136 GNO983133:GNP983136 GXK983133:GXL983136 HHG983133:HHH983136 HRC983133:HRD983136 IAY983133:IAZ983136 IKU983133:IKV983136 IUQ983133:IUR983136 JEM983133:JEN983136 JOI983133:JOJ983136 JYE983133:JYF983136 KIA983133:KIB983136 KRW983133:KRX983136 LBS983133:LBT983136 LLO983133:LLP983136 LVK983133:LVL983136 MFG983133:MFH983136 MPC983133:MPD983136 MYY983133:MYZ983136 NIU983133:NIV983136 NSQ983133:NSR983136 OCM983133:OCN983136 OMI983133:OMJ983136 OWE983133:OWF983136 PGA983133:PGB983136 PPW983133:PPX983136 PZS983133:PZT983136 QJO983133:QJP983136 QTK983133:QTL983136 RDG983133:RDH983136 RNC983133:RND983136 RWY983133:RWZ983136 SGU983133:SGV983136 SQQ983133:SQR983136 TAM983133:TAN983136 TKI983133:TKJ983136 TUE983133:TUF983136 UEA983133:UEB983136 UNW983133:UNX983136 UXS983133:UXT983136 VHO983133:VHP983136 VRK983133:VRL983136 WBG983133:WBH983136 WLC983133:WLD983136 WUY983133:WUZ983136 IM26:IN32 SI26:SJ32 ACE26:ACF32 AMA26:AMB32 AVW26:AVX32 BFS26:BFT32 BPO26:BPP32 BZK26:BZL32 CJG26:CJH32 CTC26:CTD32 DCY26:DCZ32 DMU26:DMV32 DWQ26:DWR32 EGM26:EGN32 EQI26:EQJ32 FAE26:FAF32 FKA26:FKB32 FTW26:FTX32 GDS26:GDT32 GNO26:GNP32 GXK26:GXL32 HHG26:HHH32 HRC26:HRD32 IAY26:IAZ32 IKU26:IKV32 IUQ26:IUR32 JEM26:JEN32 JOI26:JOJ32 JYE26:JYF32 KIA26:KIB32 KRW26:KRX32 LBS26:LBT32 LLO26:LLP32 LVK26:LVL32 MFG26:MFH32 MPC26:MPD32 MYY26:MYZ32 NIU26:NIV32 NSQ26:NSR32 OCM26:OCN32 OMI26:OMJ32 OWE26:OWF32 PGA26:PGB32 PPW26:PPX32 PZS26:PZT32 QJO26:QJP32 QTK26:QTL32 RDG26:RDH32 RNC26:RND32 RWY26:RWZ32 SGU26:SGV32 SQQ26:SQR32 TAM26:TAN32 TKI26:TKJ32 TUE26:TUF32 UEA26:UEB32 UNW26:UNX32 UXS26:UXT32 VHO26:VHP32 VRK26:VRL32 WBG26:WBH32 WLC26:WLD32 WUY106:WUZ120 WLC106:WLD120 WBG106:WBH120 VRK106:VRL120 VHO106:VHP120 UXS106:UXT120 UNW106:UNX120 UEA106:UEB120 TUE106:TUF120 TKI106:TKJ120 TAM106:TAN120 SQQ106:SQR120 SGU106:SGV120 RWY106:RWZ120 RNC106:RND120 RDG106:RDH120 QTK106:QTL120 QJO106:QJP120 PZS106:PZT120 PPW106:PPX120 PGA106:PGB120 OWE106:OWF120 OMI106:OMJ120 OCM106:OCN120 NSQ106:NSR120 NIU106:NIV120 MYY106:MYZ120 MPC106:MPD120 MFG106:MFH120 LVK106:LVL120 LLO106:LLP120 LBS106:LBT120 KRW106:KRX120 KIA106:KIB120 JYE106:JYF120 JOI106:JOJ120 JEM106:JEN120 IUQ106:IUR120 IKU106:IKV120 IAY106:IAZ120 HRC106:HRD120 HHG106:HHH120 GXK106:GXL120 GNO106:GNP120 GDS106:GDT120 FTW106:FTX120 FKA106:FKB120 FAE106:FAF120 EQI106:EQJ120 EGM106:EGN120 DWQ106:DWR120 DMU106:DMV120 DCY106:DCZ120 CTC106:CTD120 CJG106:CJH120 BZK106:BZL120 BPO106:BPP120 BFS106:BFT120 AVW106:AVX120 AMA106:AMB120 ACE106:ACF120 SI106:SJ120 IM106:IN120</xm:sqref>
        </x14:dataValidation>
        <x14:dataValidation type="whole" operator="lessThan" allowBlank="1" showErrorMessage="1" errorTitle="Input Error" error="You must enter a whole number.  Round down to the next whole number." xr:uid="{00000000-0002-0000-0700-000002000000}">
          <x14:formula1>
            <xm:f>100000000</xm:f>
          </x14:formula1>
          <xm:sqref>IL101:IL103 SH101:SH103 ACD101:ACD103 ALZ101:ALZ103 AVV101:AVV103 BFR101:BFR103 BPN101:BPN103 BZJ101:BZJ103 CJF101:CJF103 CTB101:CTB103 DCX101:DCX103 DMT101:DMT103 DWP101:DWP103 EGL101:EGL103 EQH101:EQH103 FAD101:FAD103 FJZ101:FJZ103 FTV101:FTV103 GDR101:GDR103 GNN101:GNN103 GXJ101:GXJ103 HHF101:HHF103 HRB101:HRB103 IAX101:IAX103 IKT101:IKT103 IUP101:IUP103 JEL101:JEL103 JOH101:JOH103 JYD101:JYD103 KHZ101:KHZ103 KRV101:KRV103 LBR101:LBR103 LLN101:LLN103 LVJ101:LVJ103 MFF101:MFF103 MPB101:MPB103 MYX101:MYX103 NIT101:NIT103 NSP101:NSP103 OCL101:OCL103 OMH101:OMH103 OWD101:OWD103 PFZ101:PFZ103 PPV101:PPV103 PZR101:PZR103 QJN101:QJN103 QTJ101:QTJ103 RDF101:RDF103 RNB101:RNB103 RWX101:RWX103 SGT101:SGT103 SQP101:SQP103 TAL101:TAL103 TKH101:TKH103 TUD101:TUD103 UDZ101:UDZ103 UNV101:UNV103 UXR101:UXR103 VHN101:VHN103 VRJ101:VRJ103 WBF101:WBF103 WLB101:WLB103 WUX101:WUX103 IL65627 SH65627 ACD65627 ALZ65627 AVV65627 BFR65627 BPN65627 BZJ65627 CJF65627 CTB65627 DCX65627 DMT65627 DWP65627 EGL65627 EQH65627 FAD65627 FJZ65627 FTV65627 GDR65627 GNN65627 GXJ65627 HHF65627 HRB65627 IAX65627 IKT65627 IUP65627 JEL65627 JOH65627 JYD65627 KHZ65627 KRV65627 LBR65627 LLN65627 LVJ65627 MFF65627 MPB65627 MYX65627 NIT65627 NSP65627 OCL65627 OMH65627 OWD65627 PFZ65627 PPV65627 PZR65627 QJN65627 QTJ65627 RDF65627 RNB65627 RWX65627 SGT65627 SQP65627 TAL65627 TKH65627 TUD65627 UDZ65627 UNV65627 UXR65627 VHN65627 VRJ65627 WBF65627 WLB65627 WUX65627 IL131163 SH131163 ACD131163 ALZ131163 AVV131163 BFR131163 BPN131163 BZJ131163 CJF131163 CTB131163 DCX131163 DMT131163 DWP131163 EGL131163 EQH131163 FAD131163 FJZ131163 FTV131163 GDR131163 GNN131163 GXJ131163 HHF131163 HRB131163 IAX131163 IKT131163 IUP131163 JEL131163 JOH131163 JYD131163 KHZ131163 KRV131163 LBR131163 LLN131163 LVJ131163 MFF131163 MPB131163 MYX131163 NIT131163 NSP131163 OCL131163 OMH131163 OWD131163 PFZ131163 PPV131163 PZR131163 QJN131163 QTJ131163 RDF131163 RNB131163 RWX131163 SGT131163 SQP131163 TAL131163 TKH131163 TUD131163 UDZ131163 UNV131163 UXR131163 VHN131163 VRJ131163 WBF131163 WLB131163 WUX131163 IL196699 SH196699 ACD196699 ALZ196699 AVV196699 BFR196699 BPN196699 BZJ196699 CJF196699 CTB196699 DCX196699 DMT196699 DWP196699 EGL196699 EQH196699 FAD196699 FJZ196699 FTV196699 GDR196699 GNN196699 GXJ196699 HHF196699 HRB196699 IAX196699 IKT196699 IUP196699 JEL196699 JOH196699 JYD196699 KHZ196699 KRV196699 LBR196699 LLN196699 LVJ196699 MFF196699 MPB196699 MYX196699 NIT196699 NSP196699 OCL196699 OMH196699 OWD196699 PFZ196699 PPV196699 PZR196699 QJN196699 QTJ196699 RDF196699 RNB196699 RWX196699 SGT196699 SQP196699 TAL196699 TKH196699 TUD196699 UDZ196699 UNV196699 UXR196699 VHN196699 VRJ196699 WBF196699 WLB196699 WUX196699 IL262235 SH262235 ACD262235 ALZ262235 AVV262235 BFR262235 BPN262235 BZJ262235 CJF262235 CTB262235 DCX262235 DMT262235 DWP262235 EGL262235 EQH262235 FAD262235 FJZ262235 FTV262235 GDR262235 GNN262235 GXJ262235 HHF262235 HRB262235 IAX262235 IKT262235 IUP262235 JEL262235 JOH262235 JYD262235 KHZ262235 KRV262235 LBR262235 LLN262235 LVJ262235 MFF262235 MPB262235 MYX262235 NIT262235 NSP262235 OCL262235 OMH262235 OWD262235 PFZ262235 PPV262235 PZR262235 QJN262235 QTJ262235 RDF262235 RNB262235 RWX262235 SGT262235 SQP262235 TAL262235 TKH262235 TUD262235 UDZ262235 UNV262235 UXR262235 VHN262235 VRJ262235 WBF262235 WLB262235 WUX262235 IL327771 SH327771 ACD327771 ALZ327771 AVV327771 BFR327771 BPN327771 BZJ327771 CJF327771 CTB327771 DCX327771 DMT327771 DWP327771 EGL327771 EQH327771 FAD327771 FJZ327771 FTV327771 GDR327771 GNN327771 GXJ327771 HHF327771 HRB327771 IAX327771 IKT327771 IUP327771 JEL327771 JOH327771 JYD327771 KHZ327771 KRV327771 LBR327771 LLN327771 LVJ327771 MFF327771 MPB327771 MYX327771 NIT327771 NSP327771 OCL327771 OMH327771 OWD327771 PFZ327771 PPV327771 PZR327771 QJN327771 QTJ327771 RDF327771 RNB327771 RWX327771 SGT327771 SQP327771 TAL327771 TKH327771 TUD327771 UDZ327771 UNV327771 UXR327771 VHN327771 VRJ327771 WBF327771 WLB327771 WUX327771 IL393307 SH393307 ACD393307 ALZ393307 AVV393307 BFR393307 BPN393307 BZJ393307 CJF393307 CTB393307 DCX393307 DMT393307 DWP393307 EGL393307 EQH393307 FAD393307 FJZ393307 FTV393307 GDR393307 GNN393307 GXJ393307 HHF393307 HRB393307 IAX393307 IKT393307 IUP393307 JEL393307 JOH393307 JYD393307 KHZ393307 KRV393307 LBR393307 LLN393307 LVJ393307 MFF393307 MPB393307 MYX393307 NIT393307 NSP393307 OCL393307 OMH393307 OWD393307 PFZ393307 PPV393307 PZR393307 QJN393307 QTJ393307 RDF393307 RNB393307 RWX393307 SGT393307 SQP393307 TAL393307 TKH393307 TUD393307 UDZ393307 UNV393307 UXR393307 VHN393307 VRJ393307 WBF393307 WLB393307 WUX393307 IL458843 SH458843 ACD458843 ALZ458843 AVV458843 BFR458843 BPN458843 BZJ458843 CJF458843 CTB458843 DCX458843 DMT458843 DWP458843 EGL458843 EQH458843 FAD458843 FJZ458843 FTV458843 GDR458843 GNN458843 GXJ458843 HHF458843 HRB458843 IAX458843 IKT458843 IUP458843 JEL458843 JOH458843 JYD458843 KHZ458843 KRV458843 LBR458843 LLN458843 LVJ458843 MFF458843 MPB458843 MYX458843 NIT458843 NSP458843 OCL458843 OMH458843 OWD458843 PFZ458843 PPV458843 PZR458843 QJN458843 QTJ458843 RDF458843 RNB458843 RWX458843 SGT458843 SQP458843 TAL458843 TKH458843 TUD458843 UDZ458843 UNV458843 UXR458843 VHN458843 VRJ458843 WBF458843 WLB458843 WUX458843 IL524379 SH524379 ACD524379 ALZ524379 AVV524379 BFR524379 BPN524379 BZJ524379 CJF524379 CTB524379 DCX524379 DMT524379 DWP524379 EGL524379 EQH524379 FAD524379 FJZ524379 FTV524379 GDR524379 GNN524379 GXJ524379 HHF524379 HRB524379 IAX524379 IKT524379 IUP524379 JEL524379 JOH524379 JYD524379 KHZ524379 KRV524379 LBR524379 LLN524379 LVJ524379 MFF524379 MPB524379 MYX524379 NIT524379 NSP524379 OCL524379 OMH524379 OWD524379 PFZ524379 PPV524379 PZR524379 QJN524379 QTJ524379 RDF524379 RNB524379 RWX524379 SGT524379 SQP524379 TAL524379 TKH524379 TUD524379 UDZ524379 UNV524379 UXR524379 VHN524379 VRJ524379 WBF524379 WLB524379 WUX524379 IL589915 SH589915 ACD589915 ALZ589915 AVV589915 BFR589915 BPN589915 BZJ589915 CJF589915 CTB589915 DCX589915 DMT589915 DWP589915 EGL589915 EQH589915 FAD589915 FJZ589915 FTV589915 GDR589915 GNN589915 GXJ589915 HHF589915 HRB589915 IAX589915 IKT589915 IUP589915 JEL589915 JOH589915 JYD589915 KHZ589915 KRV589915 LBR589915 LLN589915 LVJ589915 MFF589915 MPB589915 MYX589915 NIT589915 NSP589915 OCL589915 OMH589915 OWD589915 PFZ589915 PPV589915 PZR589915 QJN589915 QTJ589915 RDF589915 RNB589915 RWX589915 SGT589915 SQP589915 TAL589915 TKH589915 TUD589915 UDZ589915 UNV589915 UXR589915 VHN589915 VRJ589915 WBF589915 WLB589915 WUX589915 IL655451 SH655451 ACD655451 ALZ655451 AVV655451 BFR655451 BPN655451 BZJ655451 CJF655451 CTB655451 DCX655451 DMT655451 DWP655451 EGL655451 EQH655451 FAD655451 FJZ655451 FTV655451 GDR655451 GNN655451 GXJ655451 HHF655451 HRB655451 IAX655451 IKT655451 IUP655451 JEL655451 JOH655451 JYD655451 KHZ655451 KRV655451 LBR655451 LLN655451 LVJ655451 MFF655451 MPB655451 MYX655451 NIT655451 NSP655451 OCL655451 OMH655451 OWD655451 PFZ655451 PPV655451 PZR655451 QJN655451 QTJ655451 RDF655451 RNB655451 RWX655451 SGT655451 SQP655451 TAL655451 TKH655451 TUD655451 UDZ655451 UNV655451 UXR655451 VHN655451 VRJ655451 WBF655451 WLB655451 WUX655451 IL720987 SH720987 ACD720987 ALZ720987 AVV720987 BFR720987 BPN720987 BZJ720987 CJF720987 CTB720987 DCX720987 DMT720987 DWP720987 EGL720987 EQH720987 FAD720987 FJZ720987 FTV720987 GDR720987 GNN720987 GXJ720987 HHF720987 HRB720987 IAX720987 IKT720987 IUP720987 JEL720987 JOH720987 JYD720987 KHZ720987 KRV720987 LBR720987 LLN720987 LVJ720987 MFF720987 MPB720987 MYX720987 NIT720987 NSP720987 OCL720987 OMH720987 OWD720987 PFZ720987 PPV720987 PZR720987 QJN720987 QTJ720987 RDF720987 RNB720987 RWX720987 SGT720987 SQP720987 TAL720987 TKH720987 TUD720987 UDZ720987 UNV720987 UXR720987 VHN720987 VRJ720987 WBF720987 WLB720987 WUX720987 IL786523 SH786523 ACD786523 ALZ786523 AVV786523 BFR786523 BPN786523 BZJ786523 CJF786523 CTB786523 DCX786523 DMT786523 DWP786523 EGL786523 EQH786523 FAD786523 FJZ786523 FTV786523 GDR786523 GNN786523 GXJ786523 HHF786523 HRB786523 IAX786523 IKT786523 IUP786523 JEL786523 JOH786523 JYD786523 KHZ786523 KRV786523 LBR786523 LLN786523 LVJ786523 MFF786523 MPB786523 MYX786523 NIT786523 NSP786523 OCL786523 OMH786523 OWD786523 PFZ786523 PPV786523 PZR786523 QJN786523 QTJ786523 RDF786523 RNB786523 RWX786523 SGT786523 SQP786523 TAL786523 TKH786523 TUD786523 UDZ786523 UNV786523 UXR786523 VHN786523 VRJ786523 WBF786523 WLB786523 WUX786523 IL852059 SH852059 ACD852059 ALZ852059 AVV852059 BFR852059 BPN852059 BZJ852059 CJF852059 CTB852059 DCX852059 DMT852059 DWP852059 EGL852059 EQH852059 FAD852059 FJZ852059 FTV852059 GDR852059 GNN852059 GXJ852059 HHF852059 HRB852059 IAX852059 IKT852059 IUP852059 JEL852059 JOH852059 JYD852059 KHZ852059 KRV852059 LBR852059 LLN852059 LVJ852059 MFF852059 MPB852059 MYX852059 NIT852059 NSP852059 OCL852059 OMH852059 OWD852059 PFZ852059 PPV852059 PZR852059 QJN852059 QTJ852059 RDF852059 RNB852059 RWX852059 SGT852059 SQP852059 TAL852059 TKH852059 TUD852059 UDZ852059 UNV852059 UXR852059 VHN852059 VRJ852059 WBF852059 WLB852059 WUX852059 IL917595 SH917595 ACD917595 ALZ917595 AVV917595 BFR917595 BPN917595 BZJ917595 CJF917595 CTB917595 DCX917595 DMT917595 DWP917595 EGL917595 EQH917595 FAD917595 FJZ917595 FTV917595 GDR917595 GNN917595 GXJ917595 HHF917595 HRB917595 IAX917595 IKT917595 IUP917595 JEL917595 JOH917595 JYD917595 KHZ917595 KRV917595 LBR917595 LLN917595 LVJ917595 MFF917595 MPB917595 MYX917595 NIT917595 NSP917595 OCL917595 OMH917595 OWD917595 PFZ917595 PPV917595 PZR917595 QJN917595 QTJ917595 RDF917595 RNB917595 RWX917595 SGT917595 SQP917595 TAL917595 TKH917595 TUD917595 UDZ917595 UNV917595 UXR917595 VHN917595 VRJ917595 WBF917595 WLB917595 WUX917595 IL983131 SH983131 ACD983131 ALZ983131 AVV983131 BFR983131 BPN983131 BZJ983131 CJF983131 CTB983131 DCX983131 DMT983131 DWP983131 EGL983131 EQH983131 FAD983131 FJZ983131 FTV983131 GDR983131 GNN983131 GXJ983131 HHF983131 HRB983131 IAX983131 IKT983131 IUP983131 JEL983131 JOH983131 JYD983131 KHZ983131 KRV983131 LBR983131 LLN983131 LVJ983131 MFF983131 MPB983131 MYX983131 NIT983131 NSP983131 OCL983131 OMH983131 OWD983131 PFZ983131 PPV983131 PZR983131 QJN983131 QTJ983131 RDF983131 RNB983131 RWX983131 SGT983131 SQP983131 TAL983131 TKH983131 TUD983131 UDZ983131 UNV983131 UXR983131 VHN983131 VRJ983131 WBF983131 WLB983131 WUX983131 SH106:SH120 IL17:IL23 SH17:SH23 ACD17:ACD23 ALZ17:ALZ23 AVV17:AVV23 BFR17:BFR23 BPN17:BPN23 BZJ17:BZJ23 CJF17:CJF23 CTB17:CTB23 DCX17:DCX23 DMT17:DMT23 DWP17:DWP23 EGL17:EGL23 EQH17:EQH23 FAD17:FAD23 FJZ17:FJZ23 FTV17:FTV23 GDR17:GDR23 GNN17:GNN23 GXJ17:GXJ23 HHF17:HHF23 HRB17:HRB23 IAX17:IAX23 IKT17:IKT23 IUP17:IUP23 JEL17:JEL23 JOH17:JOH23 JYD17:JYD23 KHZ17:KHZ23 KRV17:KRV23 LBR17:LBR23 LLN17:LLN23 LVJ17:LVJ23 MFF17:MFF23 MPB17:MPB23 MYX17:MYX23 NIT17:NIT23 NSP17:NSP23 OCL17:OCL23 OMH17:OMH23 OWD17:OWD23 PFZ17:PFZ23 PPV17:PPV23 PZR17:PZR23 QJN17:QJN23 QTJ17:QTJ23 RDF17:RDF23 RNB17:RNB23 RWX17:RWX23 SGT17:SGT23 SQP17:SQP23 TAL17:TAL23 TKH17:TKH23 TUD17:TUD23 UDZ17:UDZ23 UNV17:UNV23 UXR17:UXR23 VHN17:VHN23 VRJ17:VRJ23 WBF17:WBF23 WLB17:WLB23 WUX17:WUX23 IL65543:IL65549 SH65543:SH65549 ACD65543:ACD65549 ALZ65543:ALZ65549 AVV65543:AVV65549 BFR65543:BFR65549 BPN65543:BPN65549 BZJ65543:BZJ65549 CJF65543:CJF65549 CTB65543:CTB65549 DCX65543:DCX65549 DMT65543:DMT65549 DWP65543:DWP65549 EGL65543:EGL65549 EQH65543:EQH65549 FAD65543:FAD65549 FJZ65543:FJZ65549 FTV65543:FTV65549 GDR65543:GDR65549 GNN65543:GNN65549 GXJ65543:GXJ65549 HHF65543:HHF65549 HRB65543:HRB65549 IAX65543:IAX65549 IKT65543:IKT65549 IUP65543:IUP65549 JEL65543:JEL65549 JOH65543:JOH65549 JYD65543:JYD65549 KHZ65543:KHZ65549 KRV65543:KRV65549 LBR65543:LBR65549 LLN65543:LLN65549 LVJ65543:LVJ65549 MFF65543:MFF65549 MPB65543:MPB65549 MYX65543:MYX65549 NIT65543:NIT65549 NSP65543:NSP65549 OCL65543:OCL65549 OMH65543:OMH65549 OWD65543:OWD65549 PFZ65543:PFZ65549 PPV65543:PPV65549 PZR65543:PZR65549 QJN65543:QJN65549 QTJ65543:QTJ65549 RDF65543:RDF65549 RNB65543:RNB65549 RWX65543:RWX65549 SGT65543:SGT65549 SQP65543:SQP65549 TAL65543:TAL65549 TKH65543:TKH65549 TUD65543:TUD65549 UDZ65543:UDZ65549 UNV65543:UNV65549 UXR65543:UXR65549 VHN65543:VHN65549 VRJ65543:VRJ65549 WBF65543:WBF65549 WLB65543:WLB65549 WUX65543:WUX65549 IL131079:IL131085 SH131079:SH131085 ACD131079:ACD131085 ALZ131079:ALZ131085 AVV131079:AVV131085 BFR131079:BFR131085 BPN131079:BPN131085 BZJ131079:BZJ131085 CJF131079:CJF131085 CTB131079:CTB131085 DCX131079:DCX131085 DMT131079:DMT131085 DWP131079:DWP131085 EGL131079:EGL131085 EQH131079:EQH131085 FAD131079:FAD131085 FJZ131079:FJZ131085 FTV131079:FTV131085 GDR131079:GDR131085 GNN131079:GNN131085 GXJ131079:GXJ131085 HHF131079:HHF131085 HRB131079:HRB131085 IAX131079:IAX131085 IKT131079:IKT131085 IUP131079:IUP131085 JEL131079:JEL131085 JOH131079:JOH131085 JYD131079:JYD131085 KHZ131079:KHZ131085 KRV131079:KRV131085 LBR131079:LBR131085 LLN131079:LLN131085 LVJ131079:LVJ131085 MFF131079:MFF131085 MPB131079:MPB131085 MYX131079:MYX131085 NIT131079:NIT131085 NSP131079:NSP131085 OCL131079:OCL131085 OMH131079:OMH131085 OWD131079:OWD131085 PFZ131079:PFZ131085 PPV131079:PPV131085 PZR131079:PZR131085 QJN131079:QJN131085 QTJ131079:QTJ131085 RDF131079:RDF131085 RNB131079:RNB131085 RWX131079:RWX131085 SGT131079:SGT131085 SQP131079:SQP131085 TAL131079:TAL131085 TKH131079:TKH131085 TUD131079:TUD131085 UDZ131079:UDZ131085 UNV131079:UNV131085 UXR131079:UXR131085 VHN131079:VHN131085 VRJ131079:VRJ131085 WBF131079:WBF131085 WLB131079:WLB131085 WUX131079:WUX131085 IL196615:IL196621 SH196615:SH196621 ACD196615:ACD196621 ALZ196615:ALZ196621 AVV196615:AVV196621 BFR196615:BFR196621 BPN196615:BPN196621 BZJ196615:BZJ196621 CJF196615:CJF196621 CTB196615:CTB196621 DCX196615:DCX196621 DMT196615:DMT196621 DWP196615:DWP196621 EGL196615:EGL196621 EQH196615:EQH196621 FAD196615:FAD196621 FJZ196615:FJZ196621 FTV196615:FTV196621 GDR196615:GDR196621 GNN196615:GNN196621 GXJ196615:GXJ196621 HHF196615:HHF196621 HRB196615:HRB196621 IAX196615:IAX196621 IKT196615:IKT196621 IUP196615:IUP196621 JEL196615:JEL196621 JOH196615:JOH196621 JYD196615:JYD196621 KHZ196615:KHZ196621 KRV196615:KRV196621 LBR196615:LBR196621 LLN196615:LLN196621 LVJ196615:LVJ196621 MFF196615:MFF196621 MPB196615:MPB196621 MYX196615:MYX196621 NIT196615:NIT196621 NSP196615:NSP196621 OCL196615:OCL196621 OMH196615:OMH196621 OWD196615:OWD196621 PFZ196615:PFZ196621 PPV196615:PPV196621 PZR196615:PZR196621 QJN196615:QJN196621 QTJ196615:QTJ196621 RDF196615:RDF196621 RNB196615:RNB196621 RWX196615:RWX196621 SGT196615:SGT196621 SQP196615:SQP196621 TAL196615:TAL196621 TKH196615:TKH196621 TUD196615:TUD196621 UDZ196615:UDZ196621 UNV196615:UNV196621 UXR196615:UXR196621 VHN196615:VHN196621 VRJ196615:VRJ196621 WBF196615:WBF196621 WLB196615:WLB196621 WUX196615:WUX196621 IL262151:IL262157 SH262151:SH262157 ACD262151:ACD262157 ALZ262151:ALZ262157 AVV262151:AVV262157 BFR262151:BFR262157 BPN262151:BPN262157 BZJ262151:BZJ262157 CJF262151:CJF262157 CTB262151:CTB262157 DCX262151:DCX262157 DMT262151:DMT262157 DWP262151:DWP262157 EGL262151:EGL262157 EQH262151:EQH262157 FAD262151:FAD262157 FJZ262151:FJZ262157 FTV262151:FTV262157 GDR262151:GDR262157 GNN262151:GNN262157 GXJ262151:GXJ262157 HHF262151:HHF262157 HRB262151:HRB262157 IAX262151:IAX262157 IKT262151:IKT262157 IUP262151:IUP262157 JEL262151:JEL262157 JOH262151:JOH262157 JYD262151:JYD262157 KHZ262151:KHZ262157 KRV262151:KRV262157 LBR262151:LBR262157 LLN262151:LLN262157 LVJ262151:LVJ262157 MFF262151:MFF262157 MPB262151:MPB262157 MYX262151:MYX262157 NIT262151:NIT262157 NSP262151:NSP262157 OCL262151:OCL262157 OMH262151:OMH262157 OWD262151:OWD262157 PFZ262151:PFZ262157 PPV262151:PPV262157 PZR262151:PZR262157 QJN262151:QJN262157 QTJ262151:QTJ262157 RDF262151:RDF262157 RNB262151:RNB262157 RWX262151:RWX262157 SGT262151:SGT262157 SQP262151:SQP262157 TAL262151:TAL262157 TKH262151:TKH262157 TUD262151:TUD262157 UDZ262151:UDZ262157 UNV262151:UNV262157 UXR262151:UXR262157 VHN262151:VHN262157 VRJ262151:VRJ262157 WBF262151:WBF262157 WLB262151:WLB262157 WUX262151:WUX262157 IL327687:IL327693 SH327687:SH327693 ACD327687:ACD327693 ALZ327687:ALZ327693 AVV327687:AVV327693 BFR327687:BFR327693 BPN327687:BPN327693 BZJ327687:BZJ327693 CJF327687:CJF327693 CTB327687:CTB327693 DCX327687:DCX327693 DMT327687:DMT327693 DWP327687:DWP327693 EGL327687:EGL327693 EQH327687:EQH327693 FAD327687:FAD327693 FJZ327687:FJZ327693 FTV327687:FTV327693 GDR327687:GDR327693 GNN327687:GNN327693 GXJ327687:GXJ327693 HHF327687:HHF327693 HRB327687:HRB327693 IAX327687:IAX327693 IKT327687:IKT327693 IUP327687:IUP327693 JEL327687:JEL327693 JOH327687:JOH327693 JYD327687:JYD327693 KHZ327687:KHZ327693 KRV327687:KRV327693 LBR327687:LBR327693 LLN327687:LLN327693 LVJ327687:LVJ327693 MFF327687:MFF327693 MPB327687:MPB327693 MYX327687:MYX327693 NIT327687:NIT327693 NSP327687:NSP327693 OCL327687:OCL327693 OMH327687:OMH327693 OWD327687:OWD327693 PFZ327687:PFZ327693 PPV327687:PPV327693 PZR327687:PZR327693 QJN327687:QJN327693 QTJ327687:QTJ327693 RDF327687:RDF327693 RNB327687:RNB327693 RWX327687:RWX327693 SGT327687:SGT327693 SQP327687:SQP327693 TAL327687:TAL327693 TKH327687:TKH327693 TUD327687:TUD327693 UDZ327687:UDZ327693 UNV327687:UNV327693 UXR327687:UXR327693 VHN327687:VHN327693 VRJ327687:VRJ327693 WBF327687:WBF327693 WLB327687:WLB327693 WUX327687:WUX327693 IL393223:IL393229 SH393223:SH393229 ACD393223:ACD393229 ALZ393223:ALZ393229 AVV393223:AVV393229 BFR393223:BFR393229 BPN393223:BPN393229 BZJ393223:BZJ393229 CJF393223:CJF393229 CTB393223:CTB393229 DCX393223:DCX393229 DMT393223:DMT393229 DWP393223:DWP393229 EGL393223:EGL393229 EQH393223:EQH393229 FAD393223:FAD393229 FJZ393223:FJZ393229 FTV393223:FTV393229 GDR393223:GDR393229 GNN393223:GNN393229 GXJ393223:GXJ393229 HHF393223:HHF393229 HRB393223:HRB393229 IAX393223:IAX393229 IKT393223:IKT393229 IUP393223:IUP393229 JEL393223:JEL393229 JOH393223:JOH393229 JYD393223:JYD393229 KHZ393223:KHZ393229 KRV393223:KRV393229 LBR393223:LBR393229 LLN393223:LLN393229 LVJ393223:LVJ393229 MFF393223:MFF393229 MPB393223:MPB393229 MYX393223:MYX393229 NIT393223:NIT393229 NSP393223:NSP393229 OCL393223:OCL393229 OMH393223:OMH393229 OWD393223:OWD393229 PFZ393223:PFZ393229 PPV393223:PPV393229 PZR393223:PZR393229 QJN393223:QJN393229 QTJ393223:QTJ393229 RDF393223:RDF393229 RNB393223:RNB393229 RWX393223:RWX393229 SGT393223:SGT393229 SQP393223:SQP393229 TAL393223:TAL393229 TKH393223:TKH393229 TUD393223:TUD393229 UDZ393223:UDZ393229 UNV393223:UNV393229 UXR393223:UXR393229 VHN393223:VHN393229 VRJ393223:VRJ393229 WBF393223:WBF393229 WLB393223:WLB393229 WUX393223:WUX393229 IL458759:IL458765 SH458759:SH458765 ACD458759:ACD458765 ALZ458759:ALZ458765 AVV458759:AVV458765 BFR458759:BFR458765 BPN458759:BPN458765 BZJ458759:BZJ458765 CJF458759:CJF458765 CTB458759:CTB458765 DCX458759:DCX458765 DMT458759:DMT458765 DWP458759:DWP458765 EGL458759:EGL458765 EQH458759:EQH458765 FAD458759:FAD458765 FJZ458759:FJZ458765 FTV458759:FTV458765 GDR458759:GDR458765 GNN458759:GNN458765 GXJ458759:GXJ458765 HHF458759:HHF458765 HRB458759:HRB458765 IAX458759:IAX458765 IKT458759:IKT458765 IUP458759:IUP458765 JEL458759:JEL458765 JOH458759:JOH458765 JYD458759:JYD458765 KHZ458759:KHZ458765 KRV458759:KRV458765 LBR458759:LBR458765 LLN458759:LLN458765 LVJ458759:LVJ458765 MFF458759:MFF458765 MPB458759:MPB458765 MYX458759:MYX458765 NIT458759:NIT458765 NSP458759:NSP458765 OCL458759:OCL458765 OMH458759:OMH458765 OWD458759:OWD458765 PFZ458759:PFZ458765 PPV458759:PPV458765 PZR458759:PZR458765 QJN458759:QJN458765 QTJ458759:QTJ458765 RDF458759:RDF458765 RNB458759:RNB458765 RWX458759:RWX458765 SGT458759:SGT458765 SQP458759:SQP458765 TAL458759:TAL458765 TKH458759:TKH458765 TUD458759:TUD458765 UDZ458759:UDZ458765 UNV458759:UNV458765 UXR458759:UXR458765 VHN458759:VHN458765 VRJ458759:VRJ458765 WBF458759:WBF458765 WLB458759:WLB458765 WUX458759:WUX458765 IL524295:IL524301 SH524295:SH524301 ACD524295:ACD524301 ALZ524295:ALZ524301 AVV524295:AVV524301 BFR524295:BFR524301 BPN524295:BPN524301 BZJ524295:BZJ524301 CJF524295:CJF524301 CTB524295:CTB524301 DCX524295:DCX524301 DMT524295:DMT524301 DWP524295:DWP524301 EGL524295:EGL524301 EQH524295:EQH524301 FAD524295:FAD524301 FJZ524295:FJZ524301 FTV524295:FTV524301 GDR524295:GDR524301 GNN524295:GNN524301 GXJ524295:GXJ524301 HHF524295:HHF524301 HRB524295:HRB524301 IAX524295:IAX524301 IKT524295:IKT524301 IUP524295:IUP524301 JEL524295:JEL524301 JOH524295:JOH524301 JYD524295:JYD524301 KHZ524295:KHZ524301 KRV524295:KRV524301 LBR524295:LBR524301 LLN524295:LLN524301 LVJ524295:LVJ524301 MFF524295:MFF524301 MPB524295:MPB524301 MYX524295:MYX524301 NIT524295:NIT524301 NSP524295:NSP524301 OCL524295:OCL524301 OMH524295:OMH524301 OWD524295:OWD524301 PFZ524295:PFZ524301 PPV524295:PPV524301 PZR524295:PZR524301 QJN524295:QJN524301 QTJ524295:QTJ524301 RDF524295:RDF524301 RNB524295:RNB524301 RWX524295:RWX524301 SGT524295:SGT524301 SQP524295:SQP524301 TAL524295:TAL524301 TKH524295:TKH524301 TUD524295:TUD524301 UDZ524295:UDZ524301 UNV524295:UNV524301 UXR524295:UXR524301 VHN524295:VHN524301 VRJ524295:VRJ524301 WBF524295:WBF524301 WLB524295:WLB524301 WUX524295:WUX524301 IL589831:IL589837 SH589831:SH589837 ACD589831:ACD589837 ALZ589831:ALZ589837 AVV589831:AVV589837 BFR589831:BFR589837 BPN589831:BPN589837 BZJ589831:BZJ589837 CJF589831:CJF589837 CTB589831:CTB589837 DCX589831:DCX589837 DMT589831:DMT589837 DWP589831:DWP589837 EGL589831:EGL589837 EQH589831:EQH589837 FAD589831:FAD589837 FJZ589831:FJZ589837 FTV589831:FTV589837 GDR589831:GDR589837 GNN589831:GNN589837 GXJ589831:GXJ589837 HHF589831:HHF589837 HRB589831:HRB589837 IAX589831:IAX589837 IKT589831:IKT589837 IUP589831:IUP589837 JEL589831:JEL589837 JOH589831:JOH589837 JYD589831:JYD589837 KHZ589831:KHZ589837 KRV589831:KRV589837 LBR589831:LBR589837 LLN589831:LLN589837 LVJ589831:LVJ589837 MFF589831:MFF589837 MPB589831:MPB589837 MYX589831:MYX589837 NIT589831:NIT589837 NSP589831:NSP589837 OCL589831:OCL589837 OMH589831:OMH589837 OWD589831:OWD589837 PFZ589831:PFZ589837 PPV589831:PPV589837 PZR589831:PZR589837 QJN589831:QJN589837 QTJ589831:QTJ589837 RDF589831:RDF589837 RNB589831:RNB589837 RWX589831:RWX589837 SGT589831:SGT589837 SQP589831:SQP589837 TAL589831:TAL589837 TKH589831:TKH589837 TUD589831:TUD589837 UDZ589831:UDZ589837 UNV589831:UNV589837 UXR589831:UXR589837 VHN589831:VHN589837 VRJ589831:VRJ589837 WBF589831:WBF589837 WLB589831:WLB589837 WUX589831:WUX589837 IL655367:IL655373 SH655367:SH655373 ACD655367:ACD655373 ALZ655367:ALZ655373 AVV655367:AVV655373 BFR655367:BFR655373 BPN655367:BPN655373 BZJ655367:BZJ655373 CJF655367:CJF655373 CTB655367:CTB655373 DCX655367:DCX655373 DMT655367:DMT655373 DWP655367:DWP655373 EGL655367:EGL655373 EQH655367:EQH655373 FAD655367:FAD655373 FJZ655367:FJZ655373 FTV655367:FTV655373 GDR655367:GDR655373 GNN655367:GNN655373 GXJ655367:GXJ655373 HHF655367:HHF655373 HRB655367:HRB655373 IAX655367:IAX655373 IKT655367:IKT655373 IUP655367:IUP655373 JEL655367:JEL655373 JOH655367:JOH655373 JYD655367:JYD655373 KHZ655367:KHZ655373 KRV655367:KRV655373 LBR655367:LBR655373 LLN655367:LLN655373 LVJ655367:LVJ655373 MFF655367:MFF655373 MPB655367:MPB655373 MYX655367:MYX655373 NIT655367:NIT655373 NSP655367:NSP655373 OCL655367:OCL655373 OMH655367:OMH655373 OWD655367:OWD655373 PFZ655367:PFZ655373 PPV655367:PPV655373 PZR655367:PZR655373 QJN655367:QJN655373 QTJ655367:QTJ655373 RDF655367:RDF655373 RNB655367:RNB655373 RWX655367:RWX655373 SGT655367:SGT655373 SQP655367:SQP655373 TAL655367:TAL655373 TKH655367:TKH655373 TUD655367:TUD655373 UDZ655367:UDZ655373 UNV655367:UNV655373 UXR655367:UXR655373 VHN655367:VHN655373 VRJ655367:VRJ655373 WBF655367:WBF655373 WLB655367:WLB655373 WUX655367:WUX655373 IL720903:IL720909 SH720903:SH720909 ACD720903:ACD720909 ALZ720903:ALZ720909 AVV720903:AVV720909 BFR720903:BFR720909 BPN720903:BPN720909 BZJ720903:BZJ720909 CJF720903:CJF720909 CTB720903:CTB720909 DCX720903:DCX720909 DMT720903:DMT720909 DWP720903:DWP720909 EGL720903:EGL720909 EQH720903:EQH720909 FAD720903:FAD720909 FJZ720903:FJZ720909 FTV720903:FTV720909 GDR720903:GDR720909 GNN720903:GNN720909 GXJ720903:GXJ720909 HHF720903:HHF720909 HRB720903:HRB720909 IAX720903:IAX720909 IKT720903:IKT720909 IUP720903:IUP720909 JEL720903:JEL720909 JOH720903:JOH720909 JYD720903:JYD720909 KHZ720903:KHZ720909 KRV720903:KRV720909 LBR720903:LBR720909 LLN720903:LLN720909 LVJ720903:LVJ720909 MFF720903:MFF720909 MPB720903:MPB720909 MYX720903:MYX720909 NIT720903:NIT720909 NSP720903:NSP720909 OCL720903:OCL720909 OMH720903:OMH720909 OWD720903:OWD720909 PFZ720903:PFZ720909 PPV720903:PPV720909 PZR720903:PZR720909 QJN720903:QJN720909 QTJ720903:QTJ720909 RDF720903:RDF720909 RNB720903:RNB720909 RWX720903:RWX720909 SGT720903:SGT720909 SQP720903:SQP720909 TAL720903:TAL720909 TKH720903:TKH720909 TUD720903:TUD720909 UDZ720903:UDZ720909 UNV720903:UNV720909 UXR720903:UXR720909 VHN720903:VHN720909 VRJ720903:VRJ720909 WBF720903:WBF720909 WLB720903:WLB720909 WUX720903:WUX720909 IL786439:IL786445 SH786439:SH786445 ACD786439:ACD786445 ALZ786439:ALZ786445 AVV786439:AVV786445 BFR786439:BFR786445 BPN786439:BPN786445 BZJ786439:BZJ786445 CJF786439:CJF786445 CTB786439:CTB786445 DCX786439:DCX786445 DMT786439:DMT786445 DWP786439:DWP786445 EGL786439:EGL786445 EQH786439:EQH786445 FAD786439:FAD786445 FJZ786439:FJZ786445 FTV786439:FTV786445 GDR786439:GDR786445 GNN786439:GNN786445 GXJ786439:GXJ786445 HHF786439:HHF786445 HRB786439:HRB786445 IAX786439:IAX786445 IKT786439:IKT786445 IUP786439:IUP786445 JEL786439:JEL786445 JOH786439:JOH786445 JYD786439:JYD786445 KHZ786439:KHZ786445 KRV786439:KRV786445 LBR786439:LBR786445 LLN786439:LLN786445 LVJ786439:LVJ786445 MFF786439:MFF786445 MPB786439:MPB786445 MYX786439:MYX786445 NIT786439:NIT786445 NSP786439:NSP786445 OCL786439:OCL786445 OMH786439:OMH786445 OWD786439:OWD786445 PFZ786439:PFZ786445 PPV786439:PPV786445 PZR786439:PZR786445 QJN786439:QJN786445 QTJ786439:QTJ786445 RDF786439:RDF786445 RNB786439:RNB786445 RWX786439:RWX786445 SGT786439:SGT786445 SQP786439:SQP786445 TAL786439:TAL786445 TKH786439:TKH786445 TUD786439:TUD786445 UDZ786439:UDZ786445 UNV786439:UNV786445 UXR786439:UXR786445 VHN786439:VHN786445 VRJ786439:VRJ786445 WBF786439:WBF786445 WLB786439:WLB786445 WUX786439:WUX786445 IL851975:IL851981 SH851975:SH851981 ACD851975:ACD851981 ALZ851975:ALZ851981 AVV851975:AVV851981 BFR851975:BFR851981 BPN851975:BPN851981 BZJ851975:BZJ851981 CJF851975:CJF851981 CTB851975:CTB851981 DCX851975:DCX851981 DMT851975:DMT851981 DWP851975:DWP851981 EGL851975:EGL851981 EQH851975:EQH851981 FAD851975:FAD851981 FJZ851975:FJZ851981 FTV851975:FTV851981 GDR851975:GDR851981 GNN851975:GNN851981 GXJ851975:GXJ851981 HHF851975:HHF851981 HRB851975:HRB851981 IAX851975:IAX851981 IKT851975:IKT851981 IUP851975:IUP851981 JEL851975:JEL851981 JOH851975:JOH851981 JYD851975:JYD851981 KHZ851975:KHZ851981 KRV851975:KRV851981 LBR851975:LBR851981 LLN851975:LLN851981 LVJ851975:LVJ851981 MFF851975:MFF851981 MPB851975:MPB851981 MYX851975:MYX851981 NIT851975:NIT851981 NSP851975:NSP851981 OCL851975:OCL851981 OMH851975:OMH851981 OWD851975:OWD851981 PFZ851975:PFZ851981 PPV851975:PPV851981 PZR851975:PZR851981 QJN851975:QJN851981 QTJ851975:QTJ851981 RDF851975:RDF851981 RNB851975:RNB851981 RWX851975:RWX851981 SGT851975:SGT851981 SQP851975:SQP851981 TAL851975:TAL851981 TKH851975:TKH851981 TUD851975:TUD851981 UDZ851975:UDZ851981 UNV851975:UNV851981 UXR851975:UXR851981 VHN851975:VHN851981 VRJ851975:VRJ851981 WBF851975:WBF851981 WLB851975:WLB851981 WUX851975:WUX851981 IL917511:IL917517 SH917511:SH917517 ACD917511:ACD917517 ALZ917511:ALZ917517 AVV917511:AVV917517 BFR917511:BFR917517 BPN917511:BPN917517 BZJ917511:BZJ917517 CJF917511:CJF917517 CTB917511:CTB917517 DCX917511:DCX917517 DMT917511:DMT917517 DWP917511:DWP917517 EGL917511:EGL917517 EQH917511:EQH917517 FAD917511:FAD917517 FJZ917511:FJZ917517 FTV917511:FTV917517 GDR917511:GDR917517 GNN917511:GNN917517 GXJ917511:GXJ917517 HHF917511:HHF917517 HRB917511:HRB917517 IAX917511:IAX917517 IKT917511:IKT917517 IUP917511:IUP917517 JEL917511:JEL917517 JOH917511:JOH917517 JYD917511:JYD917517 KHZ917511:KHZ917517 KRV917511:KRV917517 LBR917511:LBR917517 LLN917511:LLN917517 LVJ917511:LVJ917517 MFF917511:MFF917517 MPB917511:MPB917517 MYX917511:MYX917517 NIT917511:NIT917517 NSP917511:NSP917517 OCL917511:OCL917517 OMH917511:OMH917517 OWD917511:OWD917517 PFZ917511:PFZ917517 PPV917511:PPV917517 PZR917511:PZR917517 QJN917511:QJN917517 QTJ917511:QTJ917517 RDF917511:RDF917517 RNB917511:RNB917517 RWX917511:RWX917517 SGT917511:SGT917517 SQP917511:SQP917517 TAL917511:TAL917517 TKH917511:TKH917517 TUD917511:TUD917517 UDZ917511:UDZ917517 UNV917511:UNV917517 UXR917511:UXR917517 VHN917511:VHN917517 VRJ917511:VRJ917517 WBF917511:WBF917517 WLB917511:WLB917517 WUX917511:WUX917517 IL983047:IL983053 SH983047:SH983053 ACD983047:ACD983053 ALZ983047:ALZ983053 AVV983047:AVV983053 BFR983047:BFR983053 BPN983047:BPN983053 BZJ983047:BZJ983053 CJF983047:CJF983053 CTB983047:CTB983053 DCX983047:DCX983053 DMT983047:DMT983053 DWP983047:DWP983053 EGL983047:EGL983053 EQH983047:EQH983053 FAD983047:FAD983053 FJZ983047:FJZ983053 FTV983047:FTV983053 GDR983047:GDR983053 GNN983047:GNN983053 GXJ983047:GXJ983053 HHF983047:HHF983053 HRB983047:HRB983053 IAX983047:IAX983053 IKT983047:IKT983053 IUP983047:IUP983053 JEL983047:JEL983053 JOH983047:JOH983053 JYD983047:JYD983053 KHZ983047:KHZ983053 KRV983047:KRV983053 LBR983047:LBR983053 LLN983047:LLN983053 LVJ983047:LVJ983053 MFF983047:MFF983053 MPB983047:MPB983053 MYX983047:MYX983053 NIT983047:NIT983053 NSP983047:NSP983053 OCL983047:OCL983053 OMH983047:OMH983053 OWD983047:OWD983053 PFZ983047:PFZ983053 PPV983047:PPV983053 PZR983047:PZR983053 QJN983047:QJN983053 QTJ983047:QTJ983053 RDF983047:RDF983053 RNB983047:RNB983053 RWX983047:RWX983053 SGT983047:SGT983053 SQP983047:SQP983053 TAL983047:TAL983053 TKH983047:TKH983053 TUD983047:TUD983053 UDZ983047:UDZ983053 UNV983047:UNV983053 UXR983047:UXR983053 VHN983047:VHN983053 VRJ983047:VRJ983053 WBF983047:WBF983053 WLB983047:WLB983053 WUX983047:WUX983053 IL65552:IL65554 SH65552:SH65554 ACD65552:ACD65554 ALZ65552:ALZ65554 AVV65552:AVV65554 BFR65552:BFR65554 BPN65552:BPN65554 BZJ65552:BZJ65554 CJF65552:CJF65554 CTB65552:CTB65554 DCX65552:DCX65554 DMT65552:DMT65554 DWP65552:DWP65554 EGL65552:EGL65554 EQH65552:EQH65554 FAD65552:FAD65554 FJZ65552:FJZ65554 FTV65552:FTV65554 GDR65552:GDR65554 GNN65552:GNN65554 GXJ65552:GXJ65554 HHF65552:HHF65554 HRB65552:HRB65554 IAX65552:IAX65554 IKT65552:IKT65554 IUP65552:IUP65554 JEL65552:JEL65554 JOH65552:JOH65554 JYD65552:JYD65554 KHZ65552:KHZ65554 KRV65552:KRV65554 LBR65552:LBR65554 LLN65552:LLN65554 LVJ65552:LVJ65554 MFF65552:MFF65554 MPB65552:MPB65554 MYX65552:MYX65554 NIT65552:NIT65554 NSP65552:NSP65554 OCL65552:OCL65554 OMH65552:OMH65554 OWD65552:OWD65554 PFZ65552:PFZ65554 PPV65552:PPV65554 PZR65552:PZR65554 QJN65552:QJN65554 QTJ65552:QTJ65554 RDF65552:RDF65554 RNB65552:RNB65554 RWX65552:RWX65554 SGT65552:SGT65554 SQP65552:SQP65554 TAL65552:TAL65554 TKH65552:TKH65554 TUD65552:TUD65554 UDZ65552:UDZ65554 UNV65552:UNV65554 UXR65552:UXR65554 VHN65552:VHN65554 VRJ65552:VRJ65554 WBF65552:WBF65554 WLB65552:WLB65554 WUX65552:WUX65554 IL131088:IL131090 SH131088:SH131090 ACD131088:ACD131090 ALZ131088:ALZ131090 AVV131088:AVV131090 BFR131088:BFR131090 BPN131088:BPN131090 BZJ131088:BZJ131090 CJF131088:CJF131090 CTB131088:CTB131090 DCX131088:DCX131090 DMT131088:DMT131090 DWP131088:DWP131090 EGL131088:EGL131090 EQH131088:EQH131090 FAD131088:FAD131090 FJZ131088:FJZ131090 FTV131088:FTV131090 GDR131088:GDR131090 GNN131088:GNN131090 GXJ131088:GXJ131090 HHF131088:HHF131090 HRB131088:HRB131090 IAX131088:IAX131090 IKT131088:IKT131090 IUP131088:IUP131090 JEL131088:JEL131090 JOH131088:JOH131090 JYD131088:JYD131090 KHZ131088:KHZ131090 KRV131088:KRV131090 LBR131088:LBR131090 LLN131088:LLN131090 LVJ131088:LVJ131090 MFF131088:MFF131090 MPB131088:MPB131090 MYX131088:MYX131090 NIT131088:NIT131090 NSP131088:NSP131090 OCL131088:OCL131090 OMH131088:OMH131090 OWD131088:OWD131090 PFZ131088:PFZ131090 PPV131088:PPV131090 PZR131088:PZR131090 QJN131088:QJN131090 QTJ131088:QTJ131090 RDF131088:RDF131090 RNB131088:RNB131090 RWX131088:RWX131090 SGT131088:SGT131090 SQP131088:SQP131090 TAL131088:TAL131090 TKH131088:TKH131090 TUD131088:TUD131090 UDZ131088:UDZ131090 UNV131088:UNV131090 UXR131088:UXR131090 VHN131088:VHN131090 VRJ131088:VRJ131090 WBF131088:WBF131090 WLB131088:WLB131090 WUX131088:WUX131090 IL196624:IL196626 SH196624:SH196626 ACD196624:ACD196626 ALZ196624:ALZ196626 AVV196624:AVV196626 BFR196624:BFR196626 BPN196624:BPN196626 BZJ196624:BZJ196626 CJF196624:CJF196626 CTB196624:CTB196626 DCX196624:DCX196626 DMT196624:DMT196626 DWP196624:DWP196626 EGL196624:EGL196626 EQH196624:EQH196626 FAD196624:FAD196626 FJZ196624:FJZ196626 FTV196624:FTV196626 GDR196624:GDR196626 GNN196624:GNN196626 GXJ196624:GXJ196626 HHF196624:HHF196626 HRB196624:HRB196626 IAX196624:IAX196626 IKT196624:IKT196626 IUP196624:IUP196626 JEL196624:JEL196626 JOH196624:JOH196626 JYD196624:JYD196626 KHZ196624:KHZ196626 KRV196624:KRV196626 LBR196624:LBR196626 LLN196624:LLN196626 LVJ196624:LVJ196626 MFF196624:MFF196626 MPB196624:MPB196626 MYX196624:MYX196626 NIT196624:NIT196626 NSP196624:NSP196626 OCL196624:OCL196626 OMH196624:OMH196626 OWD196624:OWD196626 PFZ196624:PFZ196626 PPV196624:PPV196626 PZR196624:PZR196626 QJN196624:QJN196626 QTJ196624:QTJ196626 RDF196624:RDF196626 RNB196624:RNB196626 RWX196624:RWX196626 SGT196624:SGT196626 SQP196624:SQP196626 TAL196624:TAL196626 TKH196624:TKH196626 TUD196624:TUD196626 UDZ196624:UDZ196626 UNV196624:UNV196626 UXR196624:UXR196626 VHN196624:VHN196626 VRJ196624:VRJ196626 WBF196624:WBF196626 WLB196624:WLB196626 WUX196624:WUX196626 IL262160:IL262162 SH262160:SH262162 ACD262160:ACD262162 ALZ262160:ALZ262162 AVV262160:AVV262162 BFR262160:BFR262162 BPN262160:BPN262162 BZJ262160:BZJ262162 CJF262160:CJF262162 CTB262160:CTB262162 DCX262160:DCX262162 DMT262160:DMT262162 DWP262160:DWP262162 EGL262160:EGL262162 EQH262160:EQH262162 FAD262160:FAD262162 FJZ262160:FJZ262162 FTV262160:FTV262162 GDR262160:GDR262162 GNN262160:GNN262162 GXJ262160:GXJ262162 HHF262160:HHF262162 HRB262160:HRB262162 IAX262160:IAX262162 IKT262160:IKT262162 IUP262160:IUP262162 JEL262160:JEL262162 JOH262160:JOH262162 JYD262160:JYD262162 KHZ262160:KHZ262162 KRV262160:KRV262162 LBR262160:LBR262162 LLN262160:LLN262162 LVJ262160:LVJ262162 MFF262160:MFF262162 MPB262160:MPB262162 MYX262160:MYX262162 NIT262160:NIT262162 NSP262160:NSP262162 OCL262160:OCL262162 OMH262160:OMH262162 OWD262160:OWD262162 PFZ262160:PFZ262162 PPV262160:PPV262162 PZR262160:PZR262162 QJN262160:QJN262162 QTJ262160:QTJ262162 RDF262160:RDF262162 RNB262160:RNB262162 RWX262160:RWX262162 SGT262160:SGT262162 SQP262160:SQP262162 TAL262160:TAL262162 TKH262160:TKH262162 TUD262160:TUD262162 UDZ262160:UDZ262162 UNV262160:UNV262162 UXR262160:UXR262162 VHN262160:VHN262162 VRJ262160:VRJ262162 WBF262160:WBF262162 WLB262160:WLB262162 WUX262160:WUX262162 IL327696:IL327698 SH327696:SH327698 ACD327696:ACD327698 ALZ327696:ALZ327698 AVV327696:AVV327698 BFR327696:BFR327698 BPN327696:BPN327698 BZJ327696:BZJ327698 CJF327696:CJF327698 CTB327696:CTB327698 DCX327696:DCX327698 DMT327696:DMT327698 DWP327696:DWP327698 EGL327696:EGL327698 EQH327696:EQH327698 FAD327696:FAD327698 FJZ327696:FJZ327698 FTV327696:FTV327698 GDR327696:GDR327698 GNN327696:GNN327698 GXJ327696:GXJ327698 HHF327696:HHF327698 HRB327696:HRB327698 IAX327696:IAX327698 IKT327696:IKT327698 IUP327696:IUP327698 JEL327696:JEL327698 JOH327696:JOH327698 JYD327696:JYD327698 KHZ327696:KHZ327698 KRV327696:KRV327698 LBR327696:LBR327698 LLN327696:LLN327698 LVJ327696:LVJ327698 MFF327696:MFF327698 MPB327696:MPB327698 MYX327696:MYX327698 NIT327696:NIT327698 NSP327696:NSP327698 OCL327696:OCL327698 OMH327696:OMH327698 OWD327696:OWD327698 PFZ327696:PFZ327698 PPV327696:PPV327698 PZR327696:PZR327698 QJN327696:QJN327698 QTJ327696:QTJ327698 RDF327696:RDF327698 RNB327696:RNB327698 RWX327696:RWX327698 SGT327696:SGT327698 SQP327696:SQP327698 TAL327696:TAL327698 TKH327696:TKH327698 TUD327696:TUD327698 UDZ327696:UDZ327698 UNV327696:UNV327698 UXR327696:UXR327698 VHN327696:VHN327698 VRJ327696:VRJ327698 WBF327696:WBF327698 WLB327696:WLB327698 WUX327696:WUX327698 IL393232:IL393234 SH393232:SH393234 ACD393232:ACD393234 ALZ393232:ALZ393234 AVV393232:AVV393234 BFR393232:BFR393234 BPN393232:BPN393234 BZJ393232:BZJ393234 CJF393232:CJF393234 CTB393232:CTB393234 DCX393232:DCX393234 DMT393232:DMT393234 DWP393232:DWP393234 EGL393232:EGL393234 EQH393232:EQH393234 FAD393232:FAD393234 FJZ393232:FJZ393234 FTV393232:FTV393234 GDR393232:GDR393234 GNN393232:GNN393234 GXJ393232:GXJ393234 HHF393232:HHF393234 HRB393232:HRB393234 IAX393232:IAX393234 IKT393232:IKT393234 IUP393232:IUP393234 JEL393232:JEL393234 JOH393232:JOH393234 JYD393232:JYD393234 KHZ393232:KHZ393234 KRV393232:KRV393234 LBR393232:LBR393234 LLN393232:LLN393234 LVJ393232:LVJ393234 MFF393232:MFF393234 MPB393232:MPB393234 MYX393232:MYX393234 NIT393232:NIT393234 NSP393232:NSP393234 OCL393232:OCL393234 OMH393232:OMH393234 OWD393232:OWD393234 PFZ393232:PFZ393234 PPV393232:PPV393234 PZR393232:PZR393234 QJN393232:QJN393234 QTJ393232:QTJ393234 RDF393232:RDF393234 RNB393232:RNB393234 RWX393232:RWX393234 SGT393232:SGT393234 SQP393232:SQP393234 TAL393232:TAL393234 TKH393232:TKH393234 TUD393232:TUD393234 UDZ393232:UDZ393234 UNV393232:UNV393234 UXR393232:UXR393234 VHN393232:VHN393234 VRJ393232:VRJ393234 WBF393232:WBF393234 WLB393232:WLB393234 WUX393232:WUX393234 IL458768:IL458770 SH458768:SH458770 ACD458768:ACD458770 ALZ458768:ALZ458770 AVV458768:AVV458770 BFR458768:BFR458770 BPN458768:BPN458770 BZJ458768:BZJ458770 CJF458768:CJF458770 CTB458768:CTB458770 DCX458768:DCX458770 DMT458768:DMT458770 DWP458768:DWP458770 EGL458768:EGL458770 EQH458768:EQH458770 FAD458768:FAD458770 FJZ458768:FJZ458770 FTV458768:FTV458770 GDR458768:GDR458770 GNN458768:GNN458770 GXJ458768:GXJ458770 HHF458768:HHF458770 HRB458768:HRB458770 IAX458768:IAX458770 IKT458768:IKT458770 IUP458768:IUP458770 JEL458768:JEL458770 JOH458768:JOH458770 JYD458768:JYD458770 KHZ458768:KHZ458770 KRV458768:KRV458770 LBR458768:LBR458770 LLN458768:LLN458770 LVJ458768:LVJ458770 MFF458768:MFF458770 MPB458768:MPB458770 MYX458768:MYX458770 NIT458768:NIT458770 NSP458768:NSP458770 OCL458768:OCL458770 OMH458768:OMH458770 OWD458768:OWD458770 PFZ458768:PFZ458770 PPV458768:PPV458770 PZR458768:PZR458770 QJN458768:QJN458770 QTJ458768:QTJ458770 RDF458768:RDF458770 RNB458768:RNB458770 RWX458768:RWX458770 SGT458768:SGT458770 SQP458768:SQP458770 TAL458768:TAL458770 TKH458768:TKH458770 TUD458768:TUD458770 UDZ458768:UDZ458770 UNV458768:UNV458770 UXR458768:UXR458770 VHN458768:VHN458770 VRJ458768:VRJ458770 WBF458768:WBF458770 WLB458768:WLB458770 WUX458768:WUX458770 IL524304:IL524306 SH524304:SH524306 ACD524304:ACD524306 ALZ524304:ALZ524306 AVV524304:AVV524306 BFR524304:BFR524306 BPN524304:BPN524306 BZJ524304:BZJ524306 CJF524304:CJF524306 CTB524304:CTB524306 DCX524304:DCX524306 DMT524304:DMT524306 DWP524304:DWP524306 EGL524304:EGL524306 EQH524304:EQH524306 FAD524304:FAD524306 FJZ524304:FJZ524306 FTV524304:FTV524306 GDR524304:GDR524306 GNN524304:GNN524306 GXJ524304:GXJ524306 HHF524304:HHF524306 HRB524304:HRB524306 IAX524304:IAX524306 IKT524304:IKT524306 IUP524304:IUP524306 JEL524304:JEL524306 JOH524304:JOH524306 JYD524304:JYD524306 KHZ524304:KHZ524306 KRV524304:KRV524306 LBR524304:LBR524306 LLN524304:LLN524306 LVJ524304:LVJ524306 MFF524304:MFF524306 MPB524304:MPB524306 MYX524304:MYX524306 NIT524304:NIT524306 NSP524304:NSP524306 OCL524304:OCL524306 OMH524304:OMH524306 OWD524304:OWD524306 PFZ524304:PFZ524306 PPV524304:PPV524306 PZR524304:PZR524306 QJN524304:QJN524306 QTJ524304:QTJ524306 RDF524304:RDF524306 RNB524304:RNB524306 RWX524304:RWX524306 SGT524304:SGT524306 SQP524304:SQP524306 TAL524304:TAL524306 TKH524304:TKH524306 TUD524304:TUD524306 UDZ524304:UDZ524306 UNV524304:UNV524306 UXR524304:UXR524306 VHN524304:VHN524306 VRJ524304:VRJ524306 WBF524304:WBF524306 WLB524304:WLB524306 WUX524304:WUX524306 IL589840:IL589842 SH589840:SH589842 ACD589840:ACD589842 ALZ589840:ALZ589842 AVV589840:AVV589842 BFR589840:BFR589842 BPN589840:BPN589842 BZJ589840:BZJ589842 CJF589840:CJF589842 CTB589840:CTB589842 DCX589840:DCX589842 DMT589840:DMT589842 DWP589840:DWP589842 EGL589840:EGL589842 EQH589840:EQH589842 FAD589840:FAD589842 FJZ589840:FJZ589842 FTV589840:FTV589842 GDR589840:GDR589842 GNN589840:GNN589842 GXJ589840:GXJ589842 HHF589840:HHF589842 HRB589840:HRB589842 IAX589840:IAX589842 IKT589840:IKT589842 IUP589840:IUP589842 JEL589840:JEL589842 JOH589840:JOH589842 JYD589840:JYD589842 KHZ589840:KHZ589842 KRV589840:KRV589842 LBR589840:LBR589842 LLN589840:LLN589842 LVJ589840:LVJ589842 MFF589840:MFF589842 MPB589840:MPB589842 MYX589840:MYX589842 NIT589840:NIT589842 NSP589840:NSP589842 OCL589840:OCL589842 OMH589840:OMH589842 OWD589840:OWD589842 PFZ589840:PFZ589842 PPV589840:PPV589842 PZR589840:PZR589842 QJN589840:QJN589842 QTJ589840:QTJ589842 RDF589840:RDF589842 RNB589840:RNB589842 RWX589840:RWX589842 SGT589840:SGT589842 SQP589840:SQP589842 TAL589840:TAL589842 TKH589840:TKH589842 TUD589840:TUD589842 UDZ589840:UDZ589842 UNV589840:UNV589842 UXR589840:UXR589842 VHN589840:VHN589842 VRJ589840:VRJ589842 WBF589840:WBF589842 WLB589840:WLB589842 WUX589840:WUX589842 IL655376:IL655378 SH655376:SH655378 ACD655376:ACD655378 ALZ655376:ALZ655378 AVV655376:AVV655378 BFR655376:BFR655378 BPN655376:BPN655378 BZJ655376:BZJ655378 CJF655376:CJF655378 CTB655376:CTB655378 DCX655376:DCX655378 DMT655376:DMT655378 DWP655376:DWP655378 EGL655376:EGL655378 EQH655376:EQH655378 FAD655376:FAD655378 FJZ655376:FJZ655378 FTV655376:FTV655378 GDR655376:GDR655378 GNN655376:GNN655378 GXJ655376:GXJ655378 HHF655376:HHF655378 HRB655376:HRB655378 IAX655376:IAX655378 IKT655376:IKT655378 IUP655376:IUP655378 JEL655376:JEL655378 JOH655376:JOH655378 JYD655376:JYD655378 KHZ655376:KHZ655378 KRV655376:KRV655378 LBR655376:LBR655378 LLN655376:LLN655378 LVJ655376:LVJ655378 MFF655376:MFF655378 MPB655376:MPB655378 MYX655376:MYX655378 NIT655376:NIT655378 NSP655376:NSP655378 OCL655376:OCL655378 OMH655376:OMH655378 OWD655376:OWD655378 PFZ655376:PFZ655378 PPV655376:PPV655378 PZR655376:PZR655378 QJN655376:QJN655378 QTJ655376:QTJ655378 RDF655376:RDF655378 RNB655376:RNB655378 RWX655376:RWX655378 SGT655376:SGT655378 SQP655376:SQP655378 TAL655376:TAL655378 TKH655376:TKH655378 TUD655376:TUD655378 UDZ655376:UDZ655378 UNV655376:UNV655378 UXR655376:UXR655378 VHN655376:VHN655378 VRJ655376:VRJ655378 WBF655376:WBF655378 WLB655376:WLB655378 WUX655376:WUX655378 IL720912:IL720914 SH720912:SH720914 ACD720912:ACD720914 ALZ720912:ALZ720914 AVV720912:AVV720914 BFR720912:BFR720914 BPN720912:BPN720914 BZJ720912:BZJ720914 CJF720912:CJF720914 CTB720912:CTB720914 DCX720912:DCX720914 DMT720912:DMT720914 DWP720912:DWP720914 EGL720912:EGL720914 EQH720912:EQH720914 FAD720912:FAD720914 FJZ720912:FJZ720914 FTV720912:FTV720914 GDR720912:GDR720914 GNN720912:GNN720914 GXJ720912:GXJ720914 HHF720912:HHF720914 HRB720912:HRB720914 IAX720912:IAX720914 IKT720912:IKT720914 IUP720912:IUP720914 JEL720912:JEL720914 JOH720912:JOH720914 JYD720912:JYD720914 KHZ720912:KHZ720914 KRV720912:KRV720914 LBR720912:LBR720914 LLN720912:LLN720914 LVJ720912:LVJ720914 MFF720912:MFF720914 MPB720912:MPB720914 MYX720912:MYX720914 NIT720912:NIT720914 NSP720912:NSP720914 OCL720912:OCL720914 OMH720912:OMH720914 OWD720912:OWD720914 PFZ720912:PFZ720914 PPV720912:PPV720914 PZR720912:PZR720914 QJN720912:QJN720914 QTJ720912:QTJ720914 RDF720912:RDF720914 RNB720912:RNB720914 RWX720912:RWX720914 SGT720912:SGT720914 SQP720912:SQP720914 TAL720912:TAL720914 TKH720912:TKH720914 TUD720912:TUD720914 UDZ720912:UDZ720914 UNV720912:UNV720914 UXR720912:UXR720914 VHN720912:VHN720914 VRJ720912:VRJ720914 WBF720912:WBF720914 WLB720912:WLB720914 WUX720912:WUX720914 IL786448:IL786450 SH786448:SH786450 ACD786448:ACD786450 ALZ786448:ALZ786450 AVV786448:AVV786450 BFR786448:BFR786450 BPN786448:BPN786450 BZJ786448:BZJ786450 CJF786448:CJF786450 CTB786448:CTB786450 DCX786448:DCX786450 DMT786448:DMT786450 DWP786448:DWP786450 EGL786448:EGL786450 EQH786448:EQH786450 FAD786448:FAD786450 FJZ786448:FJZ786450 FTV786448:FTV786450 GDR786448:GDR786450 GNN786448:GNN786450 GXJ786448:GXJ786450 HHF786448:HHF786450 HRB786448:HRB786450 IAX786448:IAX786450 IKT786448:IKT786450 IUP786448:IUP786450 JEL786448:JEL786450 JOH786448:JOH786450 JYD786448:JYD786450 KHZ786448:KHZ786450 KRV786448:KRV786450 LBR786448:LBR786450 LLN786448:LLN786450 LVJ786448:LVJ786450 MFF786448:MFF786450 MPB786448:MPB786450 MYX786448:MYX786450 NIT786448:NIT786450 NSP786448:NSP786450 OCL786448:OCL786450 OMH786448:OMH786450 OWD786448:OWD786450 PFZ786448:PFZ786450 PPV786448:PPV786450 PZR786448:PZR786450 QJN786448:QJN786450 QTJ786448:QTJ786450 RDF786448:RDF786450 RNB786448:RNB786450 RWX786448:RWX786450 SGT786448:SGT786450 SQP786448:SQP786450 TAL786448:TAL786450 TKH786448:TKH786450 TUD786448:TUD786450 UDZ786448:UDZ786450 UNV786448:UNV786450 UXR786448:UXR786450 VHN786448:VHN786450 VRJ786448:VRJ786450 WBF786448:WBF786450 WLB786448:WLB786450 WUX786448:WUX786450 IL851984:IL851986 SH851984:SH851986 ACD851984:ACD851986 ALZ851984:ALZ851986 AVV851984:AVV851986 BFR851984:BFR851986 BPN851984:BPN851986 BZJ851984:BZJ851986 CJF851984:CJF851986 CTB851984:CTB851986 DCX851984:DCX851986 DMT851984:DMT851986 DWP851984:DWP851986 EGL851984:EGL851986 EQH851984:EQH851986 FAD851984:FAD851986 FJZ851984:FJZ851986 FTV851984:FTV851986 GDR851984:GDR851986 GNN851984:GNN851986 GXJ851984:GXJ851986 HHF851984:HHF851986 HRB851984:HRB851986 IAX851984:IAX851986 IKT851984:IKT851986 IUP851984:IUP851986 JEL851984:JEL851986 JOH851984:JOH851986 JYD851984:JYD851986 KHZ851984:KHZ851986 KRV851984:KRV851986 LBR851984:LBR851986 LLN851984:LLN851986 LVJ851984:LVJ851986 MFF851984:MFF851986 MPB851984:MPB851986 MYX851984:MYX851986 NIT851984:NIT851986 NSP851984:NSP851986 OCL851984:OCL851986 OMH851984:OMH851986 OWD851984:OWD851986 PFZ851984:PFZ851986 PPV851984:PPV851986 PZR851984:PZR851986 QJN851984:QJN851986 QTJ851984:QTJ851986 RDF851984:RDF851986 RNB851984:RNB851986 RWX851984:RWX851986 SGT851984:SGT851986 SQP851984:SQP851986 TAL851984:TAL851986 TKH851984:TKH851986 TUD851984:TUD851986 UDZ851984:UDZ851986 UNV851984:UNV851986 UXR851984:UXR851986 VHN851984:VHN851986 VRJ851984:VRJ851986 WBF851984:WBF851986 WLB851984:WLB851986 WUX851984:WUX851986 IL917520:IL917522 SH917520:SH917522 ACD917520:ACD917522 ALZ917520:ALZ917522 AVV917520:AVV917522 BFR917520:BFR917522 BPN917520:BPN917522 BZJ917520:BZJ917522 CJF917520:CJF917522 CTB917520:CTB917522 DCX917520:DCX917522 DMT917520:DMT917522 DWP917520:DWP917522 EGL917520:EGL917522 EQH917520:EQH917522 FAD917520:FAD917522 FJZ917520:FJZ917522 FTV917520:FTV917522 GDR917520:GDR917522 GNN917520:GNN917522 GXJ917520:GXJ917522 HHF917520:HHF917522 HRB917520:HRB917522 IAX917520:IAX917522 IKT917520:IKT917522 IUP917520:IUP917522 JEL917520:JEL917522 JOH917520:JOH917522 JYD917520:JYD917522 KHZ917520:KHZ917522 KRV917520:KRV917522 LBR917520:LBR917522 LLN917520:LLN917522 LVJ917520:LVJ917522 MFF917520:MFF917522 MPB917520:MPB917522 MYX917520:MYX917522 NIT917520:NIT917522 NSP917520:NSP917522 OCL917520:OCL917522 OMH917520:OMH917522 OWD917520:OWD917522 PFZ917520:PFZ917522 PPV917520:PPV917522 PZR917520:PZR917522 QJN917520:QJN917522 QTJ917520:QTJ917522 RDF917520:RDF917522 RNB917520:RNB917522 RWX917520:RWX917522 SGT917520:SGT917522 SQP917520:SQP917522 TAL917520:TAL917522 TKH917520:TKH917522 TUD917520:TUD917522 UDZ917520:UDZ917522 UNV917520:UNV917522 UXR917520:UXR917522 VHN917520:VHN917522 VRJ917520:VRJ917522 WBF917520:WBF917522 WLB917520:WLB917522 WUX917520:WUX917522 IL983056:IL983058 SH983056:SH983058 ACD983056:ACD983058 ALZ983056:ALZ983058 AVV983056:AVV983058 BFR983056:BFR983058 BPN983056:BPN983058 BZJ983056:BZJ983058 CJF983056:CJF983058 CTB983056:CTB983058 DCX983056:DCX983058 DMT983056:DMT983058 DWP983056:DWP983058 EGL983056:EGL983058 EQH983056:EQH983058 FAD983056:FAD983058 FJZ983056:FJZ983058 FTV983056:FTV983058 GDR983056:GDR983058 GNN983056:GNN983058 GXJ983056:GXJ983058 HHF983056:HHF983058 HRB983056:HRB983058 IAX983056:IAX983058 IKT983056:IKT983058 IUP983056:IUP983058 JEL983056:JEL983058 JOH983056:JOH983058 JYD983056:JYD983058 KHZ983056:KHZ983058 KRV983056:KRV983058 LBR983056:LBR983058 LLN983056:LLN983058 LVJ983056:LVJ983058 MFF983056:MFF983058 MPB983056:MPB983058 MYX983056:MYX983058 NIT983056:NIT983058 NSP983056:NSP983058 OCL983056:OCL983058 OMH983056:OMH983058 OWD983056:OWD983058 PFZ983056:PFZ983058 PPV983056:PPV983058 PZR983056:PZR983058 QJN983056:QJN983058 QTJ983056:QTJ983058 RDF983056:RDF983058 RNB983056:RNB983058 RWX983056:RWX983058 SGT983056:SGT983058 SQP983056:SQP983058 TAL983056:TAL983058 TKH983056:TKH983058 TUD983056:TUD983058 UDZ983056:UDZ983058 UNV983056:UNV983058 UXR983056:UXR983058 VHN983056:VHN983058 VRJ983056:VRJ983058 WBF983056:WBF983058 WLB983056:WLB983058 WUX983056:WUX983058 WUX983146:WUX983148 IL9:IL13 SH9:SH13 ACD9:ACD13 ALZ9:ALZ13 AVV9:AVV13 BFR9:BFR13 BPN9:BPN13 BZJ9:BZJ13 CJF9:CJF13 CTB9:CTB13 DCX9:DCX13 DMT9:DMT13 DWP9:DWP13 EGL9:EGL13 EQH9:EQH13 FAD9:FAD13 FJZ9:FJZ13 FTV9:FTV13 GDR9:GDR13 GNN9:GNN13 GXJ9:GXJ13 HHF9:HHF13 HRB9:HRB13 IAX9:IAX13 IKT9:IKT13 IUP9:IUP13 JEL9:JEL13 JOH9:JOH13 JYD9:JYD13 KHZ9:KHZ13 KRV9:KRV13 LBR9:LBR13 LLN9:LLN13 LVJ9:LVJ13 MFF9:MFF13 MPB9:MPB13 MYX9:MYX13 NIT9:NIT13 NSP9:NSP13 OCL9:OCL13 OMH9:OMH13 OWD9:OWD13 PFZ9:PFZ13 PPV9:PPV13 PZR9:PZR13 QJN9:QJN13 QTJ9:QTJ13 RDF9:RDF13 RNB9:RNB13 RWX9:RWX13 SGT9:SGT13 SQP9:SQP13 TAL9:TAL13 TKH9:TKH13 TUD9:TUD13 UDZ9:UDZ13 UNV9:UNV13 UXR9:UXR13 VHN9:VHN13 VRJ9:VRJ13 WBF9:WBF13 WLB9:WLB13 WUX9:WUX13 IL65537:IL65538 SH65537:SH65538 ACD65537:ACD65538 ALZ65537:ALZ65538 AVV65537:AVV65538 BFR65537:BFR65538 BPN65537:BPN65538 BZJ65537:BZJ65538 CJF65537:CJF65538 CTB65537:CTB65538 DCX65537:DCX65538 DMT65537:DMT65538 DWP65537:DWP65538 EGL65537:EGL65538 EQH65537:EQH65538 FAD65537:FAD65538 FJZ65537:FJZ65538 FTV65537:FTV65538 GDR65537:GDR65538 GNN65537:GNN65538 GXJ65537:GXJ65538 HHF65537:HHF65538 HRB65537:HRB65538 IAX65537:IAX65538 IKT65537:IKT65538 IUP65537:IUP65538 JEL65537:JEL65538 JOH65537:JOH65538 JYD65537:JYD65538 KHZ65537:KHZ65538 KRV65537:KRV65538 LBR65537:LBR65538 LLN65537:LLN65538 LVJ65537:LVJ65538 MFF65537:MFF65538 MPB65537:MPB65538 MYX65537:MYX65538 NIT65537:NIT65538 NSP65537:NSP65538 OCL65537:OCL65538 OMH65537:OMH65538 OWD65537:OWD65538 PFZ65537:PFZ65538 PPV65537:PPV65538 PZR65537:PZR65538 QJN65537:QJN65538 QTJ65537:QTJ65538 RDF65537:RDF65538 RNB65537:RNB65538 RWX65537:RWX65538 SGT65537:SGT65538 SQP65537:SQP65538 TAL65537:TAL65538 TKH65537:TKH65538 TUD65537:TUD65538 UDZ65537:UDZ65538 UNV65537:UNV65538 UXR65537:UXR65538 VHN65537:VHN65538 VRJ65537:VRJ65538 WBF65537:WBF65538 WLB65537:WLB65538 WUX65537:WUX65538 IL131073:IL131074 SH131073:SH131074 ACD131073:ACD131074 ALZ131073:ALZ131074 AVV131073:AVV131074 BFR131073:BFR131074 BPN131073:BPN131074 BZJ131073:BZJ131074 CJF131073:CJF131074 CTB131073:CTB131074 DCX131073:DCX131074 DMT131073:DMT131074 DWP131073:DWP131074 EGL131073:EGL131074 EQH131073:EQH131074 FAD131073:FAD131074 FJZ131073:FJZ131074 FTV131073:FTV131074 GDR131073:GDR131074 GNN131073:GNN131074 GXJ131073:GXJ131074 HHF131073:HHF131074 HRB131073:HRB131074 IAX131073:IAX131074 IKT131073:IKT131074 IUP131073:IUP131074 JEL131073:JEL131074 JOH131073:JOH131074 JYD131073:JYD131074 KHZ131073:KHZ131074 KRV131073:KRV131074 LBR131073:LBR131074 LLN131073:LLN131074 LVJ131073:LVJ131074 MFF131073:MFF131074 MPB131073:MPB131074 MYX131073:MYX131074 NIT131073:NIT131074 NSP131073:NSP131074 OCL131073:OCL131074 OMH131073:OMH131074 OWD131073:OWD131074 PFZ131073:PFZ131074 PPV131073:PPV131074 PZR131073:PZR131074 QJN131073:QJN131074 QTJ131073:QTJ131074 RDF131073:RDF131074 RNB131073:RNB131074 RWX131073:RWX131074 SGT131073:SGT131074 SQP131073:SQP131074 TAL131073:TAL131074 TKH131073:TKH131074 TUD131073:TUD131074 UDZ131073:UDZ131074 UNV131073:UNV131074 UXR131073:UXR131074 VHN131073:VHN131074 VRJ131073:VRJ131074 WBF131073:WBF131074 WLB131073:WLB131074 WUX131073:WUX131074 IL196609:IL196610 SH196609:SH196610 ACD196609:ACD196610 ALZ196609:ALZ196610 AVV196609:AVV196610 BFR196609:BFR196610 BPN196609:BPN196610 BZJ196609:BZJ196610 CJF196609:CJF196610 CTB196609:CTB196610 DCX196609:DCX196610 DMT196609:DMT196610 DWP196609:DWP196610 EGL196609:EGL196610 EQH196609:EQH196610 FAD196609:FAD196610 FJZ196609:FJZ196610 FTV196609:FTV196610 GDR196609:GDR196610 GNN196609:GNN196610 GXJ196609:GXJ196610 HHF196609:HHF196610 HRB196609:HRB196610 IAX196609:IAX196610 IKT196609:IKT196610 IUP196609:IUP196610 JEL196609:JEL196610 JOH196609:JOH196610 JYD196609:JYD196610 KHZ196609:KHZ196610 KRV196609:KRV196610 LBR196609:LBR196610 LLN196609:LLN196610 LVJ196609:LVJ196610 MFF196609:MFF196610 MPB196609:MPB196610 MYX196609:MYX196610 NIT196609:NIT196610 NSP196609:NSP196610 OCL196609:OCL196610 OMH196609:OMH196610 OWD196609:OWD196610 PFZ196609:PFZ196610 PPV196609:PPV196610 PZR196609:PZR196610 QJN196609:QJN196610 QTJ196609:QTJ196610 RDF196609:RDF196610 RNB196609:RNB196610 RWX196609:RWX196610 SGT196609:SGT196610 SQP196609:SQP196610 TAL196609:TAL196610 TKH196609:TKH196610 TUD196609:TUD196610 UDZ196609:UDZ196610 UNV196609:UNV196610 UXR196609:UXR196610 VHN196609:VHN196610 VRJ196609:VRJ196610 WBF196609:WBF196610 WLB196609:WLB196610 WUX196609:WUX196610 IL262145:IL262146 SH262145:SH262146 ACD262145:ACD262146 ALZ262145:ALZ262146 AVV262145:AVV262146 BFR262145:BFR262146 BPN262145:BPN262146 BZJ262145:BZJ262146 CJF262145:CJF262146 CTB262145:CTB262146 DCX262145:DCX262146 DMT262145:DMT262146 DWP262145:DWP262146 EGL262145:EGL262146 EQH262145:EQH262146 FAD262145:FAD262146 FJZ262145:FJZ262146 FTV262145:FTV262146 GDR262145:GDR262146 GNN262145:GNN262146 GXJ262145:GXJ262146 HHF262145:HHF262146 HRB262145:HRB262146 IAX262145:IAX262146 IKT262145:IKT262146 IUP262145:IUP262146 JEL262145:JEL262146 JOH262145:JOH262146 JYD262145:JYD262146 KHZ262145:KHZ262146 KRV262145:KRV262146 LBR262145:LBR262146 LLN262145:LLN262146 LVJ262145:LVJ262146 MFF262145:MFF262146 MPB262145:MPB262146 MYX262145:MYX262146 NIT262145:NIT262146 NSP262145:NSP262146 OCL262145:OCL262146 OMH262145:OMH262146 OWD262145:OWD262146 PFZ262145:PFZ262146 PPV262145:PPV262146 PZR262145:PZR262146 QJN262145:QJN262146 QTJ262145:QTJ262146 RDF262145:RDF262146 RNB262145:RNB262146 RWX262145:RWX262146 SGT262145:SGT262146 SQP262145:SQP262146 TAL262145:TAL262146 TKH262145:TKH262146 TUD262145:TUD262146 UDZ262145:UDZ262146 UNV262145:UNV262146 UXR262145:UXR262146 VHN262145:VHN262146 VRJ262145:VRJ262146 WBF262145:WBF262146 WLB262145:WLB262146 WUX262145:WUX262146 IL327681:IL327682 SH327681:SH327682 ACD327681:ACD327682 ALZ327681:ALZ327682 AVV327681:AVV327682 BFR327681:BFR327682 BPN327681:BPN327682 BZJ327681:BZJ327682 CJF327681:CJF327682 CTB327681:CTB327682 DCX327681:DCX327682 DMT327681:DMT327682 DWP327681:DWP327682 EGL327681:EGL327682 EQH327681:EQH327682 FAD327681:FAD327682 FJZ327681:FJZ327682 FTV327681:FTV327682 GDR327681:GDR327682 GNN327681:GNN327682 GXJ327681:GXJ327682 HHF327681:HHF327682 HRB327681:HRB327682 IAX327681:IAX327682 IKT327681:IKT327682 IUP327681:IUP327682 JEL327681:JEL327682 JOH327681:JOH327682 JYD327681:JYD327682 KHZ327681:KHZ327682 KRV327681:KRV327682 LBR327681:LBR327682 LLN327681:LLN327682 LVJ327681:LVJ327682 MFF327681:MFF327682 MPB327681:MPB327682 MYX327681:MYX327682 NIT327681:NIT327682 NSP327681:NSP327682 OCL327681:OCL327682 OMH327681:OMH327682 OWD327681:OWD327682 PFZ327681:PFZ327682 PPV327681:PPV327682 PZR327681:PZR327682 QJN327681:QJN327682 QTJ327681:QTJ327682 RDF327681:RDF327682 RNB327681:RNB327682 RWX327681:RWX327682 SGT327681:SGT327682 SQP327681:SQP327682 TAL327681:TAL327682 TKH327681:TKH327682 TUD327681:TUD327682 UDZ327681:UDZ327682 UNV327681:UNV327682 UXR327681:UXR327682 VHN327681:VHN327682 VRJ327681:VRJ327682 WBF327681:WBF327682 WLB327681:WLB327682 WUX327681:WUX327682 IL393217:IL393218 SH393217:SH393218 ACD393217:ACD393218 ALZ393217:ALZ393218 AVV393217:AVV393218 BFR393217:BFR393218 BPN393217:BPN393218 BZJ393217:BZJ393218 CJF393217:CJF393218 CTB393217:CTB393218 DCX393217:DCX393218 DMT393217:DMT393218 DWP393217:DWP393218 EGL393217:EGL393218 EQH393217:EQH393218 FAD393217:FAD393218 FJZ393217:FJZ393218 FTV393217:FTV393218 GDR393217:GDR393218 GNN393217:GNN393218 GXJ393217:GXJ393218 HHF393217:HHF393218 HRB393217:HRB393218 IAX393217:IAX393218 IKT393217:IKT393218 IUP393217:IUP393218 JEL393217:JEL393218 JOH393217:JOH393218 JYD393217:JYD393218 KHZ393217:KHZ393218 KRV393217:KRV393218 LBR393217:LBR393218 LLN393217:LLN393218 LVJ393217:LVJ393218 MFF393217:MFF393218 MPB393217:MPB393218 MYX393217:MYX393218 NIT393217:NIT393218 NSP393217:NSP393218 OCL393217:OCL393218 OMH393217:OMH393218 OWD393217:OWD393218 PFZ393217:PFZ393218 PPV393217:PPV393218 PZR393217:PZR393218 QJN393217:QJN393218 QTJ393217:QTJ393218 RDF393217:RDF393218 RNB393217:RNB393218 RWX393217:RWX393218 SGT393217:SGT393218 SQP393217:SQP393218 TAL393217:TAL393218 TKH393217:TKH393218 TUD393217:TUD393218 UDZ393217:UDZ393218 UNV393217:UNV393218 UXR393217:UXR393218 VHN393217:VHN393218 VRJ393217:VRJ393218 WBF393217:WBF393218 WLB393217:WLB393218 WUX393217:WUX393218 IL458753:IL458754 SH458753:SH458754 ACD458753:ACD458754 ALZ458753:ALZ458754 AVV458753:AVV458754 BFR458753:BFR458754 BPN458753:BPN458754 BZJ458753:BZJ458754 CJF458753:CJF458754 CTB458753:CTB458754 DCX458753:DCX458754 DMT458753:DMT458754 DWP458753:DWP458754 EGL458753:EGL458754 EQH458753:EQH458754 FAD458753:FAD458754 FJZ458753:FJZ458754 FTV458753:FTV458754 GDR458753:GDR458754 GNN458753:GNN458754 GXJ458753:GXJ458754 HHF458753:HHF458754 HRB458753:HRB458754 IAX458753:IAX458754 IKT458753:IKT458754 IUP458753:IUP458754 JEL458753:JEL458754 JOH458753:JOH458754 JYD458753:JYD458754 KHZ458753:KHZ458754 KRV458753:KRV458754 LBR458753:LBR458754 LLN458753:LLN458754 LVJ458753:LVJ458754 MFF458753:MFF458754 MPB458753:MPB458754 MYX458753:MYX458754 NIT458753:NIT458754 NSP458753:NSP458754 OCL458753:OCL458754 OMH458753:OMH458754 OWD458753:OWD458754 PFZ458753:PFZ458754 PPV458753:PPV458754 PZR458753:PZR458754 QJN458753:QJN458754 QTJ458753:QTJ458754 RDF458753:RDF458754 RNB458753:RNB458754 RWX458753:RWX458754 SGT458753:SGT458754 SQP458753:SQP458754 TAL458753:TAL458754 TKH458753:TKH458754 TUD458753:TUD458754 UDZ458753:UDZ458754 UNV458753:UNV458754 UXR458753:UXR458754 VHN458753:VHN458754 VRJ458753:VRJ458754 WBF458753:WBF458754 WLB458753:WLB458754 WUX458753:WUX458754 IL524289:IL524290 SH524289:SH524290 ACD524289:ACD524290 ALZ524289:ALZ524290 AVV524289:AVV524290 BFR524289:BFR524290 BPN524289:BPN524290 BZJ524289:BZJ524290 CJF524289:CJF524290 CTB524289:CTB524290 DCX524289:DCX524290 DMT524289:DMT524290 DWP524289:DWP524290 EGL524289:EGL524290 EQH524289:EQH524290 FAD524289:FAD524290 FJZ524289:FJZ524290 FTV524289:FTV524290 GDR524289:GDR524290 GNN524289:GNN524290 GXJ524289:GXJ524290 HHF524289:HHF524290 HRB524289:HRB524290 IAX524289:IAX524290 IKT524289:IKT524290 IUP524289:IUP524290 JEL524289:JEL524290 JOH524289:JOH524290 JYD524289:JYD524290 KHZ524289:KHZ524290 KRV524289:KRV524290 LBR524289:LBR524290 LLN524289:LLN524290 LVJ524289:LVJ524290 MFF524289:MFF524290 MPB524289:MPB524290 MYX524289:MYX524290 NIT524289:NIT524290 NSP524289:NSP524290 OCL524289:OCL524290 OMH524289:OMH524290 OWD524289:OWD524290 PFZ524289:PFZ524290 PPV524289:PPV524290 PZR524289:PZR524290 QJN524289:QJN524290 QTJ524289:QTJ524290 RDF524289:RDF524290 RNB524289:RNB524290 RWX524289:RWX524290 SGT524289:SGT524290 SQP524289:SQP524290 TAL524289:TAL524290 TKH524289:TKH524290 TUD524289:TUD524290 UDZ524289:UDZ524290 UNV524289:UNV524290 UXR524289:UXR524290 VHN524289:VHN524290 VRJ524289:VRJ524290 WBF524289:WBF524290 WLB524289:WLB524290 WUX524289:WUX524290 IL589825:IL589826 SH589825:SH589826 ACD589825:ACD589826 ALZ589825:ALZ589826 AVV589825:AVV589826 BFR589825:BFR589826 BPN589825:BPN589826 BZJ589825:BZJ589826 CJF589825:CJF589826 CTB589825:CTB589826 DCX589825:DCX589826 DMT589825:DMT589826 DWP589825:DWP589826 EGL589825:EGL589826 EQH589825:EQH589826 FAD589825:FAD589826 FJZ589825:FJZ589826 FTV589825:FTV589826 GDR589825:GDR589826 GNN589825:GNN589826 GXJ589825:GXJ589826 HHF589825:HHF589826 HRB589825:HRB589826 IAX589825:IAX589826 IKT589825:IKT589826 IUP589825:IUP589826 JEL589825:JEL589826 JOH589825:JOH589826 JYD589825:JYD589826 KHZ589825:KHZ589826 KRV589825:KRV589826 LBR589825:LBR589826 LLN589825:LLN589826 LVJ589825:LVJ589826 MFF589825:MFF589826 MPB589825:MPB589826 MYX589825:MYX589826 NIT589825:NIT589826 NSP589825:NSP589826 OCL589825:OCL589826 OMH589825:OMH589826 OWD589825:OWD589826 PFZ589825:PFZ589826 PPV589825:PPV589826 PZR589825:PZR589826 QJN589825:QJN589826 QTJ589825:QTJ589826 RDF589825:RDF589826 RNB589825:RNB589826 RWX589825:RWX589826 SGT589825:SGT589826 SQP589825:SQP589826 TAL589825:TAL589826 TKH589825:TKH589826 TUD589825:TUD589826 UDZ589825:UDZ589826 UNV589825:UNV589826 UXR589825:UXR589826 VHN589825:VHN589826 VRJ589825:VRJ589826 WBF589825:WBF589826 WLB589825:WLB589826 WUX589825:WUX589826 IL655361:IL655362 SH655361:SH655362 ACD655361:ACD655362 ALZ655361:ALZ655362 AVV655361:AVV655362 BFR655361:BFR655362 BPN655361:BPN655362 BZJ655361:BZJ655362 CJF655361:CJF655362 CTB655361:CTB655362 DCX655361:DCX655362 DMT655361:DMT655362 DWP655361:DWP655362 EGL655361:EGL655362 EQH655361:EQH655362 FAD655361:FAD655362 FJZ655361:FJZ655362 FTV655361:FTV655362 GDR655361:GDR655362 GNN655361:GNN655362 GXJ655361:GXJ655362 HHF655361:HHF655362 HRB655361:HRB655362 IAX655361:IAX655362 IKT655361:IKT655362 IUP655361:IUP655362 JEL655361:JEL655362 JOH655361:JOH655362 JYD655361:JYD655362 KHZ655361:KHZ655362 KRV655361:KRV655362 LBR655361:LBR655362 LLN655361:LLN655362 LVJ655361:LVJ655362 MFF655361:MFF655362 MPB655361:MPB655362 MYX655361:MYX655362 NIT655361:NIT655362 NSP655361:NSP655362 OCL655361:OCL655362 OMH655361:OMH655362 OWD655361:OWD655362 PFZ655361:PFZ655362 PPV655361:PPV655362 PZR655361:PZR655362 QJN655361:QJN655362 QTJ655361:QTJ655362 RDF655361:RDF655362 RNB655361:RNB655362 RWX655361:RWX655362 SGT655361:SGT655362 SQP655361:SQP655362 TAL655361:TAL655362 TKH655361:TKH655362 TUD655361:TUD655362 UDZ655361:UDZ655362 UNV655361:UNV655362 UXR655361:UXR655362 VHN655361:VHN655362 VRJ655361:VRJ655362 WBF655361:WBF655362 WLB655361:WLB655362 WUX655361:WUX655362 IL720897:IL720898 SH720897:SH720898 ACD720897:ACD720898 ALZ720897:ALZ720898 AVV720897:AVV720898 BFR720897:BFR720898 BPN720897:BPN720898 BZJ720897:BZJ720898 CJF720897:CJF720898 CTB720897:CTB720898 DCX720897:DCX720898 DMT720897:DMT720898 DWP720897:DWP720898 EGL720897:EGL720898 EQH720897:EQH720898 FAD720897:FAD720898 FJZ720897:FJZ720898 FTV720897:FTV720898 GDR720897:GDR720898 GNN720897:GNN720898 GXJ720897:GXJ720898 HHF720897:HHF720898 HRB720897:HRB720898 IAX720897:IAX720898 IKT720897:IKT720898 IUP720897:IUP720898 JEL720897:JEL720898 JOH720897:JOH720898 JYD720897:JYD720898 KHZ720897:KHZ720898 KRV720897:KRV720898 LBR720897:LBR720898 LLN720897:LLN720898 LVJ720897:LVJ720898 MFF720897:MFF720898 MPB720897:MPB720898 MYX720897:MYX720898 NIT720897:NIT720898 NSP720897:NSP720898 OCL720897:OCL720898 OMH720897:OMH720898 OWD720897:OWD720898 PFZ720897:PFZ720898 PPV720897:PPV720898 PZR720897:PZR720898 QJN720897:QJN720898 QTJ720897:QTJ720898 RDF720897:RDF720898 RNB720897:RNB720898 RWX720897:RWX720898 SGT720897:SGT720898 SQP720897:SQP720898 TAL720897:TAL720898 TKH720897:TKH720898 TUD720897:TUD720898 UDZ720897:UDZ720898 UNV720897:UNV720898 UXR720897:UXR720898 VHN720897:VHN720898 VRJ720897:VRJ720898 WBF720897:WBF720898 WLB720897:WLB720898 WUX720897:WUX720898 IL786433:IL786434 SH786433:SH786434 ACD786433:ACD786434 ALZ786433:ALZ786434 AVV786433:AVV786434 BFR786433:BFR786434 BPN786433:BPN786434 BZJ786433:BZJ786434 CJF786433:CJF786434 CTB786433:CTB786434 DCX786433:DCX786434 DMT786433:DMT786434 DWP786433:DWP786434 EGL786433:EGL786434 EQH786433:EQH786434 FAD786433:FAD786434 FJZ786433:FJZ786434 FTV786433:FTV786434 GDR786433:GDR786434 GNN786433:GNN786434 GXJ786433:GXJ786434 HHF786433:HHF786434 HRB786433:HRB786434 IAX786433:IAX786434 IKT786433:IKT786434 IUP786433:IUP786434 JEL786433:JEL786434 JOH786433:JOH786434 JYD786433:JYD786434 KHZ786433:KHZ786434 KRV786433:KRV786434 LBR786433:LBR786434 LLN786433:LLN786434 LVJ786433:LVJ786434 MFF786433:MFF786434 MPB786433:MPB786434 MYX786433:MYX786434 NIT786433:NIT786434 NSP786433:NSP786434 OCL786433:OCL786434 OMH786433:OMH786434 OWD786433:OWD786434 PFZ786433:PFZ786434 PPV786433:PPV786434 PZR786433:PZR786434 QJN786433:QJN786434 QTJ786433:QTJ786434 RDF786433:RDF786434 RNB786433:RNB786434 RWX786433:RWX786434 SGT786433:SGT786434 SQP786433:SQP786434 TAL786433:TAL786434 TKH786433:TKH786434 TUD786433:TUD786434 UDZ786433:UDZ786434 UNV786433:UNV786434 UXR786433:UXR786434 VHN786433:VHN786434 VRJ786433:VRJ786434 WBF786433:WBF786434 WLB786433:WLB786434 WUX786433:WUX786434 IL851969:IL851970 SH851969:SH851970 ACD851969:ACD851970 ALZ851969:ALZ851970 AVV851969:AVV851970 BFR851969:BFR851970 BPN851969:BPN851970 BZJ851969:BZJ851970 CJF851969:CJF851970 CTB851969:CTB851970 DCX851969:DCX851970 DMT851969:DMT851970 DWP851969:DWP851970 EGL851969:EGL851970 EQH851969:EQH851970 FAD851969:FAD851970 FJZ851969:FJZ851970 FTV851969:FTV851970 GDR851969:GDR851970 GNN851969:GNN851970 GXJ851969:GXJ851970 HHF851969:HHF851970 HRB851969:HRB851970 IAX851969:IAX851970 IKT851969:IKT851970 IUP851969:IUP851970 JEL851969:JEL851970 JOH851969:JOH851970 JYD851969:JYD851970 KHZ851969:KHZ851970 KRV851969:KRV851970 LBR851969:LBR851970 LLN851969:LLN851970 LVJ851969:LVJ851970 MFF851969:MFF851970 MPB851969:MPB851970 MYX851969:MYX851970 NIT851969:NIT851970 NSP851969:NSP851970 OCL851969:OCL851970 OMH851969:OMH851970 OWD851969:OWD851970 PFZ851969:PFZ851970 PPV851969:PPV851970 PZR851969:PZR851970 QJN851969:QJN851970 QTJ851969:QTJ851970 RDF851969:RDF851970 RNB851969:RNB851970 RWX851969:RWX851970 SGT851969:SGT851970 SQP851969:SQP851970 TAL851969:TAL851970 TKH851969:TKH851970 TUD851969:TUD851970 UDZ851969:UDZ851970 UNV851969:UNV851970 UXR851969:UXR851970 VHN851969:VHN851970 VRJ851969:VRJ851970 WBF851969:WBF851970 WLB851969:WLB851970 WUX851969:WUX851970 IL917505:IL917506 SH917505:SH917506 ACD917505:ACD917506 ALZ917505:ALZ917506 AVV917505:AVV917506 BFR917505:BFR917506 BPN917505:BPN917506 BZJ917505:BZJ917506 CJF917505:CJF917506 CTB917505:CTB917506 DCX917505:DCX917506 DMT917505:DMT917506 DWP917505:DWP917506 EGL917505:EGL917506 EQH917505:EQH917506 FAD917505:FAD917506 FJZ917505:FJZ917506 FTV917505:FTV917506 GDR917505:GDR917506 GNN917505:GNN917506 GXJ917505:GXJ917506 HHF917505:HHF917506 HRB917505:HRB917506 IAX917505:IAX917506 IKT917505:IKT917506 IUP917505:IUP917506 JEL917505:JEL917506 JOH917505:JOH917506 JYD917505:JYD917506 KHZ917505:KHZ917506 KRV917505:KRV917506 LBR917505:LBR917506 LLN917505:LLN917506 LVJ917505:LVJ917506 MFF917505:MFF917506 MPB917505:MPB917506 MYX917505:MYX917506 NIT917505:NIT917506 NSP917505:NSP917506 OCL917505:OCL917506 OMH917505:OMH917506 OWD917505:OWD917506 PFZ917505:PFZ917506 PPV917505:PPV917506 PZR917505:PZR917506 QJN917505:QJN917506 QTJ917505:QTJ917506 RDF917505:RDF917506 RNB917505:RNB917506 RWX917505:RWX917506 SGT917505:SGT917506 SQP917505:SQP917506 TAL917505:TAL917506 TKH917505:TKH917506 TUD917505:TUD917506 UDZ917505:UDZ917506 UNV917505:UNV917506 UXR917505:UXR917506 VHN917505:VHN917506 VRJ917505:VRJ917506 WBF917505:WBF917506 WLB917505:WLB917506 WUX917505:WUX917506 IL983041:IL983042 SH983041:SH983042 ACD983041:ACD983042 ALZ983041:ALZ983042 AVV983041:AVV983042 BFR983041:BFR983042 BPN983041:BPN983042 BZJ983041:BZJ983042 CJF983041:CJF983042 CTB983041:CTB983042 DCX983041:DCX983042 DMT983041:DMT983042 DWP983041:DWP983042 EGL983041:EGL983042 EQH983041:EQH983042 FAD983041:FAD983042 FJZ983041:FJZ983042 FTV983041:FTV983042 GDR983041:GDR983042 GNN983041:GNN983042 GXJ983041:GXJ983042 HHF983041:HHF983042 HRB983041:HRB983042 IAX983041:IAX983042 IKT983041:IKT983042 IUP983041:IUP983042 JEL983041:JEL983042 JOH983041:JOH983042 JYD983041:JYD983042 KHZ983041:KHZ983042 KRV983041:KRV983042 LBR983041:LBR983042 LLN983041:LLN983042 LVJ983041:LVJ983042 MFF983041:MFF983042 MPB983041:MPB983042 MYX983041:MYX983042 NIT983041:NIT983042 NSP983041:NSP983042 OCL983041:OCL983042 OMH983041:OMH983042 OWD983041:OWD983042 PFZ983041:PFZ983042 PPV983041:PPV983042 PZR983041:PZR983042 QJN983041:QJN983042 QTJ983041:QTJ983042 RDF983041:RDF983042 RNB983041:RNB983042 RWX983041:RWX983042 SGT983041:SGT983042 SQP983041:SQP983042 TAL983041:TAL983042 TKH983041:TKH983042 TUD983041:TUD983042 UDZ983041:UDZ983042 UNV983041:UNV983042 UXR983041:UXR983042 VHN983041:VHN983042 VRJ983041:VRJ983042 WBF983041:WBF983042 WLB983041:WLB983042 WUX983041:WUX983042 DCX106:DCX120 IL5:IL7 SH5:SH7 ACD5:ACD7 ALZ5:ALZ7 AVV5:AVV7 BFR5:BFR7 BPN5:BPN7 BZJ5:BZJ7 CJF5:CJF7 CTB5:CTB7 DCX5:DCX7 DMT5:DMT7 DWP5:DWP7 EGL5:EGL7 EQH5:EQH7 FAD5:FAD7 FJZ5:FJZ7 FTV5:FTV7 GDR5:GDR7 GNN5:GNN7 GXJ5:GXJ7 HHF5:HHF7 HRB5:HRB7 IAX5:IAX7 IKT5:IKT7 IUP5:IUP7 JEL5:JEL7 JOH5:JOH7 JYD5:JYD7 KHZ5:KHZ7 KRV5:KRV7 LBR5:LBR7 LLN5:LLN7 LVJ5:LVJ7 MFF5:MFF7 MPB5:MPB7 MYX5:MYX7 NIT5:NIT7 NSP5:NSP7 OCL5:OCL7 OMH5:OMH7 OWD5:OWD7 PFZ5:PFZ7 PPV5:PPV7 PZR5:PZR7 QJN5:QJN7 QTJ5:QTJ7 RDF5:RDF7 RNB5:RNB7 RWX5:RWX7 SGT5:SGT7 SQP5:SQP7 TAL5:TAL7 TKH5:TKH7 TUD5:TUD7 UDZ5:UDZ7 UNV5:UNV7 UXR5:UXR7 VHN5:VHN7 VRJ5:VRJ7 WBF5:WBF7 WLB5:WLB7 WUX5:WUX7 IL65533:IL65535 SH65533:SH65535 ACD65533:ACD65535 ALZ65533:ALZ65535 AVV65533:AVV65535 BFR65533:BFR65535 BPN65533:BPN65535 BZJ65533:BZJ65535 CJF65533:CJF65535 CTB65533:CTB65535 DCX65533:DCX65535 DMT65533:DMT65535 DWP65533:DWP65535 EGL65533:EGL65535 EQH65533:EQH65535 FAD65533:FAD65535 FJZ65533:FJZ65535 FTV65533:FTV65535 GDR65533:GDR65535 GNN65533:GNN65535 GXJ65533:GXJ65535 HHF65533:HHF65535 HRB65533:HRB65535 IAX65533:IAX65535 IKT65533:IKT65535 IUP65533:IUP65535 JEL65533:JEL65535 JOH65533:JOH65535 JYD65533:JYD65535 KHZ65533:KHZ65535 KRV65533:KRV65535 LBR65533:LBR65535 LLN65533:LLN65535 LVJ65533:LVJ65535 MFF65533:MFF65535 MPB65533:MPB65535 MYX65533:MYX65535 NIT65533:NIT65535 NSP65533:NSP65535 OCL65533:OCL65535 OMH65533:OMH65535 OWD65533:OWD65535 PFZ65533:PFZ65535 PPV65533:PPV65535 PZR65533:PZR65535 QJN65533:QJN65535 QTJ65533:QTJ65535 RDF65533:RDF65535 RNB65533:RNB65535 RWX65533:RWX65535 SGT65533:SGT65535 SQP65533:SQP65535 TAL65533:TAL65535 TKH65533:TKH65535 TUD65533:TUD65535 UDZ65533:UDZ65535 UNV65533:UNV65535 UXR65533:UXR65535 VHN65533:VHN65535 VRJ65533:VRJ65535 WBF65533:WBF65535 WLB65533:WLB65535 WUX65533:WUX65535 IL131069:IL131071 SH131069:SH131071 ACD131069:ACD131071 ALZ131069:ALZ131071 AVV131069:AVV131071 BFR131069:BFR131071 BPN131069:BPN131071 BZJ131069:BZJ131071 CJF131069:CJF131071 CTB131069:CTB131071 DCX131069:DCX131071 DMT131069:DMT131071 DWP131069:DWP131071 EGL131069:EGL131071 EQH131069:EQH131071 FAD131069:FAD131071 FJZ131069:FJZ131071 FTV131069:FTV131071 GDR131069:GDR131071 GNN131069:GNN131071 GXJ131069:GXJ131071 HHF131069:HHF131071 HRB131069:HRB131071 IAX131069:IAX131071 IKT131069:IKT131071 IUP131069:IUP131071 JEL131069:JEL131071 JOH131069:JOH131071 JYD131069:JYD131071 KHZ131069:KHZ131071 KRV131069:KRV131071 LBR131069:LBR131071 LLN131069:LLN131071 LVJ131069:LVJ131071 MFF131069:MFF131071 MPB131069:MPB131071 MYX131069:MYX131071 NIT131069:NIT131071 NSP131069:NSP131071 OCL131069:OCL131071 OMH131069:OMH131071 OWD131069:OWD131071 PFZ131069:PFZ131071 PPV131069:PPV131071 PZR131069:PZR131071 QJN131069:QJN131071 QTJ131069:QTJ131071 RDF131069:RDF131071 RNB131069:RNB131071 RWX131069:RWX131071 SGT131069:SGT131071 SQP131069:SQP131071 TAL131069:TAL131071 TKH131069:TKH131071 TUD131069:TUD131071 UDZ131069:UDZ131071 UNV131069:UNV131071 UXR131069:UXR131071 VHN131069:VHN131071 VRJ131069:VRJ131071 WBF131069:WBF131071 WLB131069:WLB131071 WUX131069:WUX131071 IL196605:IL196607 SH196605:SH196607 ACD196605:ACD196607 ALZ196605:ALZ196607 AVV196605:AVV196607 BFR196605:BFR196607 BPN196605:BPN196607 BZJ196605:BZJ196607 CJF196605:CJF196607 CTB196605:CTB196607 DCX196605:DCX196607 DMT196605:DMT196607 DWP196605:DWP196607 EGL196605:EGL196607 EQH196605:EQH196607 FAD196605:FAD196607 FJZ196605:FJZ196607 FTV196605:FTV196607 GDR196605:GDR196607 GNN196605:GNN196607 GXJ196605:GXJ196607 HHF196605:HHF196607 HRB196605:HRB196607 IAX196605:IAX196607 IKT196605:IKT196607 IUP196605:IUP196607 JEL196605:JEL196607 JOH196605:JOH196607 JYD196605:JYD196607 KHZ196605:KHZ196607 KRV196605:KRV196607 LBR196605:LBR196607 LLN196605:LLN196607 LVJ196605:LVJ196607 MFF196605:MFF196607 MPB196605:MPB196607 MYX196605:MYX196607 NIT196605:NIT196607 NSP196605:NSP196607 OCL196605:OCL196607 OMH196605:OMH196607 OWD196605:OWD196607 PFZ196605:PFZ196607 PPV196605:PPV196607 PZR196605:PZR196607 QJN196605:QJN196607 QTJ196605:QTJ196607 RDF196605:RDF196607 RNB196605:RNB196607 RWX196605:RWX196607 SGT196605:SGT196607 SQP196605:SQP196607 TAL196605:TAL196607 TKH196605:TKH196607 TUD196605:TUD196607 UDZ196605:UDZ196607 UNV196605:UNV196607 UXR196605:UXR196607 VHN196605:VHN196607 VRJ196605:VRJ196607 WBF196605:WBF196607 WLB196605:WLB196607 WUX196605:WUX196607 IL262141:IL262143 SH262141:SH262143 ACD262141:ACD262143 ALZ262141:ALZ262143 AVV262141:AVV262143 BFR262141:BFR262143 BPN262141:BPN262143 BZJ262141:BZJ262143 CJF262141:CJF262143 CTB262141:CTB262143 DCX262141:DCX262143 DMT262141:DMT262143 DWP262141:DWP262143 EGL262141:EGL262143 EQH262141:EQH262143 FAD262141:FAD262143 FJZ262141:FJZ262143 FTV262141:FTV262143 GDR262141:GDR262143 GNN262141:GNN262143 GXJ262141:GXJ262143 HHF262141:HHF262143 HRB262141:HRB262143 IAX262141:IAX262143 IKT262141:IKT262143 IUP262141:IUP262143 JEL262141:JEL262143 JOH262141:JOH262143 JYD262141:JYD262143 KHZ262141:KHZ262143 KRV262141:KRV262143 LBR262141:LBR262143 LLN262141:LLN262143 LVJ262141:LVJ262143 MFF262141:MFF262143 MPB262141:MPB262143 MYX262141:MYX262143 NIT262141:NIT262143 NSP262141:NSP262143 OCL262141:OCL262143 OMH262141:OMH262143 OWD262141:OWD262143 PFZ262141:PFZ262143 PPV262141:PPV262143 PZR262141:PZR262143 QJN262141:QJN262143 QTJ262141:QTJ262143 RDF262141:RDF262143 RNB262141:RNB262143 RWX262141:RWX262143 SGT262141:SGT262143 SQP262141:SQP262143 TAL262141:TAL262143 TKH262141:TKH262143 TUD262141:TUD262143 UDZ262141:UDZ262143 UNV262141:UNV262143 UXR262141:UXR262143 VHN262141:VHN262143 VRJ262141:VRJ262143 WBF262141:WBF262143 WLB262141:WLB262143 WUX262141:WUX262143 IL327677:IL327679 SH327677:SH327679 ACD327677:ACD327679 ALZ327677:ALZ327679 AVV327677:AVV327679 BFR327677:BFR327679 BPN327677:BPN327679 BZJ327677:BZJ327679 CJF327677:CJF327679 CTB327677:CTB327679 DCX327677:DCX327679 DMT327677:DMT327679 DWP327677:DWP327679 EGL327677:EGL327679 EQH327677:EQH327679 FAD327677:FAD327679 FJZ327677:FJZ327679 FTV327677:FTV327679 GDR327677:GDR327679 GNN327677:GNN327679 GXJ327677:GXJ327679 HHF327677:HHF327679 HRB327677:HRB327679 IAX327677:IAX327679 IKT327677:IKT327679 IUP327677:IUP327679 JEL327677:JEL327679 JOH327677:JOH327679 JYD327677:JYD327679 KHZ327677:KHZ327679 KRV327677:KRV327679 LBR327677:LBR327679 LLN327677:LLN327679 LVJ327677:LVJ327679 MFF327677:MFF327679 MPB327677:MPB327679 MYX327677:MYX327679 NIT327677:NIT327679 NSP327677:NSP327679 OCL327677:OCL327679 OMH327677:OMH327679 OWD327677:OWD327679 PFZ327677:PFZ327679 PPV327677:PPV327679 PZR327677:PZR327679 QJN327677:QJN327679 QTJ327677:QTJ327679 RDF327677:RDF327679 RNB327677:RNB327679 RWX327677:RWX327679 SGT327677:SGT327679 SQP327677:SQP327679 TAL327677:TAL327679 TKH327677:TKH327679 TUD327677:TUD327679 UDZ327677:UDZ327679 UNV327677:UNV327679 UXR327677:UXR327679 VHN327677:VHN327679 VRJ327677:VRJ327679 WBF327677:WBF327679 WLB327677:WLB327679 WUX327677:WUX327679 IL393213:IL393215 SH393213:SH393215 ACD393213:ACD393215 ALZ393213:ALZ393215 AVV393213:AVV393215 BFR393213:BFR393215 BPN393213:BPN393215 BZJ393213:BZJ393215 CJF393213:CJF393215 CTB393213:CTB393215 DCX393213:DCX393215 DMT393213:DMT393215 DWP393213:DWP393215 EGL393213:EGL393215 EQH393213:EQH393215 FAD393213:FAD393215 FJZ393213:FJZ393215 FTV393213:FTV393215 GDR393213:GDR393215 GNN393213:GNN393215 GXJ393213:GXJ393215 HHF393213:HHF393215 HRB393213:HRB393215 IAX393213:IAX393215 IKT393213:IKT393215 IUP393213:IUP393215 JEL393213:JEL393215 JOH393213:JOH393215 JYD393213:JYD393215 KHZ393213:KHZ393215 KRV393213:KRV393215 LBR393213:LBR393215 LLN393213:LLN393215 LVJ393213:LVJ393215 MFF393213:MFF393215 MPB393213:MPB393215 MYX393213:MYX393215 NIT393213:NIT393215 NSP393213:NSP393215 OCL393213:OCL393215 OMH393213:OMH393215 OWD393213:OWD393215 PFZ393213:PFZ393215 PPV393213:PPV393215 PZR393213:PZR393215 QJN393213:QJN393215 QTJ393213:QTJ393215 RDF393213:RDF393215 RNB393213:RNB393215 RWX393213:RWX393215 SGT393213:SGT393215 SQP393213:SQP393215 TAL393213:TAL393215 TKH393213:TKH393215 TUD393213:TUD393215 UDZ393213:UDZ393215 UNV393213:UNV393215 UXR393213:UXR393215 VHN393213:VHN393215 VRJ393213:VRJ393215 WBF393213:WBF393215 WLB393213:WLB393215 WUX393213:WUX393215 IL458749:IL458751 SH458749:SH458751 ACD458749:ACD458751 ALZ458749:ALZ458751 AVV458749:AVV458751 BFR458749:BFR458751 BPN458749:BPN458751 BZJ458749:BZJ458751 CJF458749:CJF458751 CTB458749:CTB458751 DCX458749:DCX458751 DMT458749:DMT458751 DWP458749:DWP458751 EGL458749:EGL458751 EQH458749:EQH458751 FAD458749:FAD458751 FJZ458749:FJZ458751 FTV458749:FTV458751 GDR458749:GDR458751 GNN458749:GNN458751 GXJ458749:GXJ458751 HHF458749:HHF458751 HRB458749:HRB458751 IAX458749:IAX458751 IKT458749:IKT458751 IUP458749:IUP458751 JEL458749:JEL458751 JOH458749:JOH458751 JYD458749:JYD458751 KHZ458749:KHZ458751 KRV458749:KRV458751 LBR458749:LBR458751 LLN458749:LLN458751 LVJ458749:LVJ458751 MFF458749:MFF458751 MPB458749:MPB458751 MYX458749:MYX458751 NIT458749:NIT458751 NSP458749:NSP458751 OCL458749:OCL458751 OMH458749:OMH458751 OWD458749:OWD458751 PFZ458749:PFZ458751 PPV458749:PPV458751 PZR458749:PZR458751 QJN458749:QJN458751 QTJ458749:QTJ458751 RDF458749:RDF458751 RNB458749:RNB458751 RWX458749:RWX458751 SGT458749:SGT458751 SQP458749:SQP458751 TAL458749:TAL458751 TKH458749:TKH458751 TUD458749:TUD458751 UDZ458749:UDZ458751 UNV458749:UNV458751 UXR458749:UXR458751 VHN458749:VHN458751 VRJ458749:VRJ458751 WBF458749:WBF458751 WLB458749:WLB458751 WUX458749:WUX458751 IL524285:IL524287 SH524285:SH524287 ACD524285:ACD524287 ALZ524285:ALZ524287 AVV524285:AVV524287 BFR524285:BFR524287 BPN524285:BPN524287 BZJ524285:BZJ524287 CJF524285:CJF524287 CTB524285:CTB524287 DCX524285:DCX524287 DMT524285:DMT524287 DWP524285:DWP524287 EGL524285:EGL524287 EQH524285:EQH524287 FAD524285:FAD524287 FJZ524285:FJZ524287 FTV524285:FTV524287 GDR524285:GDR524287 GNN524285:GNN524287 GXJ524285:GXJ524287 HHF524285:HHF524287 HRB524285:HRB524287 IAX524285:IAX524287 IKT524285:IKT524287 IUP524285:IUP524287 JEL524285:JEL524287 JOH524285:JOH524287 JYD524285:JYD524287 KHZ524285:KHZ524287 KRV524285:KRV524287 LBR524285:LBR524287 LLN524285:LLN524287 LVJ524285:LVJ524287 MFF524285:MFF524287 MPB524285:MPB524287 MYX524285:MYX524287 NIT524285:NIT524287 NSP524285:NSP524287 OCL524285:OCL524287 OMH524285:OMH524287 OWD524285:OWD524287 PFZ524285:PFZ524287 PPV524285:PPV524287 PZR524285:PZR524287 QJN524285:QJN524287 QTJ524285:QTJ524287 RDF524285:RDF524287 RNB524285:RNB524287 RWX524285:RWX524287 SGT524285:SGT524287 SQP524285:SQP524287 TAL524285:TAL524287 TKH524285:TKH524287 TUD524285:TUD524287 UDZ524285:UDZ524287 UNV524285:UNV524287 UXR524285:UXR524287 VHN524285:VHN524287 VRJ524285:VRJ524287 WBF524285:WBF524287 WLB524285:WLB524287 WUX524285:WUX524287 IL589821:IL589823 SH589821:SH589823 ACD589821:ACD589823 ALZ589821:ALZ589823 AVV589821:AVV589823 BFR589821:BFR589823 BPN589821:BPN589823 BZJ589821:BZJ589823 CJF589821:CJF589823 CTB589821:CTB589823 DCX589821:DCX589823 DMT589821:DMT589823 DWP589821:DWP589823 EGL589821:EGL589823 EQH589821:EQH589823 FAD589821:FAD589823 FJZ589821:FJZ589823 FTV589821:FTV589823 GDR589821:GDR589823 GNN589821:GNN589823 GXJ589821:GXJ589823 HHF589821:HHF589823 HRB589821:HRB589823 IAX589821:IAX589823 IKT589821:IKT589823 IUP589821:IUP589823 JEL589821:JEL589823 JOH589821:JOH589823 JYD589821:JYD589823 KHZ589821:KHZ589823 KRV589821:KRV589823 LBR589821:LBR589823 LLN589821:LLN589823 LVJ589821:LVJ589823 MFF589821:MFF589823 MPB589821:MPB589823 MYX589821:MYX589823 NIT589821:NIT589823 NSP589821:NSP589823 OCL589821:OCL589823 OMH589821:OMH589823 OWD589821:OWD589823 PFZ589821:PFZ589823 PPV589821:PPV589823 PZR589821:PZR589823 QJN589821:QJN589823 QTJ589821:QTJ589823 RDF589821:RDF589823 RNB589821:RNB589823 RWX589821:RWX589823 SGT589821:SGT589823 SQP589821:SQP589823 TAL589821:TAL589823 TKH589821:TKH589823 TUD589821:TUD589823 UDZ589821:UDZ589823 UNV589821:UNV589823 UXR589821:UXR589823 VHN589821:VHN589823 VRJ589821:VRJ589823 WBF589821:WBF589823 WLB589821:WLB589823 WUX589821:WUX589823 IL655357:IL655359 SH655357:SH655359 ACD655357:ACD655359 ALZ655357:ALZ655359 AVV655357:AVV655359 BFR655357:BFR655359 BPN655357:BPN655359 BZJ655357:BZJ655359 CJF655357:CJF655359 CTB655357:CTB655359 DCX655357:DCX655359 DMT655357:DMT655359 DWP655357:DWP655359 EGL655357:EGL655359 EQH655357:EQH655359 FAD655357:FAD655359 FJZ655357:FJZ655359 FTV655357:FTV655359 GDR655357:GDR655359 GNN655357:GNN655359 GXJ655357:GXJ655359 HHF655357:HHF655359 HRB655357:HRB655359 IAX655357:IAX655359 IKT655357:IKT655359 IUP655357:IUP655359 JEL655357:JEL655359 JOH655357:JOH655359 JYD655357:JYD655359 KHZ655357:KHZ655359 KRV655357:KRV655359 LBR655357:LBR655359 LLN655357:LLN655359 LVJ655357:LVJ655359 MFF655357:MFF655359 MPB655357:MPB655359 MYX655357:MYX655359 NIT655357:NIT655359 NSP655357:NSP655359 OCL655357:OCL655359 OMH655357:OMH655359 OWD655357:OWD655359 PFZ655357:PFZ655359 PPV655357:PPV655359 PZR655357:PZR655359 QJN655357:QJN655359 QTJ655357:QTJ655359 RDF655357:RDF655359 RNB655357:RNB655359 RWX655357:RWX655359 SGT655357:SGT655359 SQP655357:SQP655359 TAL655357:TAL655359 TKH655357:TKH655359 TUD655357:TUD655359 UDZ655357:UDZ655359 UNV655357:UNV655359 UXR655357:UXR655359 VHN655357:VHN655359 VRJ655357:VRJ655359 WBF655357:WBF655359 WLB655357:WLB655359 WUX655357:WUX655359 IL720893:IL720895 SH720893:SH720895 ACD720893:ACD720895 ALZ720893:ALZ720895 AVV720893:AVV720895 BFR720893:BFR720895 BPN720893:BPN720895 BZJ720893:BZJ720895 CJF720893:CJF720895 CTB720893:CTB720895 DCX720893:DCX720895 DMT720893:DMT720895 DWP720893:DWP720895 EGL720893:EGL720895 EQH720893:EQH720895 FAD720893:FAD720895 FJZ720893:FJZ720895 FTV720893:FTV720895 GDR720893:GDR720895 GNN720893:GNN720895 GXJ720893:GXJ720895 HHF720893:HHF720895 HRB720893:HRB720895 IAX720893:IAX720895 IKT720893:IKT720895 IUP720893:IUP720895 JEL720893:JEL720895 JOH720893:JOH720895 JYD720893:JYD720895 KHZ720893:KHZ720895 KRV720893:KRV720895 LBR720893:LBR720895 LLN720893:LLN720895 LVJ720893:LVJ720895 MFF720893:MFF720895 MPB720893:MPB720895 MYX720893:MYX720895 NIT720893:NIT720895 NSP720893:NSP720895 OCL720893:OCL720895 OMH720893:OMH720895 OWD720893:OWD720895 PFZ720893:PFZ720895 PPV720893:PPV720895 PZR720893:PZR720895 QJN720893:QJN720895 QTJ720893:QTJ720895 RDF720893:RDF720895 RNB720893:RNB720895 RWX720893:RWX720895 SGT720893:SGT720895 SQP720893:SQP720895 TAL720893:TAL720895 TKH720893:TKH720895 TUD720893:TUD720895 UDZ720893:UDZ720895 UNV720893:UNV720895 UXR720893:UXR720895 VHN720893:VHN720895 VRJ720893:VRJ720895 WBF720893:WBF720895 WLB720893:WLB720895 WUX720893:WUX720895 IL786429:IL786431 SH786429:SH786431 ACD786429:ACD786431 ALZ786429:ALZ786431 AVV786429:AVV786431 BFR786429:BFR786431 BPN786429:BPN786431 BZJ786429:BZJ786431 CJF786429:CJF786431 CTB786429:CTB786431 DCX786429:DCX786431 DMT786429:DMT786431 DWP786429:DWP786431 EGL786429:EGL786431 EQH786429:EQH786431 FAD786429:FAD786431 FJZ786429:FJZ786431 FTV786429:FTV786431 GDR786429:GDR786431 GNN786429:GNN786431 GXJ786429:GXJ786431 HHF786429:HHF786431 HRB786429:HRB786431 IAX786429:IAX786431 IKT786429:IKT786431 IUP786429:IUP786431 JEL786429:JEL786431 JOH786429:JOH786431 JYD786429:JYD786431 KHZ786429:KHZ786431 KRV786429:KRV786431 LBR786429:LBR786431 LLN786429:LLN786431 LVJ786429:LVJ786431 MFF786429:MFF786431 MPB786429:MPB786431 MYX786429:MYX786431 NIT786429:NIT786431 NSP786429:NSP786431 OCL786429:OCL786431 OMH786429:OMH786431 OWD786429:OWD786431 PFZ786429:PFZ786431 PPV786429:PPV786431 PZR786429:PZR786431 QJN786429:QJN786431 QTJ786429:QTJ786431 RDF786429:RDF786431 RNB786429:RNB786431 RWX786429:RWX786431 SGT786429:SGT786431 SQP786429:SQP786431 TAL786429:TAL786431 TKH786429:TKH786431 TUD786429:TUD786431 UDZ786429:UDZ786431 UNV786429:UNV786431 UXR786429:UXR786431 VHN786429:VHN786431 VRJ786429:VRJ786431 WBF786429:WBF786431 WLB786429:WLB786431 WUX786429:WUX786431 IL851965:IL851967 SH851965:SH851967 ACD851965:ACD851967 ALZ851965:ALZ851967 AVV851965:AVV851967 BFR851965:BFR851967 BPN851965:BPN851967 BZJ851965:BZJ851967 CJF851965:CJF851967 CTB851965:CTB851967 DCX851965:DCX851967 DMT851965:DMT851967 DWP851965:DWP851967 EGL851965:EGL851967 EQH851965:EQH851967 FAD851965:FAD851967 FJZ851965:FJZ851967 FTV851965:FTV851967 GDR851965:GDR851967 GNN851965:GNN851967 GXJ851965:GXJ851967 HHF851965:HHF851967 HRB851965:HRB851967 IAX851965:IAX851967 IKT851965:IKT851967 IUP851965:IUP851967 JEL851965:JEL851967 JOH851965:JOH851967 JYD851965:JYD851967 KHZ851965:KHZ851967 KRV851965:KRV851967 LBR851965:LBR851967 LLN851965:LLN851967 LVJ851965:LVJ851967 MFF851965:MFF851967 MPB851965:MPB851967 MYX851965:MYX851967 NIT851965:NIT851967 NSP851965:NSP851967 OCL851965:OCL851967 OMH851965:OMH851967 OWD851965:OWD851967 PFZ851965:PFZ851967 PPV851965:PPV851967 PZR851965:PZR851967 QJN851965:QJN851967 QTJ851965:QTJ851967 RDF851965:RDF851967 RNB851965:RNB851967 RWX851965:RWX851967 SGT851965:SGT851967 SQP851965:SQP851967 TAL851965:TAL851967 TKH851965:TKH851967 TUD851965:TUD851967 UDZ851965:UDZ851967 UNV851965:UNV851967 UXR851965:UXR851967 VHN851965:VHN851967 VRJ851965:VRJ851967 WBF851965:WBF851967 WLB851965:WLB851967 WUX851965:WUX851967 IL917501:IL917503 SH917501:SH917503 ACD917501:ACD917503 ALZ917501:ALZ917503 AVV917501:AVV917503 BFR917501:BFR917503 BPN917501:BPN917503 BZJ917501:BZJ917503 CJF917501:CJF917503 CTB917501:CTB917503 DCX917501:DCX917503 DMT917501:DMT917503 DWP917501:DWP917503 EGL917501:EGL917503 EQH917501:EQH917503 FAD917501:FAD917503 FJZ917501:FJZ917503 FTV917501:FTV917503 GDR917501:GDR917503 GNN917501:GNN917503 GXJ917501:GXJ917503 HHF917501:HHF917503 HRB917501:HRB917503 IAX917501:IAX917503 IKT917501:IKT917503 IUP917501:IUP917503 JEL917501:JEL917503 JOH917501:JOH917503 JYD917501:JYD917503 KHZ917501:KHZ917503 KRV917501:KRV917503 LBR917501:LBR917503 LLN917501:LLN917503 LVJ917501:LVJ917503 MFF917501:MFF917503 MPB917501:MPB917503 MYX917501:MYX917503 NIT917501:NIT917503 NSP917501:NSP917503 OCL917501:OCL917503 OMH917501:OMH917503 OWD917501:OWD917503 PFZ917501:PFZ917503 PPV917501:PPV917503 PZR917501:PZR917503 QJN917501:QJN917503 QTJ917501:QTJ917503 RDF917501:RDF917503 RNB917501:RNB917503 RWX917501:RWX917503 SGT917501:SGT917503 SQP917501:SQP917503 TAL917501:TAL917503 TKH917501:TKH917503 TUD917501:TUD917503 UDZ917501:UDZ917503 UNV917501:UNV917503 UXR917501:UXR917503 VHN917501:VHN917503 VRJ917501:VRJ917503 WBF917501:WBF917503 WLB917501:WLB917503 WUX917501:WUX917503 IL983037:IL983039 SH983037:SH983039 ACD983037:ACD983039 ALZ983037:ALZ983039 AVV983037:AVV983039 BFR983037:BFR983039 BPN983037:BPN983039 BZJ983037:BZJ983039 CJF983037:CJF983039 CTB983037:CTB983039 DCX983037:DCX983039 DMT983037:DMT983039 DWP983037:DWP983039 EGL983037:EGL983039 EQH983037:EQH983039 FAD983037:FAD983039 FJZ983037:FJZ983039 FTV983037:FTV983039 GDR983037:GDR983039 GNN983037:GNN983039 GXJ983037:GXJ983039 HHF983037:HHF983039 HRB983037:HRB983039 IAX983037:IAX983039 IKT983037:IKT983039 IUP983037:IUP983039 JEL983037:JEL983039 JOH983037:JOH983039 JYD983037:JYD983039 KHZ983037:KHZ983039 KRV983037:KRV983039 LBR983037:LBR983039 LLN983037:LLN983039 LVJ983037:LVJ983039 MFF983037:MFF983039 MPB983037:MPB983039 MYX983037:MYX983039 NIT983037:NIT983039 NSP983037:NSP983039 OCL983037:OCL983039 OMH983037:OMH983039 OWD983037:OWD983039 PFZ983037:PFZ983039 PPV983037:PPV983039 PZR983037:PZR983039 QJN983037:QJN983039 QTJ983037:QTJ983039 RDF983037:RDF983039 RNB983037:RNB983039 RWX983037:RWX983039 SGT983037:SGT983039 SQP983037:SQP983039 TAL983037:TAL983039 TKH983037:TKH983039 TUD983037:TUD983039 UDZ983037:UDZ983039 UNV983037:UNV983039 UXR983037:UXR983039 VHN983037:VHN983039 VRJ983037:VRJ983039 WBF983037:WBF983039 WLB983037:WLB983039 WUX983037:WUX983039 IL65561:IL65569 SH65561:SH65569 ACD65561:ACD65569 ALZ65561:ALZ65569 AVV65561:AVV65569 BFR65561:BFR65569 BPN65561:BPN65569 BZJ65561:BZJ65569 CJF65561:CJF65569 CTB65561:CTB65569 DCX65561:DCX65569 DMT65561:DMT65569 DWP65561:DWP65569 EGL65561:EGL65569 EQH65561:EQH65569 FAD65561:FAD65569 FJZ65561:FJZ65569 FTV65561:FTV65569 GDR65561:GDR65569 GNN65561:GNN65569 GXJ65561:GXJ65569 HHF65561:HHF65569 HRB65561:HRB65569 IAX65561:IAX65569 IKT65561:IKT65569 IUP65561:IUP65569 JEL65561:JEL65569 JOH65561:JOH65569 JYD65561:JYD65569 KHZ65561:KHZ65569 KRV65561:KRV65569 LBR65561:LBR65569 LLN65561:LLN65569 LVJ65561:LVJ65569 MFF65561:MFF65569 MPB65561:MPB65569 MYX65561:MYX65569 NIT65561:NIT65569 NSP65561:NSP65569 OCL65561:OCL65569 OMH65561:OMH65569 OWD65561:OWD65569 PFZ65561:PFZ65569 PPV65561:PPV65569 PZR65561:PZR65569 QJN65561:QJN65569 QTJ65561:QTJ65569 RDF65561:RDF65569 RNB65561:RNB65569 RWX65561:RWX65569 SGT65561:SGT65569 SQP65561:SQP65569 TAL65561:TAL65569 TKH65561:TKH65569 TUD65561:TUD65569 UDZ65561:UDZ65569 UNV65561:UNV65569 UXR65561:UXR65569 VHN65561:VHN65569 VRJ65561:VRJ65569 WBF65561:WBF65569 WLB65561:WLB65569 WUX65561:WUX65569 IL131097:IL131105 SH131097:SH131105 ACD131097:ACD131105 ALZ131097:ALZ131105 AVV131097:AVV131105 BFR131097:BFR131105 BPN131097:BPN131105 BZJ131097:BZJ131105 CJF131097:CJF131105 CTB131097:CTB131105 DCX131097:DCX131105 DMT131097:DMT131105 DWP131097:DWP131105 EGL131097:EGL131105 EQH131097:EQH131105 FAD131097:FAD131105 FJZ131097:FJZ131105 FTV131097:FTV131105 GDR131097:GDR131105 GNN131097:GNN131105 GXJ131097:GXJ131105 HHF131097:HHF131105 HRB131097:HRB131105 IAX131097:IAX131105 IKT131097:IKT131105 IUP131097:IUP131105 JEL131097:JEL131105 JOH131097:JOH131105 JYD131097:JYD131105 KHZ131097:KHZ131105 KRV131097:KRV131105 LBR131097:LBR131105 LLN131097:LLN131105 LVJ131097:LVJ131105 MFF131097:MFF131105 MPB131097:MPB131105 MYX131097:MYX131105 NIT131097:NIT131105 NSP131097:NSP131105 OCL131097:OCL131105 OMH131097:OMH131105 OWD131097:OWD131105 PFZ131097:PFZ131105 PPV131097:PPV131105 PZR131097:PZR131105 QJN131097:QJN131105 QTJ131097:QTJ131105 RDF131097:RDF131105 RNB131097:RNB131105 RWX131097:RWX131105 SGT131097:SGT131105 SQP131097:SQP131105 TAL131097:TAL131105 TKH131097:TKH131105 TUD131097:TUD131105 UDZ131097:UDZ131105 UNV131097:UNV131105 UXR131097:UXR131105 VHN131097:VHN131105 VRJ131097:VRJ131105 WBF131097:WBF131105 WLB131097:WLB131105 WUX131097:WUX131105 IL196633:IL196641 SH196633:SH196641 ACD196633:ACD196641 ALZ196633:ALZ196641 AVV196633:AVV196641 BFR196633:BFR196641 BPN196633:BPN196641 BZJ196633:BZJ196641 CJF196633:CJF196641 CTB196633:CTB196641 DCX196633:DCX196641 DMT196633:DMT196641 DWP196633:DWP196641 EGL196633:EGL196641 EQH196633:EQH196641 FAD196633:FAD196641 FJZ196633:FJZ196641 FTV196633:FTV196641 GDR196633:GDR196641 GNN196633:GNN196641 GXJ196633:GXJ196641 HHF196633:HHF196641 HRB196633:HRB196641 IAX196633:IAX196641 IKT196633:IKT196641 IUP196633:IUP196641 JEL196633:JEL196641 JOH196633:JOH196641 JYD196633:JYD196641 KHZ196633:KHZ196641 KRV196633:KRV196641 LBR196633:LBR196641 LLN196633:LLN196641 LVJ196633:LVJ196641 MFF196633:MFF196641 MPB196633:MPB196641 MYX196633:MYX196641 NIT196633:NIT196641 NSP196633:NSP196641 OCL196633:OCL196641 OMH196633:OMH196641 OWD196633:OWD196641 PFZ196633:PFZ196641 PPV196633:PPV196641 PZR196633:PZR196641 QJN196633:QJN196641 QTJ196633:QTJ196641 RDF196633:RDF196641 RNB196633:RNB196641 RWX196633:RWX196641 SGT196633:SGT196641 SQP196633:SQP196641 TAL196633:TAL196641 TKH196633:TKH196641 TUD196633:TUD196641 UDZ196633:UDZ196641 UNV196633:UNV196641 UXR196633:UXR196641 VHN196633:VHN196641 VRJ196633:VRJ196641 WBF196633:WBF196641 WLB196633:WLB196641 WUX196633:WUX196641 IL262169:IL262177 SH262169:SH262177 ACD262169:ACD262177 ALZ262169:ALZ262177 AVV262169:AVV262177 BFR262169:BFR262177 BPN262169:BPN262177 BZJ262169:BZJ262177 CJF262169:CJF262177 CTB262169:CTB262177 DCX262169:DCX262177 DMT262169:DMT262177 DWP262169:DWP262177 EGL262169:EGL262177 EQH262169:EQH262177 FAD262169:FAD262177 FJZ262169:FJZ262177 FTV262169:FTV262177 GDR262169:GDR262177 GNN262169:GNN262177 GXJ262169:GXJ262177 HHF262169:HHF262177 HRB262169:HRB262177 IAX262169:IAX262177 IKT262169:IKT262177 IUP262169:IUP262177 JEL262169:JEL262177 JOH262169:JOH262177 JYD262169:JYD262177 KHZ262169:KHZ262177 KRV262169:KRV262177 LBR262169:LBR262177 LLN262169:LLN262177 LVJ262169:LVJ262177 MFF262169:MFF262177 MPB262169:MPB262177 MYX262169:MYX262177 NIT262169:NIT262177 NSP262169:NSP262177 OCL262169:OCL262177 OMH262169:OMH262177 OWD262169:OWD262177 PFZ262169:PFZ262177 PPV262169:PPV262177 PZR262169:PZR262177 QJN262169:QJN262177 QTJ262169:QTJ262177 RDF262169:RDF262177 RNB262169:RNB262177 RWX262169:RWX262177 SGT262169:SGT262177 SQP262169:SQP262177 TAL262169:TAL262177 TKH262169:TKH262177 TUD262169:TUD262177 UDZ262169:UDZ262177 UNV262169:UNV262177 UXR262169:UXR262177 VHN262169:VHN262177 VRJ262169:VRJ262177 WBF262169:WBF262177 WLB262169:WLB262177 WUX262169:WUX262177 IL327705:IL327713 SH327705:SH327713 ACD327705:ACD327713 ALZ327705:ALZ327713 AVV327705:AVV327713 BFR327705:BFR327713 BPN327705:BPN327713 BZJ327705:BZJ327713 CJF327705:CJF327713 CTB327705:CTB327713 DCX327705:DCX327713 DMT327705:DMT327713 DWP327705:DWP327713 EGL327705:EGL327713 EQH327705:EQH327713 FAD327705:FAD327713 FJZ327705:FJZ327713 FTV327705:FTV327713 GDR327705:GDR327713 GNN327705:GNN327713 GXJ327705:GXJ327713 HHF327705:HHF327713 HRB327705:HRB327713 IAX327705:IAX327713 IKT327705:IKT327713 IUP327705:IUP327713 JEL327705:JEL327713 JOH327705:JOH327713 JYD327705:JYD327713 KHZ327705:KHZ327713 KRV327705:KRV327713 LBR327705:LBR327713 LLN327705:LLN327713 LVJ327705:LVJ327713 MFF327705:MFF327713 MPB327705:MPB327713 MYX327705:MYX327713 NIT327705:NIT327713 NSP327705:NSP327713 OCL327705:OCL327713 OMH327705:OMH327713 OWD327705:OWD327713 PFZ327705:PFZ327713 PPV327705:PPV327713 PZR327705:PZR327713 QJN327705:QJN327713 QTJ327705:QTJ327713 RDF327705:RDF327713 RNB327705:RNB327713 RWX327705:RWX327713 SGT327705:SGT327713 SQP327705:SQP327713 TAL327705:TAL327713 TKH327705:TKH327713 TUD327705:TUD327713 UDZ327705:UDZ327713 UNV327705:UNV327713 UXR327705:UXR327713 VHN327705:VHN327713 VRJ327705:VRJ327713 WBF327705:WBF327713 WLB327705:WLB327713 WUX327705:WUX327713 IL393241:IL393249 SH393241:SH393249 ACD393241:ACD393249 ALZ393241:ALZ393249 AVV393241:AVV393249 BFR393241:BFR393249 BPN393241:BPN393249 BZJ393241:BZJ393249 CJF393241:CJF393249 CTB393241:CTB393249 DCX393241:DCX393249 DMT393241:DMT393249 DWP393241:DWP393249 EGL393241:EGL393249 EQH393241:EQH393249 FAD393241:FAD393249 FJZ393241:FJZ393249 FTV393241:FTV393249 GDR393241:GDR393249 GNN393241:GNN393249 GXJ393241:GXJ393249 HHF393241:HHF393249 HRB393241:HRB393249 IAX393241:IAX393249 IKT393241:IKT393249 IUP393241:IUP393249 JEL393241:JEL393249 JOH393241:JOH393249 JYD393241:JYD393249 KHZ393241:KHZ393249 KRV393241:KRV393249 LBR393241:LBR393249 LLN393241:LLN393249 LVJ393241:LVJ393249 MFF393241:MFF393249 MPB393241:MPB393249 MYX393241:MYX393249 NIT393241:NIT393249 NSP393241:NSP393249 OCL393241:OCL393249 OMH393241:OMH393249 OWD393241:OWD393249 PFZ393241:PFZ393249 PPV393241:PPV393249 PZR393241:PZR393249 QJN393241:QJN393249 QTJ393241:QTJ393249 RDF393241:RDF393249 RNB393241:RNB393249 RWX393241:RWX393249 SGT393241:SGT393249 SQP393241:SQP393249 TAL393241:TAL393249 TKH393241:TKH393249 TUD393241:TUD393249 UDZ393241:UDZ393249 UNV393241:UNV393249 UXR393241:UXR393249 VHN393241:VHN393249 VRJ393241:VRJ393249 WBF393241:WBF393249 WLB393241:WLB393249 WUX393241:WUX393249 IL458777:IL458785 SH458777:SH458785 ACD458777:ACD458785 ALZ458777:ALZ458785 AVV458777:AVV458785 BFR458777:BFR458785 BPN458777:BPN458785 BZJ458777:BZJ458785 CJF458777:CJF458785 CTB458777:CTB458785 DCX458777:DCX458785 DMT458777:DMT458785 DWP458777:DWP458785 EGL458777:EGL458785 EQH458777:EQH458785 FAD458777:FAD458785 FJZ458777:FJZ458785 FTV458777:FTV458785 GDR458777:GDR458785 GNN458777:GNN458785 GXJ458777:GXJ458785 HHF458777:HHF458785 HRB458777:HRB458785 IAX458777:IAX458785 IKT458777:IKT458785 IUP458777:IUP458785 JEL458777:JEL458785 JOH458777:JOH458785 JYD458777:JYD458785 KHZ458777:KHZ458785 KRV458777:KRV458785 LBR458777:LBR458785 LLN458777:LLN458785 LVJ458777:LVJ458785 MFF458777:MFF458785 MPB458777:MPB458785 MYX458777:MYX458785 NIT458777:NIT458785 NSP458777:NSP458785 OCL458777:OCL458785 OMH458777:OMH458785 OWD458777:OWD458785 PFZ458777:PFZ458785 PPV458777:PPV458785 PZR458777:PZR458785 QJN458777:QJN458785 QTJ458777:QTJ458785 RDF458777:RDF458785 RNB458777:RNB458785 RWX458777:RWX458785 SGT458777:SGT458785 SQP458777:SQP458785 TAL458777:TAL458785 TKH458777:TKH458785 TUD458777:TUD458785 UDZ458777:UDZ458785 UNV458777:UNV458785 UXR458777:UXR458785 VHN458777:VHN458785 VRJ458777:VRJ458785 WBF458777:WBF458785 WLB458777:WLB458785 WUX458777:WUX458785 IL524313:IL524321 SH524313:SH524321 ACD524313:ACD524321 ALZ524313:ALZ524321 AVV524313:AVV524321 BFR524313:BFR524321 BPN524313:BPN524321 BZJ524313:BZJ524321 CJF524313:CJF524321 CTB524313:CTB524321 DCX524313:DCX524321 DMT524313:DMT524321 DWP524313:DWP524321 EGL524313:EGL524321 EQH524313:EQH524321 FAD524313:FAD524321 FJZ524313:FJZ524321 FTV524313:FTV524321 GDR524313:GDR524321 GNN524313:GNN524321 GXJ524313:GXJ524321 HHF524313:HHF524321 HRB524313:HRB524321 IAX524313:IAX524321 IKT524313:IKT524321 IUP524313:IUP524321 JEL524313:JEL524321 JOH524313:JOH524321 JYD524313:JYD524321 KHZ524313:KHZ524321 KRV524313:KRV524321 LBR524313:LBR524321 LLN524313:LLN524321 LVJ524313:LVJ524321 MFF524313:MFF524321 MPB524313:MPB524321 MYX524313:MYX524321 NIT524313:NIT524321 NSP524313:NSP524321 OCL524313:OCL524321 OMH524313:OMH524321 OWD524313:OWD524321 PFZ524313:PFZ524321 PPV524313:PPV524321 PZR524313:PZR524321 QJN524313:QJN524321 QTJ524313:QTJ524321 RDF524313:RDF524321 RNB524313:RNB524321 RWX524313:RWX524321 SGT524313:SGT524321 SQP524313:SQP524321 TAL524313:TAL524321 TKH524313:TKH524321 TUD524313:TUD524321 UDZ524313:UDZ524321 UNV524313:UNV524321 UXR524313:UXR524321 VHN524313:VHN524321 VRJ524313:VRJ524321 WBF524313:WBF524321 WLB524313:WLB524321 WUX524313:WUX524321 IL589849:IL589857 SH589849:SH589857 ACD589849:ACD589857 ALZ589849:ALZ589857 AVV589849:AVV589857 BFR589849:BFR589857 BPN589849:BPN589857 BZJ589849:BZJ589857 CJF589849:CJF589857 CTB589849:CTB589857 DCX589849:DCX589857 DMT589849:DMT589857 DWP589849:DWP589857 EGL589849:EGL589857 EQH589849:EQH589857 FAD589849:FAD589857 FJZ589849:FJZ589857 FTV589849:FTV589857 GDR589849:GDR589857 GNN589849:GNN589857 GXJ589849:GXJ589857 HHF589849:HHF589857 HRB589849:HRB589857 IAX589849:IAX589857 IKT589849:IKT589857 IUP589849:IUP589857 JEL589849:JEL589857 JOH589849:JOH589857 JYD589849:JYD589857 KHZ589849:KHZ589857 KRV589849:KRV589857 LBR589849:LBR589857 LLN589849:LLN589857 LVJ589849:LVJ589857 MFF589849:MFF589857 MPB589849:MPB589857 MYX589849:MYX589857 NIT589849:NIT589857 NSP589849:NSP589857 OCL589849:OCL589857 OMH589849:OMH589857 OWD589849:OWD589857 PFZ589849:PFZ589857 PPV589849:PPV589857 PZR589849:PZR589857 QJN589849:QJN589857 QTJ589849:QTJ589857 RDF589849:RDF589857 RNB589849:RNB589857 RWX589849:RWX589857 SGT589849:SGT589857 SQP589849:SQP589857 TAL589849:TAL589857 TKH589849:TKH589857 TUD589849:TUD589857 UDZ589849:UDZ589857 UNV589849:UNV589857 UXR589849:UXR589857 VHN589849:VHN589857 VRJ589849:VRJ589857 WBF589849:WBF589857 WLB589849:WLB589857 WUX589849:WUX589857 IL655385:IL655393 SH655385:SH655393 ACD655385:ACD655393 ALZ655385:ALZ655393 AVV655385:AVV655393 BFR655385:BFR655393 BPN655385:BPN655393 BZJ655385:BZJ655393 CJF655385:CJF655393 CTB655385:CTB655393 DCX655385:DCX655393 DMT655385:DMT655393 DWP655385:DWP655393 EGL655385:EGL655393 EQH655385:EQH655393 FAD655385:FAD655393 FJZ655385:FJZ655393 FTV655385:FTV655393 GDR655385:GDR655393 GNN655385:GNN655393 GXJ655385:GXJ655393 HHF655385:HHF655393 HRB655385:HRB655393 IAX655385:IAX655393 IKT655385:IKT655393 IUP655385:IUP655393 JEL655385:JEL655393 JOH655385:JOH655393 JYD655385:JYD655393 KHZ655385:KHZ655393 KRV655385:KRV655393 LBR655385:LBR655393 LLN655385:LLN655393 LVJ655385:LVJ655393 MFF655385:MFF655393 MPB655385:MPB655393 MYX655385:MYX655393 NIT655385:NIT655393 NSP655385:NSP655393 OCL655385:OCL655393 OMH655385:OMH655393 OWD655385:OWD655393 PFZ655385:PFZ655393 PPV655385:PPV655393 PZR655385:PZR655393 QJN655385:QJN655393 QTJ655385:QTJ655393 RDF655385:RDF655393 RNB655385:RNB655393 RWX655385:RWX655393 SGT655385:SGT655393 SQP655385:SQP655393 TAL655385:TAL655393 TKH655385:TKH655393 TUD655385:TUD655393 UDZ655385:UDZ655393 UNV655385:UNV655393 UXR655385:UXR655393 VHN655385:VHN655393 VRJ655385:VRJ655393 WBF655385:WBF655393 WLB655385:WLB655393 WUX655385:WUX655393 IL720921:IL720929 SH720921:SH720929 ACD720921:ACD720929 ALZ720921:ALZ720929 AVV720921:AVV720929 BFR720921:BFR720929 BPN720921:BPN720929 BZJ720921:BZJ720929 CJF720921:CJF720929 CTB720921:CTB720929 DCX720921:DCX720929 DMT720921:DMT720929 DWP720921:DWP720929 EGL720921:EGL720929 EQH720921:EQH720929 FAD720921:FAD720929 FJZ720921:FJZ720929 FTV720921:FTV720929 GDR720921:GDR720929 GNN720921:GNN720929 GXJ720921:GXJ720929 HHF720921:HHF720929 HRB720921:HRB720929 IAX720921:IAX720929 IKT720921:IKT720929 IUP720921:IUP720929 JEL720921:JEL720929 JOH720921:JOH720929 JYD720921:JYD720929 KHZ720921:KHZ720929 KRV720921:KRV720929 LBR720921:LBR720929 LLN720921:LLN720929 LVJ720921:LVJ720929 MFF720921:MFF720929 MPB720921:MPB720929 MYX720921:MYX720929 NIT720921:NIT720929 NSP720921:NSP720929 OCL720921:OCL720929 OMH720921:OMH720929 OWD720921:OWD720929 PFZ720921:PFZ720929 PPV720921:PPV720929 PZR720921:PZR720929 QJN720921:QJN720929 QTJ720921:QTJ720929 RDF720921:RDF720929 RNB720921:RNB720929 RWX720921:RWX720929 SGT720921:SGT720929 SQP720921:SQP720929 TAL720921:TAL720929 TKH720921:TKH720929 TUD720921:TUD720929 UDZ720921:UDZ720929 UNV720921:UNV720929 UXR720921:UXR720929 VHN720921:VHN720929 VRJ720921:VRJ720929 WBF720921:WBF720929 WLB720921:WLB720929 WUX720921:WUX720929 IL786457:IL786465 SH786457:SH786465 ACD786457:ACD786465 ALZ786457:ALZ786465 AVV786457:AVV786465 BFR786457:BFR786465 BPN786457:BPN786465 BZJ786457:BZJ786465 CJF786457:CJF786465 CTB786457:CTB786465 DCX786457:DCX786465 DMT786457:DMT786465 DWP786457:DWP786465 EGL786457:EGL786465 EQH786457:EQH786465 FAD786457:FAD786465 FJZ786457:FJZ786465 FTV786457:FTV786465 GDR786457:GDR786465 GNN786457:GNN786465 GXJ786457:GXJ786465 HHF786457:HHF786465 HRB786457:HRB786465 IAX786457:IAX786465 IKT786457:IKT786465 IUP786457:IUP786465 JEL786457:JEL786465 JOH786457:JOH786465 JYD786457:JYD786465 KHZ786457:KHZ786465 KRV786457:KRV786465 LBR786457:LBR786465 LLN786457:LLN786465 LVJ786457:LVJ786465 MFF786457:MFF786465 MPB786457:MPB786465 MYX786457:MYX786465 NIT786457:NIT786465 NSP786457:NSP786465 OCL786457:OCL786465 OMH786457:OMH786465 OWD786457:OWD786465 PFZ786457:PFZ786465 PPV786457:PPV786465 PZR786457:PZR786465 QJN786457:QJN786465 QTJ786457:QTJ786465 RDF786457:RDF786465 RNB786457:RNB786465 RWX786457:RWX786465 SGT786457:SGT786465 SQP786457:SQP786465 TAL786457:TAL786465 TKH786457:TKH786465 TUD786457:TUD786465 UDZ786457:UDZ786465 UNV786457:UNV786465 UXR786457:UXR786465 VHN786457:VHN786465 VRJ786457:VRJ786465 WBF786457:WBF786465 WLB786457:WLB786465 WUX786457:WUX786465 IL851993:IL852001 SH851993:SH852001 ACD851993:ACD852001 ALZ851993:ALZ852001 AVV851993:AVV852001 BFR851993:BFR852001 BPN851993:BPN852001 BZJ851993:BZJ852001 CJF851993:CJF852001 CTB851993:CTB852001 DCX851993:DCX852001 DMT851993:DMT852001 DWP851993:DWP852001 EGL851993:EGL852001 EQH851993:EQH852001 FAD851993:FAD852001 FJZ851993:FJZ852001 FTV851993:FTV852001 GDR851993:GDR852001 GNN851993:GNN852001 GXJ851993:GXJ852001 HHF851993:HHF852001 HRB851993:HRB852001 IAX851993:IAX852001 IKT851993:IKT852001 IUP851993:IUP852001 JEL851993:JEL852001 JOH851993:JOH852001 JYD851993:JYD852001 KHZ851993:KHZ852001 KRV851993:KRV852001 LBR851993:LBR852001 LLN851993:LLN852001 LVJ851993:LVJ852001 MFF851993:MFF852001 MPB851993:MPB852001 MYX851993:MYX852001 NIT851993:NIT852001 NSP851993:NSP852001 OCL851993:OCL852001 OMH851993:OMH852001 OWD851993:OWD852001 PFZ851993:PFZ852001 PPV851993:PPV852001 PZR851993:PZR852001 QJN851993:QJN852001 QTJ851993:QTJ852001 RDF851993:RDF852001 RNB851993:RNB852001 RWX851993:RWX852001 SGT851993:SGT852001 SQP851993:SQP852001 TAL851993:TAL852001 TKH851993:TKH852001 TUD851993:TUD852001 UDZ851993:UDZ852001 UNV851993:UNV852001 UXR851993:UXR852001 VHN851993:VHN852001 VRJ851993:VRJ852001 WBF851993:WBF852001 WLB851993:WLB852001 WUX851993:WUX852001 IL917529:IL917537 SH917529:SH917537 ACD917529:ACD917537 ALZ917529:ALZ917537 AVV917529:AVV917537 BFR917529:BFR917537 BPN917529:BPN917537 BZJ917529:BZJ917537 CJF917529:CJF917537 CTB917529:CTB917537 DCX917529:DCX917537 DMT917529:DMT917537 DWP917529:DWP917537 EGL917529:EGL917537 EQH917529:EQH917537 FAD917529:FAD917537 FJZ917529:FJZ917537 FTV917529:FTV917537 GDR917529:GDR917537 GNN917529:GNN917537 GXJ917529:GXJ917537 HHF917529:HHF917537 HRB917529:HRB917537 IAX917529:IAX917537 IKT917529:IKT917537 IUP917529:IUP917537 JEL917529:JEL917537 JOH917529:JOH917537 JYD917529:JYD917537 KHZ917529:KHZ917537 KRV917529:KRV917537 LBR917529:LBR917537 LLN917529:LLN917537 LVJ917529:LVJ917537 MFF917529:MFF917537 MPB917529:MPB917537 MYX917529:MYX917537 NIT917529:NIT917537 NSP917529:NSP917537 OCL917529:OCL917537 OMH917529:OMH917537 OWD917529:OWD917537 PFZ917529:PFZ917537 PPV917529:PPV917537 PZR917529:PZR917537 QJN917529:QJN917537 QTJ917529:QTJ917537 RDF917529:RDF917537 RNB917529:RNB917537 RWX917529:RWX917537 SGT917529:SGT917537 SQP917529:SQP917537 TAL917529:TAL917537 TKH917529:TKH917537 TUD917529:TUD917537 UDZ917529:UDZ917537 UNV917529:UNV917537 UXR917529:UXR917537 VHN917529:VHN917537 VRJ917529:VRJ917537 WBF917529:WBF917537 WLB917529:WLB917537 WUX917529:WUX917537 IL983065:IL983073 SH983065:SH983073 ACD983065:ACD983073 ALZ983065:ALZ983073 AVV983065:AVV983073 BFR983065:BFR983073 BPN983065:BPN983073 BZJ983065:BZJ983073 CJF983065:CJF983073 CTB983065:CTB983073 DCX983065:DCX983073 DMT983065:DMT983073 DWP983065:DWP983073 EGL983065:EGL983073 EQH983065:EQH983073 FAD983065:FAD983073 FJZ983065:FJZ983073 FTV983065:FTV983073 GDR983065:GDR983073 GNN983065:GNN983073 GXJ983065:GXJ983073 HHF983065:HHF983073 HRB983065:HRB983073 IAX983065:IAX983073 IKT983065:IKT983073 IUP983065:IUP983073 JEL983065:JEL983073 JOH983065:JOH983073 JYD983065:JYD983073 KHZ983065:KHZ983073 KRV983065:KRV983073 LBR983065:LBR983073 LLN983065:LLN983073 LVJ983065:LVJ983073 MFF983065:MFF983073 MPB983065:MPB983073 MYX983065:MYX983073 NIT983065:NIT983073 NSP983065:NSP983073 OCL983065:OCL983073 OMH983065:OMH983073 OWD983065:OWD983073 PFZ983065:PFZ983073 PPV983065:PPV983073 PZR983065:PZR983073 QJN983065:QJN983073 QTJ983065:QTJ983073 RDF983065:RDF983073 RNB983065:RNB983073 RWX983065:RWX983073 SGT983065:SGT983073 SQP983065:SQP983073 TAL983065:TAL983073 TKH983065:TKH983073 TUD983065:TUD983073 UDZ983065:UDZ983073 UNV983065:UNV983073 UXR983065:UXR983073 VHN983065:VHN983073 VRJ983065:VRJ983073 WBF983065:WBF983073 WLB983065:WLB983073 WUX983065:WUX983073 CTB106:CTB120 IL35:IL37 SH35:SH37 ACD35:ACD37 ALZ35:ALZ37 AVV35:AVV37 BFR35:BFR37 BPN35:BPN37 BZJ35:BZJ37 CJF35:CJF37 CTB35:CTB37 DCX35:DCX37 DMT35:DMT37 DWP35:DWP37 EGL35:EGL37 EQH35:EQH37 FAD35:FAD37 FJZ35:FJZ37 FTV35:FTV37 GDR35:GDR37 GNN35:GNN37 GXJ35:GXJ37 HHF35:HHF37 HRB35:HRB37 IAX35:IAX37 IKT35:IKT37 IUP35:IUP37 JEL35:JEL37 JOH35:JOH37 JYD35:JYD37 KHZ35:KHZ37 KRV35:KRV37 LBR35:LBR37 LLN35:LLN37 LVJ35:LVJ37 MFF35:MFF37 MPB35:MPB37 MYX35:MYX37 NIT35:NIT37 NSP35:NSP37 OCL35:OCL37 OMH35:OMH37 OWD35:OWD37 PFZ35:PFZ37 PPV35:PPV37 PZR35:PZR37 QJN35:QJN37 QTJ35:QTJ37 RDF35:RDF37 RNB35:RNB37 RWX35:RWX37 SGT35:SGT37 SQP35:SQP37 TAL35:TAL37 TKH35:TKH37 TUD35:TUD37 UDZ35:UDZ37 UNV35:UNV37 UXR35:UXR37 VHN35:VHN37 VRJ35:VRJ37 WBF35:WBF37 WLB35:WLB37 WUX35:WUX37 IL65571:IL65574 SH65571:SH65574 ACD65571:ACD65574 ALZ65571:ALZ65574 AVV65571:AVV65574 BFR65571:BFR65574 BPN65571:BPN65574 BZJ65571:BZJ65574 CJF65571:CJF65574 CTB65571:CTB65574 DCX65571:DCX65574 DMT65571:DMT65574 DWP65571:DWP65574 EGL65571:EGL65574 EQH65571:EQH65574 FAD65571:FAD65574 FJZ65571:FJZ65574 FTV65571:FTV65574 GDR65571:GDR65574 GNN65571:GNN65574 GXJ65571:GXJ65574 HHF65571:HHF65574 HRB65571:HRB65574 IAX65571:IAX65574 IKT65571:IKT65574 IUP65571:IUP65574 JEL65571:JEL65574 JOH65571:JOH65574 JYD65571:JYD65574 KHZ65571:KHZ65574 KRV65571:KRV65574 LBR65571:LBR65574 LLN65571:LLN65574 LVJ65571:LVJ65574 MFF65571:MFF65574 MPB65571:MPB65574 MYX65571:MYX65574 NIT65571:NIT65574 NSP65571:NSP65574 OCL65571:OCL65574 OMH65571:OMH65574 OWD65571:OWD65574 PFZ65571:PFZ65574 PPV65571:PPV65574 PZR65571:PZR65574 QJN65571:QJN65574 QTJ65571:QTJ65574 RDF65571:RDF65574 RNB65571:RNB65574 RWX65571:RWX65574 SGT65571:SGT65574 SQP65571:SQP65574 TAL65571:TAL65574 TKH65571:TKH65574 TUD65571:TUD65574 UDZ65571:UDZ65574 UNV65571:UNV65574 UXR65571:UXR65574 VHN65571:VHN65574 VRJ65571:VRJ65574 WBF65571:WBF65574 WLB65571:WLB65574 WUX65571:WUX65574 IL131107:IL131110 SH131107:SH131110 ACD131107:ACD131110 ALZ131107:ALZ131110 AVV131107:AVV131110 BFR131107:BFR131110 BPN131107:BPN131110 BZJ131107:BZJ131110 CJF131107:CJF131110 CTB131107:CTB131110 DCX131107:DCX131110 DMT131107:DMT131110 DWP131107:DWP131110 EGL131107:EGL131110 EQH131107:EQH131110 FAD131107:FAD131110 FJZ131107:FJZ131110 FTV131107:FTV131110 GDR131107:GDR131110 GNN131107:GNN131110 GXJ131107:GXJ131110 HHF131107:HHF131110 HRB131107:HRB131110 IAX131107:IAX131110 IKT131107:IKT131110 IUP131107:IUP131110 JEL131107:JEL131110 JOH131107:JOH131110 JYD131107:JYD131110 KHZ131107:KHZ131110 KRV131107:KRV131110 LBR131107:LBR131110 LLN131107:LLN131110 LVJ131107:LVJ131110 MFF131107:MFF131110 MPB131107:MPB131110 MYX131107:MYX131110 NIT131107:NIT131110 NSP131107:NSP131110 OCL131107:OCL131110 OMH131107:OMH131110 OWD131107:OWD131110 PFZ131107:PFZ131110 PPV131107:PPV131110 PZR131107:PZR131110 QJN131107:QJN131110 QTJ131107:QTJ131110 RDF131107:RDF131110 RNB131107:RNB131110 RWX131107:RWX131110 SGT131107:SGT131110 SQP131107:SQP131110 TAL131107:TAL131110 TKH131107:TKH131110 TUD131107:TUD131110 UDZ131107:UDZ131110 UNV131107:UNV131110 UXR131107:UXR131110 VHN131107:VHN131110 VRJ131107:VRJ131110 WBF131107:WBF131110 WLB131107:WLB131110 WUX131107:WUX131110 IL196643:IL196646 SH196643:SH196646 ACD196643:ACD196646 ALZ196643:ALZ196646 AVV196643:AVV196646 BFR196643:BFR196646 BPN196643:BPN196646 BZJ196643:BZJ196646 CJF196643:CJF196646 CTB196643:CTB196646 DCX196643:DCX196646 DMT196643:DMT196646 DWP196643:DWP196646 EGL196643:EGL196646 EQH196643:EQH196646 FAD196643:FAD196646 FJZ196643:FJZ196646 FTV196643:FTV196646 GDR196643:GDR196646 GNN196643:GNN196646 GXJ196643:GXJ196646 HHF196643:HHF196646 HRB196643:HRB196646 IAX196643:IAX196646 IKT196643:IKT196646 IUP196643:IUP196646 JEL196643:JEL196646 JOH196643:JOH196646 JYD196643:JYD196646 KHZ196643:KHZ196646 KRV196643:KRV196646 LBR196643:LBR196646 LLN196643:LLN196646 LVJ196643:LVJ196646 MFF196643:MFF196646 MPB196643:MPB196646 MYX196643:MYX196646 NIT196643:NIT196646 NSP196643:NSP196646 OCL196643:OCL196646 OMH196643:OMH196646 OWD196643:OWD196646 PFZ196643:PFZ196646 PPV196643:PPV196646 PZR196643:PZR196646 QJN196643:QJN196646 QTJ196643:QTJ196646 RDF196643:RDF196646 RNB196643:RNB196646 RWX196643:RWX196646 SGT196643:SGT196646 SQP196643:SQP196646 TAL196643:TAL196646 TKH196643:TKH196646 TUD196643:TUD196646 UDZ196643:UDZ196646 UNV196643:UNV196646 UXR196643:UXR196646 VHN196643:VHN196646 VRJ196643:VRJ196646 WBF196643:WBF196646 WLB196643:WLB196646 WUX196643:WUX196646 IL262179:IL262182 SH262179:SH262182 ACD262179:ACD262182 ALZ262179:ALZ262182 AVV262179:AVV262182 BFR262179:BFR262182 BPN262179:BPN262182 BZJ262179:BZJ262182 CJF262179:CJF262182 CTB262179:CTB262182 DCX262179:DCX262182 DMT262179:DMT262182 DWP262179:DWP262182 EGL262179:EGL262182 EQH262179:EQH262182 FAD262179:FAD262182 FJZ262179:FJZ262182 FTV262179:FTV262182 GDR262179:GDR262182 GNN262179:GNN262182 GXJ262179:GXJ262182 HHF262179:HHF262182 HRB262179:HRB262182 IAX262179:IAX262182 IKT262179:IKT262182 IUP262179:IUP262182 JEL262179:JEL262182 JOH262179:JOH262182 JYD262179:JYD262182 KHZ262179:KHZ262182 KRV262179:KRV262182 LBR262179:LBR262182 LLN262179:LLN262182 LVJ262179:LVJ262182 MFF262179:MFF262182 MPB262179:MPB262182 MYX262179:MYX262182 NIT262179:NIT262182 NSP262179:NSP262182 OCL262179:OCL262182 OMH262179:OMH262182 OWD262179:OWD262182 PFZ262179:PFZ262182 PPV262179:PPV262182 PZR262179:PZR262182 QJN262179:QJN262182 QTJ262179:QTJ262182 RDF262179:RDF262182 RNB262179:RNB262182 RWX262179:RWX262182 SGT262179:SGT262182 SQP262179:SQP262182 TAL262179:TAL262182 TKH262179:TKH262182 TUD262179:TUD262182 UDZ262179:UDZ262182 UNV262179:UNV262182 UXR262179:UXR262182 VHN262179:VHN262182 VRJ262179:VRJ262182 WBF262179:WBF262182 WLB262179:WLB262182 WUX262179:WUX262182 IL327715:IL327718 SH327715:SH327718 ACD327715:ACD327718 ALZ327715:ALZ327718 AVV327715:AVV327718 BFR327715:BFR327718 BPN327715:BPN327718 BZJ327715:BZJ327718 CJF327715:CJF327718 CTB327715:CTB327718 DCX327715:DCX327718 DMT327715:DMT327718 DWP327715:DWP327718 EGL327715:EGL327718 EQH327715:EQH327718 FAD327715:FAD327718 FJZ327715:FJZ327718 FTV327715:FTV327718 GDR327715:GDR327718 GNN327715:GNN327718 GXJ327715:GXJ327718 HHF327715:HHF327718 HRB327715:HRB327718 IAX327715:IAX327718 IKT327715:IKT327718 IUP327715:IUP327718 JEL327715:JEL327718 JOH327715:JOH327718 JYD327715:JYD327718 KHZ327715:KHZ327718 KRV327715:KRV327718 LBR327715:LBR327718 LLN327715:LLN327718 LVJ327715:LVJ327718 MFF327715:MFF327718 MPB327715:MPB327718 MYX327715:MYX327718 NIT327715:NIT327718 NSP327715:NSP327718 OCL327715:OCL327718 OMH327715:OMH327718 OWD327715:OWD327718 PFZ327715:PFZ327718 PPV327715:PPV327718 PZR327715:PZR327718 QJN327715:QJN327718 QTJ327715:QTJ327718 RDF327715:RDF327718 RNB327715:RNB327718 RWX327715:RWX327718 SGT327715:SGT327718 SQP327715:SQP327718 TAL327715:TAL327718 TKH327715:TKH327718 TUD327715:TUD327718 UDZ327715:UDZ327718 UNV327715:UNV327718 UXR327715:UXR327718 VHN327715:VHN327718 VRJ327715:VRJ327718 WBF327715:WBF327718 WLB327715:WLB327718 WUX327715:WUX327718 IL393251:IL393254 SH393251:SH393254 ACD393251:ACD393254 ALZ393251:ALZ393254 AVV393251:AVV393254 BFR393251:BFR393254 BPN393251:BPN393254 BZJ393251:BZJ393254 CJF393251:CJF393254 CTB393251:CTB393254 DCX393251:DCX393254 DMT393251:DMT393254 DWP393251:DWP393254 EGL393251:EGL393254 EQH393251:EQH393254 FAD393251:FAD393254 FJZ393251:FJZ393254 FTV393251:FTV393254 GDR393251:GDR393254 GNN393251:GNN393254 GXJ393251:GXJ393254 HHF393251:HHF393254 HRB393251:HRB393254 IAX393251:IAX393254 IKT393251:IKT393254 IUP393251:IUP393254 JEL393251:JEL393254 JOH393251:JOH393254 JYD393251:JYD393254 KHZ393251:KHZ393254 KRV393251:KRV393254 LBR393251:LBR393254 LLN393251:LLN393254 LVJ393251:LVJ393254 MFF393251:MFF393254 MPB393251:MPB393254 MYX393251:MYX393254 NIT393251:NIT393254 NSP393251:NSP393254 OCL393251:OCL393254 OMH393251:OMH393254 OWD393251:OWD393254 PFZ393251:PFZ393254 PPV393251:PPV393254 PZR393251:PZR393254 QJN393251:QJN393254 QTJ393251:QTJ393254 RDF393251:RDF393254 RNB393251:RNB393254 RWX393251:RWX393254 SGT393251:SGT393254 SQP393251:SQP393254 TAL393251:TAL393254 TKH393251:TKH393254 TUD393251:TUD393254 UDZ393251:UDZ393254 UNV393251:UNV393254 UXR393251:UXR393254 VHN393251:VHN393254 VRJ393251:VRJ393254 WBF393251:WBF393254 WLB393251:WLB393254 WUX393251:WUX393254 IL458787:IL458790 SH458787:SH458790 ACD458787:ACD458790 ALZ458787:ALZ458790 AVV458787:AVV458790 BFR458787:BFR458790 BPN458787:BPN458790 BZJ458787:BZJ458790 CJF458787:CJF458790 CTB458787:CTB458790 DCX458787:DCX458790 DMT458787:DMT458790 DWP458787:DWP458790 EGL458787:EGL458790 EQH458787:EQH458790 FAD458787:FAD458790 FJZ458787:FJZ458790 FTV458787:FTV458790 GDR458787:GDR458790 GNN458787:GNN458790 GXJ458787:GXJ458790 HHF458787:HHF458790 HRB458787:HRB458790 IAX458787:IAX458790 IKT458787:IKT458790 IUP458787:IUP458790 JEL458787:JEL458790 JOH458787:JOH458790 JYD458787:JYD458790 KHZ458787:KHZ458790 KRV458787:KRV458790 LBR458787:LBR458790 LLN458787:LLN458790 LVJ458787:LVJ458790 MFF458787:MFF458790 MPB458787:MPB458790 MYX458787:MYX458790 NIT458787:NIT458790 NSP458787:NSP458790 OCL458787:OCL458790 OMH458787:OMH458790 OWD458787:OWD458790 PFZ458787:PFZ458790 PPV458787:PPV458790 PZR458787:PZR458790 QJN458787:QJN458790 QTJ458787:QTJ458790 RDF458787:RDF458790 RNB458787:RNB458790 RWX458787:RWX458790 SGT458787:SGT458790 SQP458787:SQP458790 TAL458787:TAL458790 TKH458787:TKH458790 TUD458787:TUD458790 UDZ458787:UDZ458790 UNV458787:UNV458790 UXR458787:UXR458790 VHN458787:VHN458790 VRJ458787:VRJ458790 WBF458787:WBF458790 WLB458787:WLB458790 WUX458787:WUX458790 IL524323:IL524326 SH524323:SH524326 ACD524323:ACD524326 ALZ524323:ALZ524326 AVV524323:AVV524326 BFR524323:BFR524326 BPN524323:BPN524326 BZJ524323:BZJ524326 CJF524323:CJF524326 CTB524323:CTB524326 DCX524323:DCX524326 DMT524323:DMT524326 DWP524323:DWP524326 EGL524323:EGL524326 EQH524323:EQH524326 FAD524323:FAD524326 FJZ524323:FJZ524326 FTV524323:FTV524326 GDR524323:GDR524326 GNN524323:GNN524326 GXJ524323:GXJ524326 HHF524323:HHF524326 HRB524323:HRB524326 IAX524323:IAX524326 IKT524323:IKT524326 IUP524323:IUP524326 JEL524323:JEL524326 JOH524323:JOH524326 JYD524323:JYD524326 KHZ524323:KHZ524326 KRV524323:KRV524326 LBR524323:LBR524326 LLN524323:LLN524326 LVJ524323:LVJ524326 MFF524323:MFF524326 MPB524323:MPB524326 MYX524323:MYX524326 NIT524323:NIT524326 NSP524323:NSP524326 OCL524323:OCL524326 OMH524323:OMH524326 OWD524323:OWD524326 PFZ524323:PFZ524326 PPV524323:PPV524326 PZR524323:PZR524326 QJN524323:QJN524326 QTJ524323:QTJ524326 RDF524323:RDF524326 RNB524323:RNB524326 RWX524323:RWX524326 SGT524323:SGT524326 SQP524323:SQP524326 TAL524323:TAL524326 TKH524323:TKH524326 TUD524323:TUD524326 UDZ524323:UDZ524326 UNV524323:UNV524326 UXR524323:UXR524326 VHN524323:VHN524326 VRJ524323:VRJ524326 WBF524323:WBF524326 WLB524323:WLB524326 WUX524323:WUX524326 IL589859:IL589862 SH589859:SH589862 ACD589859:ACD589862 ALZ589859:ALZ589862 AVV589859:AVV589862 BFR589859:BFR589862 BPN589859:BPN589862 BZJ589859:BZJ589862 CJF589859:CJF589862 CTB589859:CTB589862 DCX589859:DCX589862 DMT589859:DMT589862 DWP589859:DWP589862 EGL589859:EGL589862 EQH589859:EQH589862 FAD589859:FAD589862 FJZ589859:FJZ589862 FTV589859:FTV589862 GDR589859:GDR589862 GNN589859:GNN589862 GXJ589859:GXJ589862 HHF589859:HHF589862 HRB589859:HRB589862 IAX589859:IAX589862 IKT589859:IKT589862 IUP589859:IUP589862 JEL589859:JEL589862 JOH589859:JOH589862 JYD589859:JYD589862 KHZ589859:KHZ589862 KRV589859:KRV589862 LBR589859:LBR589862 LLN589859:LLN589862 LVJ589859:LVJ589862 MFF589859:MFF589862 MPB589859:MPB589862 MYX589859:MYX589862 NIT589859:NIT589862 NSP589859:NSP589862 OCL589859:OCL589862 OMH589859:OMH589862 OWD589859:OWD589862 PFZ589859:PFZ589862 PPV589859:PPV589862 PZR589859:PZR589862 QJN589859:QJN589862 QTJ589859:QTJ589862 RDF589859:RDF589862 RNB589859:RNB589862 RWX589859:RWX589862 SGT589859:SGT589862 SQP589859:SQP589862 TAL589859:TAL589862 TKH589859:TKH589862 TUD589859:TUD589862 UDZ589859:UDZ589862 UNV589859:UNV589862 UXR589859:UXR589862 VHN589859:VHN589862 VRJ589859:VRJ589862 WBF589859:WBF589862 WLB589859:WLB589862 WUX589859:WUX589862 IL655395:IL655398 SH655395:SH655398 ACD655395:ACD655398 ALZ655395:ALZ655398 AVV655395:AVV655398 BFR655395:BFR655398 BPN655395:BPN655398 BZJ655395:BZJ655398 CJF655395:CJF655398 CTB655395:CTB655398 DCX655395:DCX655398 DMT655395:DMT655398 DWP655395:DWP655398 EGL655395:EGL655398 EQH655395:EQH655398 FAD655395:FAD655398 FJZ655395:FJZ655398 FTV655395:FTV655398 GDR655395:GDR655398 GNN655395:GNN655398 GXJ655395:GXJ655398 HHF655395:HHF655398 HRB655395:HRB655398 IAX655395:IAX655398 IKT655395:IKT655398 IUP655395:IUP655398 JEL655395:JEL655398 JOH655395:JOH655398 JYD655395:JYD655398 KHZ655395:KHZ655398 KRV655395:KRV655398 LBR655395:LBR655398 LLN655395:LLN655398 LVJ655395:LVJ655398 MFF655395:MFF655398 MPB655395:MPB655398 MYX655395:MYX655398 NIT655395:NIT655398 NSP655395:NSP655398 OCL655395:OCL655398 OMH655395:OMH655398 OWD655395:OWD655398 PFZ655395:PFZ655398 PPV655395:PPV655398 PZR655395:PZR655398 QJN655395:QJN655398 QTJ655395:QTJ655398 RDF655395:RDF655398 RNB655395:RNB655398 RWX655395:RWX655398 SGT655395:SGT655398 SQP655395:SQP655398 TAL655395:TAL655398 TKH655395:TKH655398 TUD655395:TUD655398 UDZ655395:UDZ655398 UNV655395:UNV655398 UXR655395:UXR655398 VHN655395:VHN655398 VRJ655395:VRJ655398 WBF655395:WBF655398 WLB655395:WLB655398 WUX655395:WUX655398 IL720931:IL720934 SH720931:SH720934 ACD720931:ACD720934 ALZ720931:ALZ720934 AVV720931:AVV720934 BFR720931:BFR720934 BPN720931:BPN720934 BZJ720931:BZJ720934 CJF720931:CJF720934 CTB720931:CTB720934 DCX720931:DCX720934 DMT720931:DMT720934 DWP720931:DWP720934 EGL720931:EGL720934 EQH720931:EQH720934 FAD720931:FAD720934 FJZ720931:FJZ720934 FTV720931:FTV720934 GDR720931:GDR720934 GNN720931:GNN720934 GXJ720931:GXJ720934 HHF720931:HHF720934 HRB720931:HRB720934 IAX720931:IAX720934 IKT720931:IKT720934 IUP720931:IUP720934 JEL720931:JEL720934 JOH720931:JOH720934 JYD720931:JYD720934 KHZ720931:KHZ720934 KRV720931:KRV720934 LBR720931:LBR720934 LLN720931:LLN720934 LVJ720931:LVJ720934 MFF720931:MFF720934 MPB720931:MPB720934 MYX720931:MYX720934 NIT720931:NIT720934 NSP720931:NSP720934 OCL720931:OCL720934 OMH720931:OMH720934 OWD720931:OWD720934 PFZ720931:PFZ720934 PPV720931:PPV720934 PZR720931:PZR720934 QJN720931:QJN720934 QTJ720931:QTJ720934 RDF720931:RDF720934 RNB720931:RNB720934 RWX720931:RWX720934 SGT720931:SGT720934 SQP720931:SQP720934 TAL720931:TAL720934 TKH720931:TKH720934 TUD720931:TUD720934 UDZ720931:UDZ720934 UNV720931:UNV720934 UXR720931:UXR720934 VHN720931:VHN720934 VRJ720931:VRJ720934 WBF720931:WBF720934 WLB720931:WLB720934 WUX720931:WUX720934 IL786467:IL786470 SH786467:SH786470 ACD786467:ACD786470 ALZ786467:ALZ786470 AVV786467:AVV786470 BFR786467:BFR786470 BPN786467:BPN786470 BZJ786467:BZJ786470 CJF786467:CJF786470 CTB786467:CTB786470 DCX786467:DCX786470 DMT786467:DMT786470 DWP786467:DWP786470 EGL786467:EGL786470 EQH786467:EQH786470 FAD786467:FAD786470 FJZ786467:FJZ786470 FTV786467:FTV786470 GDR786467:GDR786470 GNN786467:GNN786470 GXJ786467:GXJ786470 HHF786467:HHF786470 HRB786467:HRB786470 IAX786467:IAX786470 IKT786467:IKT786470 IUP786467:IUP786470 JEL786467:JEL786470 JOH786467:JOH786470 JYD786467:JYD786470 KHZ786467:KHZ786470 KRV786467:KRV786470 LBR786467:LBR786470 LLN786467:LLN786470 LVJ786467:LVJ786470 MFF786467:MFF786470 MPB786467:MPB786470 MYX786467:MYX786470 NIT786467:NIT786470 NSP786467:NSP786470 OCL786467:OCL786470 OMH786467:OMH786470 OWD786467:OWD786470 PFZ786467:PFZ786470 PPV786467:PPV786470 PZR786467:PZR786470 QJN786467:QJN786470 QTJ786467:QTJ786470 RDF786467:RDF786470 RNB786467:RNB786470 RWX786467:RWX786470 SGT786467:SGT786470 SQP786467:SQP786470 TAL786467:TAL786470 TKH786467:TKH786470 TUD786467:TUD786470 UDZ786467:UDZ786470 UNV786467:UNV786470 UXR786467:UXR786470 VHN786467:VHN786470 VRJ786467:VRJ786470 WBF786467:WBF786470 WLB786467:WLB786470 WUX786467:WUX786470 IL852003:IL852006 SH852003:SH852006 ACD852003:ACD852006 ALZ852003:ALZ852006 AVV852003:AVV852006 BFR852003:BFR852006 BPN852003:BPN852006 BZJ852003:BZJ852006 CJF852003:CJF852006 CTB852003:CTB852006 DCX852003:DCX852006 DMT852003:DMT852006 DWP852003:DWP852006 EGL852003:EGL852006 EQH852003:EQH852006 FAD852003:FAD852006 FJZ852003:FJZ852006 FTV852003:FTV852006 GDR852003:GDR852006 GNN852003:GNN852006 GXJ852003:GXJ852006 HHF852003:HHF852006 HRB852003:HRB852006 IAX852003:IAX852006 IKT852003:IKT852006 IUP852003:IUP852006 JEL852003:JEL852006 JOH852003:JOH852006 JYD852003:JYD852006 KHZ852003:KHZ852006 KRV852003:KRV852006 LBR852003:LBR852006 LLN852003:LLN852006 LVJ852003:LVJ852006 MFF852003:MFF852006 MPB852003:MPB852006 MYX852003:MYX852006 NIT852003:NIT852006 NSP852003:NSP852006 OCL852003:OCL852006 OMH852003:OMH852006 OWD852003:OWD852006 PFZ852003:PFZ852006 PPV852003:PPV852006 PZR852003:PZR852006 QJN852003:QJN852006 QTJ852003:QTJ852006 RDF852003:RDF852006 RNB852003:RNB852006 RWX852003:RWX852006 SGT852003:SGT852006 SQP852003:SQP852006 TAL852003:TAL852006 TKH852003:TKH852006 TUD852003:TUD852006 UDZ852003:UDZ852006 UNV852003:UNV852006 UXR852003:UXR852006 VHN852003:VHN852006 VRJ852003:VRJ852006 WBF852003:WBF852006 WLB852003:WLB852006 WUX852003:WUX852006 IL917539:IL917542 SH917539:SH917542 ACD917539:ACD917542 ALZ917539:ALZ917542 AVV917539:AVV917542 BFR917539:BFR917542 BPN917539:BPN917542 BZJ917539:BZJ917542 CJF917539:CJF917542 CTB917539:CTB917542 DCX917539:DCX917542 DMT917539:DMT917542 DWP917539:DWP917542 EGL917539:EGL917542 EQH917539:EQH917542 FAD917539:FAD917542 FJZ917539:FJZ917542 FTV917539:FTV917542 GDR917539:GDR917542 GNN917539:GNN917542 GXJ917539:GXJ917542 HHF917539:HHF917542 HRB917539:HRB917542 IAX917539:IAX917542 IKT917539:IKT917542 IUP917539:IUP917542 JEL917539:JEL917542 JOH917539:JOH917542 JYD917539:JYD917542 KHZ917539:KHZ917542 KRV917539:KRV917542 LBR917539:LBR917542 LLN917539:LLN917542 LVJ917539:LVJ917542 MFF917539:MFF917542 MPB917539:MPB917542 MYX917539:MYX917542 NIT917539:NIT917542 NSP917539:NSP917542 OCL917539:OCL917542 OMH917539:OMH917542 OWD917539:OWD917542 PFZ917539:PFZ917542 PPV917539:PPV917542 PZR917539:PZR917542 QJN917539:QJN917542 QTJ917539:QTJ917542 RDF917539:RDF917542 RNB917539:RNB917542 RWX917539:RWX917542 SGT917539:SGT917542 SQP917539:SQP917542 TAL917539:TAL917542 TKH917539:TKH917542 TUD917539:TUD917542 UDZ917539:UDZ917542 UNV917539:UNV917542 UXR917539:UXR917542 VHN917539:VHN917542 VRJ917539:VRJ917542 WBF917539:WBF917542 WLB917539:WLB917542 WUX917539:WUX917542 IL983075:IL983078 SH983075:SH983078 ACD983075:ACD983078 ALZ983075:ALZ983078 AVV983075:AVV983078 BFR983075:BFR983078 BPN983075:BPN983078 BZJ983075:BZJ983078 CJF983075:CJF983078 CTB983075:CTB983078 DCX983075:DCX983078 DMT983075:DMT983078 DWP983075:DWP983078 EGL983075:EGL983078 EQH983075:EQH983078 FAD983075:FAD983078 FJZ983075:FJZ983078 FTV983075:FTV983078 GDR983075:GDR983078 GNN983075:GNN983078 GXJ983075:GXJ983078 HHF983075:HHF983078 HRB983075:HRB983078 IAX983075:IAX983078 IKT983075:IKT983078 IUP983075:IUP983078 JEL983075:JEL983078 JOH983075:JOH983078 JYD983075:JYD983078 KHZ983075:KHZ983078 KRV983075:KRV983078 LBR983075:LBR983078 LLN983075:LLN983078 LVJ983075:LVJ983078 MFF983075:MFF983078 MPB983075:MPB983078 MYX983075:MYX983078 NIT983075:NIT983078 NSP983075:NSP983078 OCL983075:OCL983078 OMH983075:OMH983078 OWD983075:OWD983078 PFZ983075:PFZ983078 PPV983075:PPV983078 PZR983075:PZR983078 QJN983075:QJN983078 QTJ983075:QTJ983078 RDF983075:RDF983078 RNB983075:RNB983078 RWX983075:RWX983078 SGT983075:SGT983078 SQP983075:SQP983078 TAL983075:TAL983078 TKH983075:TKH983078 TUD983075:TUD983078 UDZ983075:UDZ983078 UNV983075:UNV983078 UXR983075:UXR983078 VHN983075:VHN983078 VRJ983075:VRJ983078 WBF983075:WBF983078 WLB983075:WLB983078 WUX983075:WUX983078 WUX26:WUX32 IL53:IL75 SH53:SH75 ACD53:ACD75 ALZ53:ALZ75 AVV53:AVV75 BFR53:BFR75 BPN53:BPN75 BZJ53:BZJ75 CJF53:CJF75 CTB53:CTB75 DCX53:DCX75 DMT53:DMT75 DWP53:DWP75 EGL53:EGL75 EQH53:EQH75 FAD53:FAD75 FJZ53:FJZ75 FTV53:FTV75 GDR53:GDR75 GNN53:GNN75 GXJ53:GXJ75 HHF53:HHF75 HRB53:HRB75 IAX53:IAX75 IKT53:IKT75 IUP53:IUP75 JEL53:JEL75 JOH53:JOH75 JYD53:JYD75 KHZ53:KHZ75 KRV53:KRV75 LBR53:LBR75 LLN53:LLN75 LVJ53:LVJ75 MFF53:MFF75 MPB53:MPB75 MYX53:MYX75 NIT53:NIT75 NSP53:NSP75 OCL53:OCL75 OMH53:OMH75 OWD53:OWD75 PFZ53:PFZ75 PPV53:PPV75 PZR53:PZR75 QJN53:QJN75 QTJ53:QTJ75 RDF53:RDF75 RNB53:RNB75 RWX53:RWX75 SGT53:SGT75 SQP53:SQP75 TAL53:TAL75 TKH53:TKH75 TUD53:TUD75 UDZ53:UDZ75 UNV53:UNV75 UXR53:UXR75 VHN53:VHN75 VRJ53:VRJ75 WBF53:WBF75 WLB53:WLB75 WUX53:WUX75 IL65589:IL65605 SH65589:SH65605 ACD65589:ACD65605 ALZ65589:ALZ65605 AVV65589:AVV65605 BFR65589:BFR65605 BPN65589:BPN65605 BZJ65589:BZJ65605 CJF65589:CJF65605 CTB65589:CTB65605 DCX65589:DCX65605 DMT65589:DMT65605 DWP65589:DWP65605 EGL65589:EGL65605 EQH65589:EQH65605 FAD65589:FAD65605 FJZ65589:FJZ65605 FTV65589:FTV65605 GDR65589:GDR65605 GNN65589:GNN65605 GXJ65589:GXJ65605 HHF65589:HHF65605 HRB65589:HRB65605 IAX65589:IAX65605 IKT65589:IKT65605 IUP65589:IUP65605 JEL65589:JEL65605 JOH65589:JOH65605 JYD65589:JYD65605 KHZ65589:KHZ65605 KRV65589:KRV65605 LBR65589:LBR65605 LLN65589:LLN65605 LVJ65589:LVJ65605 MFF65589:MFF65605 MPB65589:MPB65605 MYX65589:MYX65605 NIT65589:NIT65605 NSP65589:NSP65605 OCL65589:OCL65605 OMH65589:OMH65605 OWD65589:OWD65605 PFZ65589:PFZ65605 PPV65589:PPV65605 PZR65589:PZR65605 QJN65589:QJN65605 QTJ65589:QTJ65605 RDF65589:RDF65605 RNB65589:RNB65605 RWX65589:RWX65605 SGT65589:SGT65605 SQP65589:SQP65605 TAL65589:TAL65605 TKH65589:TKH65605 TUD65589:TUD65605 UDZ65589:UDZ65605 UNV65589:UNV65605 UXR65589:UXR65605 VHN65589:VHN65605 VRJ65589:VRJ65605 WBF65589:WBF65605 WLB65589:WLB65605 WUX65589:WUX65605 IL131125:IL131141 SH131125:SH131141 ACD131125:ACD131141 ALZ131125:ALZ131141 AVV131125:AVV131141 BFR131125:BFR131141 BPN131125:BPN131141 BZJ131125:BZJ131141 CJF131125:CJF131141 CTB131125:CTB131141 DCX131125:DCX131141 DMT131125:DMT131141 DWP131125:DWP131141 EGL131125:EGL131141 EQH131125:EQH131141 FAD131125:FAD131141 FJZ131125:FJZ131141 FTV131125:FTV131141 GDR131125:GDR131141 GNN131125:GNN131141 GXJ131125:GXJ131141 HHF131125:HHF131141 HRB131125:HRB131141 IAX131125:IAX131141 IKT131125:IKT131141 IUP131125:IUP131141 JEL131125:JEL131141 JOH131125:JOH131141 JYD131125:JYD131141 KHZ131125:KHZ131141 KRV131125:KRV131141 LBR131125:LBR131141 LLN131125:LLN131141 LVJ131125:LVJ131141 MFF131125:MFF131141 MPB131125:MPB131141 MYX131125:MYX131141 NIT131125:NIT131141 NSP131125:NSP131141 OCL131125:OCL131141 OMH131125:OMH131141 OWD131125:OWD131141 PFZ131125:PFZ131141 PPV131125:PPV131141 PZR131125:PZR131141 QJN131125:QJN131141 QTJ131125:QTJ131141 RDF131125:RDF131141 RNB131125:RNB131141 RWX131125:RWX131141 SGT131125:SGT131141 SQP131125:SQP131141 TAL131125:TAL131141 TKH131125:TKH131141 TUD131125:TUD131141 UDZ131125:UDZ131141 UNV131125:UNV131141 UXR131125:UXR131141 VHN131125:VHN131141 VRJ131125:VRJ131141 WBF131125:WBF131141 WLB131125:WLB131141 WUX131125:WUX131141 IL196661:IL196677 SH196661:SH196677 ACD196661:ACD196677 ALZ196661:ALZ196677 AVV196661:AVV196677 BFR196661:BFR196677 BPN196661:BPN196677 BZJ196661:BZJ196677 CJF196661:CJF196677 CTB196661:CTB196677 DCX196661:DCX196677 DMT196661:DMT196677 DWP196661:DWP196677 EGL196661:EGL196677 EQH196661:EQH196677 FAD196661:FAD196677 FJZ196661:FJZ196677 FTV196661:FTV196677 GDR196661:GDR196677 GNN196661:GNN196677 GXJ196661:GXJ196677 HHF196661:HHF196677 HRB196661:HRB196677 IAX196661:IAX196677 IKT196661:IKT196677 IUP196661:IUP196677 JEL196661:JEL196677 JOH196661:JOH196677 JYD196661:JYD196677 KHZ196661:KHZ196677 KRV196661:KRV196677 LBR196661:LBR196677 LLN196661:LLN196677 LVJ196661:LVJ196677 MFF196661:MFF196677 MPB196661:MPB196677 MYX196661:MYX196677 NIT196661:NIT196677 NSP196661:NSP196677 OCL196661:OCL196677 OMH196661:OMH196677 OWD196661:OWD196677 PFZ196661:PFZ196677 PPV196661:PPV196677 PZR196661:PZR196677 QJN196661:QJN196677 QTJ196661:QTJ196677 RDF196661:RDF196677 RNB196661:RNB196677 RWX196661:RWX196677 SGT196661:SGT196677 SQP196661:SQP196677 TAL196661:TAL196677 TKH196661:TKH196677 TUD196661:TUD196677 UDZ196661:UDZ196677 UNV196661:UNV196677 UXR196661:UXR196677 VHN196661:VHN196677 VRJ196661:VRJ196677 WBF196661:WBF196677 WLB196661:WLB196677 WUX196661:WUX196677 IL262197:IL262213 SH262197:SH262213 ACD262197:ACD262213 ALZ262197:ALZ262213 AVV262197:AVV262213 BFR262197:BFR262213 BPN262197:BPN262213 BZJ262197:BZJ262213 CJF262197:CJF262213 CTB262197:CTB262213 DCX262197:DCX262213 DMT262197:DMT262213 DWP262197:DWP262213 EGL262197:EGL262213 EQH262197:EQH262213 FAD262197:FAD262213 FJZ262197:FJZ262213 FTV262197:FTV262213 GDR262197:GDR262213 GNN262197:GNN262213 GXJ262197:GXJ262213 HHF262197:HHF262213 HRB262197:HRB262213 IAX262197:IAX262213 IKT262197:IKT262213 IUP262197:IUP262213 JEL262197:JEL262213 JOH262197:JOH262213 JYD262197:JYD262213 KHZ262197:KHZ262213 KRV262197:KRV262213 LBR262197:LBR262213 LLN262197:LLN262213 LVJ262197:LVJ262213 MFF262197:MFF262213 MPB262197:MPB262213 MYX262197:MYX262213 NIT262197:NIT262213 NSP262197:NSP262213 OCL262197:OCL262213 OMH262197:OMH262213 OWD262197:OWD262213 PFZ262197:PFZ262213 PPV262197:PPV262213 PZR262197:PZR262213 QJN262197:QJN262213 QTJ262197:QTJ262213 RDF262197:RDF262213 RNB262197:RNB262213 RWX262197:RWX262213 SGT262197:SGT262213 SQP262197:SQP262213 TAL262197:TAL262213 TKH262197:TKH262213 TUD262197:TUD262213 UDZ262197:UDZ262213 UNV262197:UNV262213 UXR262197:UXR262213 VHN262197:VHN262213 VRJ262197:VRJ262213 WBF262197:WBF262213 WLB262197:WLB262213 WUX262197:WUX262213 IL327733:IL327749 SH327733:SH327749 ACD327733:ACD327749 ALZ327733:ALZ327749 AVV327733:AVV327749 BFR327733:BFR327749 BPN327733:BPN327749 BZJ327733:BZJ327749 CJF327733:CJF327749 CTB327733:CTB327749 DCX327733:DCX327749 DMT327733:DMT327749 DWP327733:DWP327749 EGL327733:EGL327749 EQH327733:EQH327749 FAD327733:FAD327749 FJZ327733:FJZ327749 FTV327733:FTV327749 GDR327733:GDR327749 GNN327733:GNN327749 GXJ327733:GXJ327749 HHF327733:HHF327749 HRB327733:HRB327749 IAX327733:IAX327749 IKT327733:IKT327749 IUP327733:IUP327749 JEL327733:JEL327749 JOH327733:JOH327749 JYD327733:JYD327749 KHZ327733:KHZ327749 KRV327733:KRV327749 LBR327733:LBR327749 LLN327733:LLN327749 LVJ327733:LVJ327749 MFF327733:MFF327749 MPB327733:MPB327749 MYX327733:MYX327749 NIT327733:NIT327749 NSP327733:NSP327749 OCL327733:OCL327749 OMH327733:OMH327749 OWD327733:OWD327749 PFZ327733:PFZ327749 PPV327733:PPV327749 PZR327733:PZR327749 QJN327733:QJN327749 QTJ327733:QTJ327749 RDF327733:RDF327749 RNB327733:RNB327749 RWX327733:RWX327749 SGT327733:SGT327749 SQP327733:SQP327749 TAL327733:TAL327749 TKH327733:TKH327749 TUD327733:TUD327749 UDZ327733:UDZ327749 UNV327733:UNV327749 UXR327733:UXR327749 VHN327733:VHN327749 VRJ327733:VRJ327749 WBF327733:WBF327749 WLB327733:WLB327749 WUX327733:WUX327749 IL393269:IL393285 SH393269:SH393285 ACD393269:ACD393285 ALZ393269:ALZ393285 AVV393269:AVV393285 BFR393269:BFR393285 BPN393269:BPN393285 BZJ393269:BZJ393285 CJF393269:CJF393285 CTB393269:CTB393285 DCX393269:DCX393285 DMT393269:DMT393285 DWP393269:DWP393285 EGL393269:EGL393285 EQH393269:EQH393285 FAD393269:FAD393285 FJZ393269:FJZ393285 FTV393269:FTV393285 GDR393269:GDR393285 GNN393269:GNN393285 GXJ393269:GXJ393285 HHF393269:HHF393285 HRB393269:HRB393285 IAX393269:IAX393285 IKT393269:IKT393285 IUP393269:IUP393285 JEL393269:JEL393285 JOH393269:JOH393285 JYD393269:JYD393285 KHZ393269:KHZ393285 KRV393269:KRV393285 LBR393269:LBR393285 LLN393269:LLN393285 LVJ393269:LVJ393285 MFF393269:MFF393285 MPB393269:MPB393285 MYX393269:MYX393285 NIT393269:NIT393285 NSP393269:NSP393285 OCL393269:OCL393285 OMH393269:OMH393285 OWD393269:OWD393285 PFZ393269:PFZ393285 PPV393269:PPV393285 PZR393269:PZR393285 QJN393269:QJN393285 QTJ393269:QTJ393285 RDF393269:RDF393285 RNB393269:RNB393285 RWX393269:RWX393285 SGT393269:SGT393285 SQP393269:SQP393285 TAL393269:TAL393285 TKH393269:TKH393285 TUD393269:TUD393285 UDZ393269:UDZ393285 UNV393269:UNV393285 UXR393269:UXR393285 VHN393269:VHN393285 VRJ393269:VRJ393285 WBF393269:WBF393285 WLB393269:WLB393285 WUX393269:WUX393285 IL458805:IL458821 SH458805:SH458821 ACD458805:ACD458821 ALZ458805:ALZ458821 AVV458805:AVV458821 BFR458805:BFR458821 BPN458805:BPN458821 BZJ458805:BZJ458821 CJF458805:CJF458821 CTB458805:CTB458821 DCX458805:DCX458821 DMT458805:DMT458821 DWP458805:DWP458821 EGL458805:EGL458821 EQH458805:EQH458821 FAD458805:FAD458821 FJZ458805:FJZ458821 FTV458805:FTV458821 GDR458805:GDR458821 GNN458805:GNN458821 GXJ458805:GXJ458821 HHF458805:HHF458821 HRB458805:HRB458821 IAX458805:IAX458821 IKT458805:IKT458821 IUP458805:IUP458821 JEL458805:JEL458821 JOH458805:JOH458821 JYD458805:JYD458821 KHZ458805:KHZ458821 KRV458805:KRV458821 LBR458805:LBR458821 LLN458805:LLN458821 LVJ458805:LVJ458821 MFF458805:MFF458821 MPB458805:MPB458821 MYX458805:MYX458821 NIT458805:NIT458821 NSP458805:NSP458821 OCL458805:OCL458821 OMH458805:OMH458821 OWD458805:OWD458821 PFZ458805:PFZ458821 PPV458805:PPV458821 PZR458805:PZR458821 QJN458805:QJN458821 QTJ458805:QTJ458821 RDF458805:RDF458821 RNB458805:RNB458821 RWX458805:RWX458821 SGT458805:SGT458821 SQP458805:SQP458821 TAL458805:TAL458821 TKH458805:TKH458821 TUD458805:TUD458821 UDZ458805:UDZ458821 UNV458805:UNV458821 UXR458805:UXR458821 VHN458805:VHN458821 VRJ458805:VRJ458821 WBF458805:WBF458821 WLB458805:WLB458821 WUX458805:WUX458821 IL524341:IL524357 SH524341:SH524357 ACD524341:ACD524357 ALZ524341:ALZ524357 AVV524341:AVV524357 BFR524341:BFR524357 BPN524341:BPN524357 BZJ524341:BZJ524357 CJF524341:CJF524357 CTB524341:CTB524357 DCX524341:DCX524357 DMT524341:DMT524357 DWP524341:DWP524357 EGL524341:EGL524357 EQH524341:EQH524357 FAD524341:FAD524357 FJZ524341:FJZ524357 FTV524341:FTV524357 GDR524341:GDR524357 GNN524341:GNN524357 GXJ524341:GXJ524357 HHF524341:HHF524357 HRB524341:HRB524357 IAX524341:IAX524357 IKT524341:IKT524357 IUP524341:IUP524357 JEL524341:JEL524357 JOH524341:JOH524357 JYD524341:JYD524357 KHZ524341:KHZ524357 KRV524341:KRV524357 LBR524341:LBR524357 LLN524341:LLN524357 LVJ524341:LVJ524357 MFF524341:MFF524357 MPB524341:MPB524357 MYX524341:MYX524357 NIT524341:NIT524357 NSP524341:NSP524357 OCL524341:OCL524357 OMH524341:OMH524357 OWD524341:OWD524357 PFZ524341:PFZ524357 PPV524341:PPV524357 PZR524341:PZR524357 QJN524341:QJN524357 QTJ524341:QTJ524357 RDF524341:RDF524357 RNB524341:RNB524357 RWX524341:RWX524357 SGT524341:SGT524357 SQP524341:SQP524357 TAL524341:TAL524357 TKH524341:TKH524357 TUD524341:TUD524357 UDZ524341:UDZ524357 UNV524341:UNV524357 UXR524341:UXR524357 VHN524341:VHN524357 VRJ524341:VRJ524357 WBF524341:WBF524357 WLB524341:WLB524357 WUX524341:WUX524357 IL589877:IL589893 SH589877:SH589893 ACD589877:ACD589893 ALZ589877:ALZ589893 AVV589877:AVV589893 BFR589877:BFR589893 BPN589877:BPN589893 BZJ589877:BZJ589893 CJF589877:CJF589893 CTB589877:CTB589893 DCX589877:DCX589893 DMT589877:DMT589893 DWP589877:DWP589893 EGL589877:EGL589893 EQH589877:EQH589893 FAD589877:FAD589893 FJZ589877:FJZ589893 FTV589877:FTV589893 GDR589877:GDR589893 GNN589877:GNN589893 GXJ589877:GXJ589893 HHF589877:HHF589893 HRB589877:HRB589893 IAX589877:IAX589893 IKT589877:IKT589893 IUP589877:IUP589893 JEL589877:JEL589893 JOH589877:JOH589893 JYD589877:JYD589893 KHZ589877:KHZ589893 KRV589877:KRV589893 LBR589877:LBR589893 LLN589877:LLN589893 LVJ589877:LVJ589893 MFF589877:MFF589893 MPB589877:MPB589893 MYX589877:MYX589893 NIT589877:NIT589893 NSP589877:NSP589893 OCL589877:OCL589893 OMH589877:OMH589893 OWD589877:OWD589893 PFZ589877:PFZ589893 PPV589877:PPV589893 PZR589877:PZR589893 QJN589877:QJN589893 QTJ589877:QTJ589893 RDF589877:RDF589893 RNB589877:RNB589893 RWX589877:RWX589893 SGT589877:SGT589893 SQP589877:SQP589893 TAL589877:TAL589893 TKH589877:TKH589893 TUD589877:TUD589893 UDZ589877:UDZ589893 UNV589877:UNV589893 UXR589877:UXR589893 VHN589877:VHN589893 VRJ589877:VRJ589893 WBF589877:WBF589893 WLB589877:WLB589893 WUX589877:WUX589893 IL655413:IL655429 SH655413:SH655429 ACD655413:ACD655429 ALZ655413:ALZ655429 AVV655413:AVV655429 BFR655413:BFR655429 BPN655413:BPN655429 BZJ655413:BZJ655429 CJF655413:CJF655429 CTB655413:CTB655429 DCX655413:DCX655429 DMT655413:DMT655429 DWP655413:DWP655429 EGL655413:EGL655429 EQH655413:EQH655429 FAD655413:FAD655429 FJZ655413:FJZ655429 FTV655413:FTV655429 GDR655413:GDR655429 GNN655413:GNN655429 GXJ655413:GXJ655429 HHF655413:HHF655429 HRB655413:HRB655429 IAX655413:IAX655429 IKT655413:IKT655429 IUP655413:IUP655429 JEL655413:JEL655429 JOH655413:JOH655429 JYD655413:JYD655429 KHZ655413:KHZ655429 KRV655413:KRV655429 LBR655413:LBR655429 LLN655413:LLN655429 LVJ655413:LVJ655429 MFF655413:MFF655429 MPB655413:MPB655429 MYX655413:MYX655429 NIT655413:NIT655429 NSP655413:NSP655429 OCL655413:OCL655429 OMH655413:OMH655429 OWD655413:OWD655429 PFZ655413:PFZ655429 PPV655413:PPV655429 PZR655413:PZR655429 QJN655413:QJN655429 QTJ655413:QTJ655429 RDF655413:RDF655429 RNB655413:RNB655429 RWX655413:RWX655429 SGT655413:SGT655429 SQP655413:SQP655429 TAL655413:TAL655429 TKH655413:TKH655429 TUD655413:TUD655429 UDZ655413:UDZ655429 UNV655413:UNV655429 UXR655413:UXR655429 VHN655413:VHN655429 VRJ655413:VRJ655429 WBF655413:WBF655429 WLB655413:WLB655429 WUX655413:WUX655429 IL720949:IL720965 SH720949:SH720965 ACD720949:ACD720965 ALZ720949:ALZ720965 AVV720949:AVV720965 BFR720949:BFR720965 BPN720949:BPN720965 BZJ720949:BZJ720965 CJF720949:CJF720965 CTB720949:CTB720965 DCX720949:DCX720965 DMT720949:DMT720965 DWP720949:DWP720965 EGL720949:EGL720965 EQH720949:EQH720965 FAD720949:FAD720965 FJZ720949:FJZ720965 FTV720949:FTV720965 GDR720949:GDR720965 GNN720949:GNN720965 GXJ720949:GXJ720965 HHF720949:HHF720965 HRB720949:HRB720965 IAX720949:IAX720965 IKT720949:IKT720965 IUP720949:IUP720965 JEL720949:JEL720965 JOH720949:JOH720965 JYD720949:JYD720965 KHZ720949:KHZ720965 KRV720949:KRV720965 LBR720949:LBR720965 LLN720949:LLN720965 LVJ720949:LVJ720965 MFF720949:MFF720965 MPB720949:MPB720965 MYX720949:MYX720965 NIT720949:NIT720965 NSP720949:NSP720965 OCL720949:OCL720965 OMH720949:OMH720965 OWD720949:OWD720965 PFZ720949:PFZ720965 PPV720949:PPV720965 PZR720949:PZR720965 QJN720949:QJN720965 QTJ720949:QTJ720965 RDF720949:RDF720965 RNB720949:RNB720965 RWX720949:RWX720965 SGT720949:SGT720965 SQP720949:SQP720965 TAL720949:TAL720965 TKH720949:TKH720965 TUD720949:TUD720965 UDZ720949:UDZ720965 UNV720949:UNV720965 UXR720949:UXR720965 VHN720949:VHN720965 VRJ720949:VRJ720965 WBF720949:WBF720965 WLB720949:WLB720965 WUX720949:WUX720965 IL786485:IL786501 SH786485:SH786501 ACD786485:ACD786501 ALZ786485:ALZ786501 AVV786485:AVV786501 BFR786485:BFR786501 BPN786485:BPN786501 BZJ786485:BZJ786501 CJF786485:CJF786501 CTB786485:CTB786501 DCX786485:DCX786501 DMT786485:DMT786501 DWP786485:DWP786501 EGL786485:EGL786501 EQH786485:EQH786501 FAD786485:FAD786501 FJZ786485:FJZ786501 FTV786485:FTV786501 GDR786485:GDR786501 GNN786485:GNN786501 GXJ786485:GXJ786501 HHF786485:HHF786501 HRB786485:HRB786501 IAX786485:IAX786501 IKT786485:IKT786501 IUP786485:IUP786501 JEL786485:JEL786501 JOH786485:JOH786501 JYD786485:JYD786501 KHZ786485:KHZ786501 KRV786485:KRV786501 LBR786485:LBR786501 LLN786485:LLN786501 LVJ786485:LVJ786501 MFF786485:MFF786501 MPB786485:MPB786501 MYX786485:MYX786501 NIT786485:NIT786501 NSP786485:NSP786501 OCL786485:OCL786501 OMH786485:OMH786501 OWD786485:OWD786501 PFZ786485:PFZ786501 PPV786485:PPV786501 PZR786485:PZR786501 QJN786485:QJN786501 QTJ786485:QTJ786501 RDF786485:RDF786501 RNB786485:RNB786501 RWX786485:RWX786501 SGT786485:SGT786501 SQP786485:SQP786501 TAL786485:TAL786501 TKH786485:TKH786501 TUD786485:TUD786501 UDZ786485:UDZ786501 UNV786485:UNV786501 UXR786485:UXR786501 VHN786485:VHN786501 VRJ786485:VRJ786501 WBF786485:WBF786501 WLB786485:WLB786501 WUX786485:WUX786501 IL852021:IL852037 SH852021:SH852037 ACD852021:ACD852037 ALZ852021:ALZ852037 AVV852021:AVV852037 BFR852021:BFR852037 BPN852021:BPN852037 BZJ852021:BZJ852037 CJF852021:CJF852037 CTB852021:CTB852037 DCX852021:DCX852037 DMT852021:DMT852037 DWP852021:DWP852037 EGL852021:EGL852037 EQH852021:EQH852037 FAD852021:FAD852037 FJZ852021:FJZ852037 FTV852021:FTV852037 GDR852021:GDR852037 GNN852021:GNN852037 GXJ852021:GXJ852037 HHF852021:HHF852037 HRB852021:HRB852037 IAX852021:IAX852037 IKT852021:IKT852037 IUP852021:IUP852037 JEL852021:JEL852037 JOH852021:JOH852037 JYD852021:JYD852037 KHZ852021:KHZ852037 KRV852021:KRV852037 LBR852021:LBR852037 LLN852021:LLN852037 LVJ852021:LVJ852037 MFF852021:MFF852037 MPB852021:MPB852037 MYX852021:MYX852037 NIT852021:NIT852037 NSP852021:NSP852037 OCL852021:OCL852037 OMH852021:OMH852037 OWD852021:OWD852037 PFZ852021:PFZ852037 PPV852021:PPV852037 PZR852021:PZR852037 QJN852021:QJN852037 QTJ852021:QTJ852037 RDF852021:RDF852037 RNB852021:RNB852037 RWX852021:RWX852037 SGT852021:SGT852037 SQP852021:SQP852037 TAL852021:TAL852037 TKH852021:TKH852037 TUD852021:TUD852037 UDZ852021:UDZ852037 UNV852021:UNV852037 UXR852021:UXR852037 VHN852021:VHN852037 VRJ852021:VRJ852037 WBF852021:WBF852037 WLB852021:WLB852037 WUX852021:WUX852037 IL917557:IL917573 SH917557:SH917573 ACD917557:ACD917573 ALZ917557:ALZ917573 AVV917557:AVV917573 BFR917557:BFR917573 BPN917557:BPN917573 BZJ917557:BZJ917573 CJF917557:CJF917573 CTB917557:CTB917573 DCX917557:DCX917573 DMT917557:DMT917573 DWP917557:DWP917573 EGL917557:EGL917573 EQH917557:EQH917573 FAD917557:FAD917573 FJZ917557:FJZ917573 FTV917557:FTV917573 GDR917557:GDR917573 GNN917557:GNN917573 GXJ917557:GXJ917573 HHF917557:HHF917573 HRB917557:HRB917573 IAX917557:IAX917573 IKT917557:IKT917573 IUP917557:IUP917573 JEL917557:JEL917573 JOH917557:JOH917573 JYD917557:JYD917573 KHZ917557:KHZ917573 KRV917557:KRV917573 LBR917557:LBR917573 LLN917557:LLN917573 LVJ917557:LVJ917573 MFF917557:MFF917573 MPB917557:MPB917573 MYX917557:MYX917573 NIT917557:NIT917573 NSP917557:NSP917573 OCL917557:OCL917573 OMH917557:OMH917573 OWD917557:OWD917573 PFZ917557:PFZ917573 PPV917557:PPV917573 PZR917557:PZR917573 QJN917557:QJN917573 QTJ917557:QTJ917573 RDF917557:RDF917573 RNB917557:RNB917573 RWX917557:RWX917573 SGT917557:SGT917573 SQP917557:SQP917573 TAL917557:TAL917573 TKH917557:TKH917573 TUD917557:TUD917573 UDZ917557:UDZ917573 UNV917557:UNV917573 UXR917557:UXR917573 VHN917557:VHN917573 VRJ917557:VRJ917573 WBF917557:WBF917573 WLB917557:WLB917573 WUX917557:WUX917573 IL983093:IL983109 SH983093:SH983109 ACD983093:ACD983109 ALZ983093:ALZ983109 AVV983093:AVV983109 BFR983093:BFR983109 BPN983093:BPN983109 BZJ983093:BZJ983109 CJF983093:CJF983109 CTB983093:CTB983109 DCX983093:DCX983109 DMT983093:DMT983109 DWP983093:DWP983109 EGL983093:EGL983109 EQH983093:EQH983109 FAD983093:FAD983109 FJZ983093:FJZ983109 FTV983093:FTV983109 GDR983093:GDR983109 GNN983093:GNN983109 GXJ983093:GXJ983109 HHF983093:HHF983109 HRB983093:HRB983109 IAX983093:IAX983109 IKT983093:IKT983109 IUP983093:IUP983109 JEL983093:JEL983109 JOH983093:JOH983109 JYD983093:JYD983109 KHZ983093:KHZ983109 KRV983093:KRV983109 LBR983093:LBR983109 LLN983093:LLN983109 LVJ983093:LVJ983109 MFF983093:MFF983109 MPB983093:MPB983109 MYX983093:MYX983109 NIT983093:NIT983109 NSP983093:NSP983109 OCL983093:OCL983109 OMH983093:OMH983109 OWD983093:OWD983109 PFZ983093:PFZ983109 PPV983093:PPV983109 PZR983093:PZR983109 QJN983093:QJN983109 QTJ983093:QTJ983109 RDF983093:RDF983109 RNB983093:RNB983109 RWX983093:RWX983109 SGT983093:SGT983109 SQP983093:SQP983109 TAL983093:TAL983109 TKH983093:TKH983109 TUD983093:TUD983109 UDZ983093:UDZ983109 UNV983093:UNV983109 UXR983093:UXR983109 VHN983093:VHN983109 VRJ983093:VRJ983109 WBF983093:WBF983109 WLB983093:WLB983109 WUX983093:WUX983109 CJF106:CJF120 IL42:IL47 SH42:SH47 ACD42:ACD47 ALZ42:ALZ47 AVV42:AVV47 BFR42:BFR47 BPN42:BPN47 BZJ42:BZJ47 CJF42:CJF47 CTB42:CTB47 DCX42:DCX47 DMT42:DMT47 DWP42:DWP47 EGL42:EGL47 EQH42:EQH47 FAD42:FAD47 FJZ42:FJZ47 FTV42:FTV47 GDR42:GDR47 GNN42:GNN47 GXJ42:GXJ47 HHF42:HHF47 HRB42:HRB47 IAX42:IAX47 IKT42:IKT47 IUP42:IUP47 JEL42:JEL47 JOH42:JOH47 JYD42:JYD47 KHZ42:KHZ47 KRV42:KRV47 LBR42:LBR47 LLN42:LLN47 LVJ42:LVJ47 MFF42:MFF47 MPB42:MPB47 MYX42:MYX47 NIT42:NIT47 NSP42:NSP47 OCL42:OCL47 OMH42:OMH47 OWD42:OWD47 PFZ42:PFZ47 PPV42:PPV47 PZR42:PZR47 QJN42:QJN47 QTJ42:QTJ47 RDF42:RDF47 RNB42:RNB47 RWX42:RWX47 SGT42:SGT47 SQP42:SQP47 TAL42:TAL47 TKH42:TKH47 TUD42:TUD47 UDZ42:UDZ47 UNV42:UNV47 UXR42:UXR47 VHN42:VHN47 VRJ42:VRJ47 WBF42:WBF47 WLB42:WLB47 WUX42:WUX47 IL65581:IL65582 SH65581:SH65582 ACD65581:ACD65582 ALZ65581:ALZ65582 AVV65581:AVV65582 BFR65581:BFR65582 BPN65581:BPN65582 BZJ65581:BZJ65582 CJF65581:CJF65582 CTB65581:CTB65582 DCX65581:DCX65582 DMT65581:DMT65582 DWP65581:DWP65582 EGL65581:EGL65582 EQH65581:EQH65582 FAD65581:FAD65582 FJZ65581:FJZ65582 FTV65581:FTV65582 GDR65581:GDR65582 GNN65581:GNN65582 GXJ65581:GXJ65582 HHF65581:HHF65582 HRB65581:HRB65582 IAX65581:IAX65582 IKT65581:IKT65582 IUP65581:IUP65582 JEL65581:JEL65582 JOH65581:JOH65582 JYD65581:JYD65582 KHZ65581:KHZ65582 KRV65581:KRV65582 LBR65581:LBR65582 LLN65581:LLN65582 LVJ65581:LVJ65582 MFF65581:MFF65582 MPB65581:MPB65582 MYX65581:MYX65582 NIT65581:NIT65582 NSP65581:NSP65582 OCL65581:OCL65582 OMH65581:OMH65582 OWD65581:OWD65582 PFZ65581:PFZ65582 PPV65581:PPV65582 PZR65581:PZR65582 QJN65581:QJN65582 QTJ65581:QTJ65582 RDF65581:RDF65582 RNB65581:RNB65582 RWX65581:RWX65582 SGT65581:SGT65582 SQP65581:SQP65582 TAL65581:TAL65582 TKH65581:TKH65582 TUD65581:TUD65582 UDZ65581:UDZ65582 UNV65581:UNV65582 UXR65581:UXR65582 VHN65581:VHN65582 VRJ65581:VRJ65582 WBF65581:WBF65582 WLB65581:WLB65582 WUX65581:WUX65582 IL131117:IL131118 SH131117:SH131118 ACD131117:ACD131118 ALZ131117:ALZ131118 AVV131117:AVV131118 BFR131117:BFR131118 BPN131117:BPN131118 BZJ131117:BZJ131118 CJF131117:CJF131118 CTB131117:CTB131118 DCX131117:DCX131118 DMT131117:DMT131118 DWP131117:DWP131118 EGL131117:EGL131118 EQH131117:EQH131118 FAD131117:FAD131118 FJZ131117:FJZ131118 FTV131117:FTV131118 GDR131117:GDR131118 GNN131117:GNN131118 GXJ131117:GXJ131118 HHF131117:HHF131118 HRB131117:HRB131118 IAX131117:IAX131118 IKT131117:IKT131118 IUP131117:IUP131118 JEL131117:JEL131118 JOH131117:JOH131118 JYD131117:JYD131118 KHZ131117:KHZ131118 KRV131117:KRV131118 LBR131117:LBR131118 LLN131117:LLN131118 LVJ131117:LVJ131118 MFF131117:MFF131118 MPB131117:MPB131118 MYX131117:MYX131118 NIT131117:NIT131118 NSP131117:NSP131118 OCL131117:OCL131118 OMH131117:OMH131118 OWD131117:OWD131118 PFZ131117:PFZ131118 PPV131117:PPV131118 PZR131117:PZR131118 QJN131117:QJN131118 QTJ131117:QTJ131118 RDF131117:RDF131118 RNB131117:RNB131118 RWX131117:RWX131118 SGT131117:SGT131118 SQP131117:SQP131118 TAL131117:TAL131118 TKH131117:TKH131118 TUD131117:TUD131118 UDZ131117:UDZ131118 UNV131117:UNV131118 UXR131117:UXR131118 VHN131117:VHN131118 VRJ131117:VRJ131118 WBF131117:WBF131118 WLB131117:WLB131118 WUX131117:WUX131118 IL196653:IL196654 SH196653:SH196654 ACD196653:ACD196654 ALZ196653:ALZ196654 AVV196653:AVV196654 BFR196653:BFR196654 BPN196653:BPN196654 BZJ196653:BZJ196654 CJF196653:CJF196654 CTB196653:CTB196654 DCX196653:DCX196654 DMT196653:DMT196654 DWP196653:DWP196654 EGL196653:EGL196654 EQH196653:EQH196654 FAD196653:FAD196654 FJZ196653:FJZ196654 FTV196653:FTV196654 GDR196653:GDR196654 GNN196653:GNN196654 GXJ196653:GXJ196654 HHF196653:HHF196654 HRB196653:HRB196654 IAX196653:IAX196654 IKT196653:IKT196654 IUP196653:IUP196654 JEL196653:JEL196654 JOH196653:JOH196654 JYD196653:JYD196654 KHZ196653:KHZ196654 KRV196653:KRV196654 LBR196653:LBR196654 LLN196653:LLN196654 LVJ196653:LVJ196654 MFF196653:MFF196654 MPB196653:MPB196654 MYX196653:MYX196654 NIT196653:NIT196654 NSP196653:NSP196654 OCL196653:OCL196654 OMH196653:OMH196654 OWD196653:OWD196654 PFZ196653:PFZ196654 PPV196653:PPV196654 PZR196653:PZR196654 QJN196653:QJN196654 QTJ196653:QTJ196654 RDF196653:RDF196654 RNB196653:RNB196654 RWX196653:RWX196654 SGT196653:SGT196654 SQP196653:SQP196654 TAL196653:TAL196654 TKH196653:TKH196654 TUD196653:TUD196654 UDZ196653:UDZ196654 UNV196653:UNV196654 UXR196653:UXR196654 VHN196653:VHN196654 VRJ196653:VRJ196654 WBF196653:WBF196654 WLB196653:WLB196654 WUX196653:WUX196654 IL262189:IL262190 SH262189:SH262190 ACD262189:ACD262190 ALZ262189:ALZ262190 AVV262189:AVV262190 BFR262189:BFR262190 BPN262189:BPN262190 BZJ262189:BZJ262190 CJF262189:CJF262190 CTB262189:CTB262190 DCX262189:DCX262190 DMT262189:DMT262190 DWP262189:DWP262190 EGL262189:EGL262190 EQH262189:EQH262190 FAD262189:FAD262190 FJZ262189:FJZ262190 FTV262189:FTV262190 GDR262189:GDR262190 GNN262189:GNN262190 GXJ262189:GXJ262190 HHF262189:HHF262190 HRB262189:HRB262190 IAX262189:IAX262190 IKT262189:IKT262190 IUP262189:IUP262190 JEL262189:JEL262190 JOH262189:JOH262190 JYD262189:JYD262190 KHZ262189:KHZ262190 KRV262189:KRV262190 LBR262189:LBR262190 LLN262189:LLN262190 LVJ262189:LVJ262190 MFF262189:MFF262190 MPB262189:MPB262190 MYX262189:MYX262190 NIT262189:NIT262190 NSP262189:NSP262190 OCL262189:OCL262190 OMH262189:OMH262190 OWD262189:OWD262190 PFZ262189:PFZ262190 PPV262189:PPV262190 PZR262189:PZR262190 QJN262189:QJN262190 QTJ262189:QTJ262190 RDF262189:RDF262190 RNB262189:RNB262190 RWX262189:RWX262190 SGT262189:SGT262190 SQP262189:SQP262190 TAL262189:TAL262190 TKH262189:TKH262190 TUD262189:TUD262190 UDZ262189:UDZ262190 UNV262189:UNV262190 UXR262189:UXR262190 VHN262189:VHN262190 VRJ262189:VRJ262190 WBF262189:WBF262190 WLB262189:WLB262190 WUX262189:WUX262190 IL327725:IL327726 SH327725:SH327726 ACD327725:ACD327726 ALZ327725:ALZ327726 AVV327725:AVV327726 BFR327725:BFR327726 BPN327725:BPN327726 BZJ327725:BZJ327726 CJF327725:CJF327726 CTB327725:CTB327726 DCX327725:DCX327726 DMT327725:DMT327726 DWP327725:DWP327726 EGL327725:EGL327726 EQH327725:EQH327726 FAD327725:FAD327726 FJZ327725:FJZ327726 FTV327725:FTV327726 GDR327725:GDR327726 GNN327725:GNN327726 GXJ327725:GXJ327726 HHF327725:HHF327726 HRB327725:HRB327726 IAX327725:IAX327726 IKT327725:IKT327726 IUP327725:IUP327726 JEL327725:JEL327726 JOH327725:JOH327726 JYD327725:JYD327726 KHZ327725:KHZ327726 KRV327725:KRV327726 LBR327725:LBR327726 LLN327725:LLN327726 LVJ327725:LVJ327726 MFF327725:MFF327726 MPB327725:MPB327726 MYX327725:MYX327726 NIT327725:NIT327726 NSP327725:NSP327726 OCL327725:OCL327726 OMH327725:OMH327726 OWD327725:OWD327726 PFZ327725:PFZ327726 PPV327725:PPV327726 PZR327725:PZR327726 QJN327725:QJN327726 QTJ327725:QTJ327726 RDF327725:RDF327726 RNB327725:RNB327726 RWX327725:RWX327726 SGT327725:SGT327726 SQP327725:SQP327726 TAL327725:TAL327726 TKH327725:TKH327726 TUD327725:TUD327726 UDZ327725:UDZ327726 UNV327725:UNV327726 UXR327725:UXR327726 VHN327725:VHN327726 VRJ327725:VRJ327726 WBF327725:WBF327726 WLB327725:WLB327726 WUX327725:WUX327726 IL393261:IL393262 SH393261:SH393262 ACD393261:ACD393262 ALZ393261:ALZ393262 AVV393261:AVV393262 BFR393261:BFR393262 BPN393261:BPN393262 BZJ393261:BZJ393262 CJF393261:CJF393262 CTB393261:CTB393262 DCX393261:DCX393262 DMT393261:DMT393262 DWP393261:DWP393262 EGL393261:EGL393262 EQH393261:EQH393262 FAD393261:FAD393262 FJZ393261:FJZ393262 FTV393261:FTV393262 GDR393261:GDR393262 GNN393261:GNN393262 GXJ393261:GXJ393262 HHF393261:HHF393262 HRB393261:HRB393262 IAX393261:IAX393262 IKT393261:IKT393262 IUP393261:IUP393262 JEL393261:JEL393262 JOH393261:JOH393262 JYD393261:JYD393262 KHZ393261:KHZ393262 KRV393261:KRV393262 LBR393261:LBR393262 LLN393261:LLN393262 LVJ393261:LVJ393262 MFF393261:MFF393262 MPB393261:MPB393262 MYX393261:MYX393262 NIT393261:NIT393262 NSP393261:NSP393262 OCL393261:OCL393262 OMH393261:OMH393262 OWD393261:OWD393262 PFZ393261:PFZ393262 PPV393261:PPV393262 PZR393261:PZR393262 QJN393261:QJN393262 QTJ393261:QTJ393262 RDF393261:RDF393262 RNB393261:RNB393262 RWX393261:RWX393262 SGT393261:SGT393262 SQP393261:SQP393262 TAL393261:TAL393262 TKH393261:TKH393262 TUD393261:TUD393262 UDZ393261:UDZ393262 UNV393261:UNV393262 UXR393261:UXR393262 VHN393261:VHN393262 VRJ393261:VRJ393262 WBF393261:WBF393262 WLB393261:WLB393262 WUX393261:WUX393262 IL458797:IL458798 SH458797:SH458798 ACD458797:ACD458798 ALZ458797:ALZ458798 AVV458797:AVV458798 BFR458797:BFR458798 BPN458797:BPN458798 BZJ458797:BZJ458798 CJF458797:CJF458798 CTB458797:CTB458798 DCX458797:DCX458798 DMT458797:DMT458798 DWP458797:DWP458798 EGL458797:EGL458798 EQH458797:EQH458798 FAD458797:FAD458798 FJZ458797:FJZ458798 FTV458797:FTV458798 GDR458797:GDR458798 GNN458797:GNN458798 GXJ458797:GXJ458798 HHF458797:HHF458798 HRB458797:HRB458798 IAX458797:IAX458798 IKT458797:IKT458798 IUP458797:IUP458798 JEL458797:JEL458798 JOH458797:JOH458798 JYD458797:JYD458798 KHZ458797:KHZ458798 KRV458797:KRV458798 LBR458797:LBR458798 LLN458797:LLN458798 LVJ458797:LVJ458798 MFF458797:MFF458798 MPB458797:MPB458798 MYX458797:MYX458798 NIT458797:NIT458798 NSP458797:NSP458798 OCL458797:OCL458798 OMH458797:OMH458798 OWD458797:OWD458798 PFZ458797:PFZ458798 PPV458797:PPV458798 PZR458797:PZR458798 QJN458797:QJN458798 QTJ458797:QTJ458798 RDF458797:RDF458798 RNB458797:RNB458798 RWX458797:RWX458798 SGT458797:SGT458798 SQP458797:SQP458798 TAL458797:TAL458798 TKH458797:TKH458798 TUD458797:TUD458798 UDZ458797:UDZ458798 UNV458797:UNV458798 UXR458797:UXR458798 VHN458797:VHN458798 VRJ458797:VRJ458798 WBF458797:WBF458798 WLB458797:WLB458798 WUX458797:WUX458798 IL524333:IL524334 SH524333:SH524334 ACD524333:ACD524334 ALZ524333:ALZ524334 AVV524333:AVV524334 BFR524333:BFR524334 BPN524333:BPN524334 BZJ524333:BZJ524334 CJF524333:CJF524334 CTB524333:CTB524334 DCX524333:DCX524334 DMT524333:DMT524334 DWP524333:DWP524334 EGL524333:EGL524334 EQH524333:EQH524334 FAD524333:FAD524334 FJZ524333:FJZ524334 FTV524333:FTV524334 GDR524333:GDR524334 GNN524333:GNN524334 GXJ524333:GXJ524334 HHF524333:HHF524334 HRB524333:HRB524334 IAX524333:IAX524334 IKT524333:IKT524334 IUP524333:IUP524334 JEL524333:JEL524334 JOH524333:JOH524334 JYD524333:JYD524334 KHZ524333:KHZ524334 KRV524333:KRV524334 LBR524333:LBR524334 LLN524333:LLN524334 LVJ524333:LVJ524334 MFF524333:MFF524334 MPB524333:MPB524334 MYX524333:MYX524334 NIT524333:NIT524334 NSP524333:NSP524334 OCL524333:OCL524334 OMH524333:OMH524334 OWD524333:OWD524334 PFZ524333:PFZ524334 PPV524333:PPV524334 PZR524333:PZR524334 QJN524333:QJN524334 QTJ524333:QTJ524334 RDF524333:RDF524334 RNB524333:RNB524334 RWX524333:RWX524334 SGT524333:SGT524334 SQP524333:SQP524334 TAL524333:TAL524334 TKH524333:TKH524334 TUD524333:TUD524334 UDZ524333:UDZ524334 UNV524333:UNV524334 UXR524333:UXR524334 VHN524333:VHN524334 VRJ524333:VRJ524334 WBF524333:WBF524334 WLB524333:WLB524334 WUX524333:WUX524334 IL589869:IL589870 SH589869:SH589870 ACD589869:ACD589870 ALZ589869:ALZ589870 AVV589869:AVV589870 BFR589869:BFR589870 BPN589869:BPN589870 BZJ589869:BZJ589870 CJF589869:CJF589870 CTB589869:CTB589870 DCX589869:DCX589870 DMT589869:DMT589870 DWP589869:DWP589870 EGL589869:EGL589870 EQH589869:EQH589870 FAD589869:FAD589870 FJZ589869:FJZ589870 FTV589869:FTV589870 GDR589869:GDR589870 GNN589869:GNN589870 GXJ589869:GXJ589870 HHF589869:HHF589870 HRB589869:HRB589870 IAX589869:IAX589870 IKT589869:IKT589870 IUP589869:IUP589870 JEL589869:JEL589870 JOH589869:JOH589870 JYD589869:JYD589870 KHZ589869:KHZ589870 KRV589869:KRV589870 LBR589869:LBR589870 LLN589869:LLN589870 LVJ589869:LVJ589870 MFF589869:MFF589870 MPB589869:MPB589870 MYX589869:MYX589870 NIT589869:NIT589870 NSP589869:NSP589870 OCL589869:OCL589870 OMH589869:OMH589870 OWD589869:OWD589870 PFZ589869:PFZ589870 PPV589869:PPV589870 PZR589869:PZR589870 QJN589869:QJN589870 QTJ589869:QTJ589870 RDF589869:RDF589870 RNB589869:RNB589870 RWX589869:RWX589870 SGT589869:SGT589870 SQP589869:SQP589870 TAL589869:TAL589870 TKH589869:TKH589870 TUD589869:TUD589870 UDZ589869:UDZ589870 UNV589869:UNV589870 UXR589869:UXR589870 VHN589869:VHN589870 VRJ589869:VRJ589870 WBF589869:WBF589870 WLB589869:WLB589870 WUX589869:WUX589870 IL655405:IL655406 SH655405:SH655406 ACD655405:ACD655406 ALZ655405:ALZ655406 AVV655405:AVV655406 BFR655405:BFR655406 BPN655405:BPN655406 BZJ655405:BZJ655406 CJF655405:CJF655406 CTB655405:CTB655406 DCX655405:DCX655406 DMT655405:DMT655406 DWP655405:DWP655406 EGL655405:EGL655406 EQH655405:EQH655406 FAD655405:FAD655406 FJZ655405:FJZ655406 FTV655405:FTV655406 GDR655405:GDR655406 GNN655405:GNN655406 GXJ655405:GXJ655406 HHF655405:HHF655406 HRB655405:HRB655406 IAX655405:IAX655406 IKT655405:IKT655406 IUP655405:IUP655406 JEL655405:JEL655406 JOH655405:JOH655406 JYD655405:JYD655406 KHZ655405:KHZ655406 KRV655405:KRV655406 LBR655405:LBR655406 LLN655405:LLN655406 LVJ655405:LVJ655406 MFF655405:MFF655406 MPB655405:MPB655406 MYX655405:MYX655406 NIT655405:NIT655406 NSP655405:NSP655406 OCL655405:OCL655406 OMH655405:OMH655406 OWD655405:OWD655406 PFZ655405:PFZ655406 PPV655405:PPV655406 PZR655405:PZR655406 QJN655405:QJN655406 QTJ655405:QTJ655406 RDF655405:RDF655406 RNB655405:RNB655406 RWX655405:RWX655406 SGT655405:SGT655406 SQP655405:SQP655406 TAL655405:TAL655406 TKH655405:TKH655406 TUD655405:TUD655406 UDZ655405:UDZ655406 UNV655405:UNV655406 UXR655405:UXR655406 VHN655405:VHN655406 VRJ655405:VRJ655406 WBF655405:WBF655406 WLB655405:WLB655406 WUX655405:WUX655406 IL720941:IL720942 SH720941:SH720942 ACD720941:ACD720942 ALZ720941:ALZ720942 AVV720941:AVV720942 BFR720941:BFR720942 BPN720941:BPN720942 BZJ720941:BZJ720942 CJF720941:CJF720942 CTB720941:CTB720942 DCX720941:DCX720942 DMT720941:DMT720942 DWP720941:DWP720942 EGL720941:EGL720942 EQH720941:EQH720942 FAD720941:FAD720942 FJZ720941:FJZ720942 FTV720941:FTV720942 GDR720941:GDR720942 GNN720941:GNN720942 GXJ720941:GXJ720942 HHF720941:HHF720942 HRB720941:HRB720942 IAX720941:IAX720942 IKT720941:IKT720942 IUP720941:IUP720942 JEL720941:JEL720942 JOH720941:JOH720942 JYD720941:JYD720942 KHZ720941:KHZ720942 KRV720941:KRV720942 LBR720941:LBR720942 LLN720941:LLN720942 LVJ720941:LVJ720942 MFF720941:MFF720942 MPB720941:MPB720942 MYX720941:MYX720942 NIT720941:NIT720942 NSP720941:NSP720942 OCL720941:OCL720942 OMH720941:OMH720942 OWD720941:OWD720942 PFZ720941:PFZ720942 PPV720941:PPV720942 PZR720941:PZR720942 QJN720941:QJN720942 QTJ720941:QTJ720942 RDF720941:RDF720942 RNB720941:RNB720942 RWX720941:RWX720942 SGT720941:SGT720942 SQP720941:SQP720942 TAL720941:TAL720942 TKH720941:TKH720942 TUD720941:TUD720942 UDZ720941:UDZ720942 UNV720941:UNV720942 UXR720941:UXR720942 VHN720941:VHN720942 VRJ720941:VRJ720942 WBF720941:WBF720942 WLB720941:WLB720942 WUX720941:WUX720942 IL786477:IL786478 SH786477:SH786478 ACD786477:ACD786478 ALZ786477:ALZ786478 AVV786477:AVV786478 BFR786477:BFR786478 BPN786477:BPN786478 BZJ786477:BZJ786478 CJF786477:CJF786478 CTB786477:CTB786478 DCX786477:DCX786478 DMT786477:DMT786478 DWP786477:DWP786478 EGL786477:EGL786478 EQH786477:EQH786478 FAD786477:FAD786478 FJZ786477:FJZ786478 FTV786477:FTV786478 GDR786477:GDR786478 GNN786477:GNN786478 GXJ786477:GXJ786478 HHF786477:HHF786478 HRB786477:HRB786478 IAX786477:IAX786478 IKT786477:IKT786478 IUP786477:IUP786478 JEL786477:JEL786478 JOH786477:JOH786478 JYD786477:JYD786478 KHZ786477:KHZ786478 KRV786477:KRV786478 LBR786477:LBR786478 LLN786477:LLN786478 LVJ786477:LVJ786478 MFF786477:MFF786478 MPB786477:MPB786478 MYX786477:MYX786478 NIT786477:NIT786478 NSP786477:NSP786478 OCL786477:OCL786478 OMH786477:OMH786478 OWD786477:OWD786478 PFZ786477:PFZ786478 PPV786477:PPV786478 PZR786477:PZR786478 QJN786477:QJN786478 QTJ786477:QTJ786478 RDF786477:RDF786478 RNB786477:RNB786478 RWX786477:RWX786478 SGT786477:SGT786478 SQP786477:SQP786478 TAL786477:TAL786478 TKH786477:TKH786478 TUD786477:TUD786478 UDZ786477:UDZ786478 UNV786477:UNV786478 UXR786477:UXR786478 VHN786477:VHN786478 VRJ786477:VRJ786478 WBF786477:WBF786478 WLB786477:WLB786478 WUX786477:WUX786478 IL852013:IL852014 SH852013:SH852014 ACD852013:ACD852014 ALZ852013:ALZ852014 AVV852013:AVV852014 BFR852013:BFR852014 BPN852013:BPN852014 BZJ852013:BZJ852014 CJF852013:CJF852014 CTB852013:CTB852014 DCX852013:DCX852014 DMT852013:DMT852014 DWP852013:DWP852014 EGL852013:EGL852014 EQH852013:EQH852014 FAD852013:FAD852014 FJZ852013:FJZ852014 FTV852013:FTV852014 GDR852013:GDR852014 GNN852013:GNN852014 GXJ852013:GXJ852014 HHF852013:HHF852014 HRB852013:HRB852014 IAX852013:IAX852014 IKT852013:IKT852014 IUP852013:IUP852014 JEL852013:JEL852014 JOH852013:JOH852014 JYD852013:JYD852014 KHZ852013:KHZ852014 KRV852013:KRV852014 LBR852013:LBR852014 LLN852013:LLN852014 LVJ852013:LVJ852014 MFF852013:MFF852014 MPB852013:MPB852014 MYX852013:MYX852014 NIT852013:NIT852014 NSP852013:NSP852014 OCL852013:OCL852014 OMH852013:OMH852014 OWD852013:OWD852014 PFZ852013:PFZ852014 PPV852013:PPV852014 PZR852013:PZR852014 QJN852013:QJN852014 QTJ852013:QTJ852014 RDF852013:RDF852014 RNB852013:RNB852014 RWX852013:RWX852014 SGT852013:SGT852014 SQP852013:SQP852014 TAL852013:TAL852014 TKH852013:TKH852014 TUD852013:TUD852014 UDZ852013:UDZ852014 UNV852013:UNV852014 UXR852013:UXR852014 VHN852013:VHN852014 VRJ852013:VRJ852014 WBF852013:WBF852014 WLB852013:WLB852014 WUX852013:WUX852014 IL917549:IL917550 SH917549:SH917550 ACD917549:ACD917550 ALZ917549:ALZ917550 AVV917549:AVV917550 BFR917549:BFR917550 BPN917549:BPN917550 BZJ917549:BZJ917550 CJF917549:CJF917550 CTB917549:CTB917550 DCX917549:DCX917550 DMT917549:DMT917550 DWP917549:DWP917550 EGL917549:EGL917550 EQH917549:EQH917550 FAD917549:FAD917550 FJZ917549:FJZ917550 FTV917549:FTV917550 GDR917549:GDR917550 GNN917549:GNN917550 GXJ917549:GXJ917550 HHF917549:HHF917550 HRB917549:HRB917550 IAX917549:IAX917550 IKT917549:IKT917550 IUP917549:IUP917550 JEL917549:JEL917550 JOH917549:JOH917550 JYD917549:JYD917550 KHZ917549:KHZ917550 KRV917549:KRV917550 LBR917549:LBR917550 LLN917549:LLN917550 LVJ917549:LVJ917550 MFF917549:MFF917550 MPB917549:MPB917550 MYX917549:MYX917550 NIT917549:NIT917550 NSP917549:NSP917550 OCL917549:OCL917550 OMH917549:OMH917550 OWD917549:OWD917550 PFZ917549:PFZ917550 PPV917549:PPV917550 PZR917549:PZR917550 QJN917549:QJN917550 QTJ917549:QTJ917550 RDF917549:RDF917550 RNB917549:RNB917550 RWX917549:RWX917550 SGT917549:SGT917550 SQP917549:SQP917550 TAL917549:TAL917550 TKH917549:TKH917550 TUD917549:TUD917550 UDZ917549:UDZ917550 UNV917549:UNV917550 UXR917549:UXR917550 VHN917549:VHN917550 VRJ917549:VRJ917550 WBF917549:WBF917550 WLB917549:WLB917550 WUX917549:WUX917550 IL983085:IL983086 SH983085:SH983086 ACD983085:ACD983086 ALZ983085:ALZ983086 AVV983085:AVV983086 BFR983085:BFR983086 BPN983085:BPN983086 BZJ983085:BZJ983086 CJF983085:CJF983086 CTB983085:CTB983086 DCX983085:DCX983086 DMT983085:DMT983086 DWP983085:DWP983086 EGL983085:EGL983086 EQH983085:EQH983086 FAD983085:FAD983086 FJZ983085:FJZ983086 FTV983085:FTV983086 GDR983085:GDR983086 GNN983085:GNN983086 GXJ983085:GXJ983086 HHF983085:HHF983086 HRB983085:HRB983086 IAX983085:IAX983086 IKT983085:IKT983086 IUP983085:IUP983086 JEL983085:JEL983086 JOH983085:JOH983086 JYD983085:JYD983086 KHZ983085:KHZ983086 KRV983085:KRV983086 LBR983085:LBR983086 LLN983085:LLN983086 LVJ983085:LVJ983086 MFF983085:MFF983086 MPB983085:MPB983086 MYX983085:MYX983086 NIT983085:NIT983086 NSP983085:NSP983086 OCL983085:OCL983086 OMH983085:OMH983086 OWD983085:OWD983086 PFZ983085:PFZ983086 PPV983085:PPV983086 PZR983085:PZR983086 QJN983085:QJN983086 QTJ983085:QTJ983086 RDF983085:RDF983086 RNB983085:RNB983086 RWX983085:RWX983086 SGT983085:SGT983086 SQP983085:SQP983086 TAL983085:TAL983086 TKH983085:TKH983086 TUD983085:TUD983086 UDZ983085:UDZ983086 UNV983085:UNV983086 UXR983085:UXR983086 VHN983085:VHN983086 VRJ983085:VRJ983086 WBF983085:WBF983086 WLB983085:WLB983086 WUX983085:WUX983086 BZJ106:BZJ120 IL78:IL82 SH78:SH82 ACD78:ACD82 ALZ78:ALZ82 AVV78:AVV82 BFR78:BFR82 BPN78:BPN82 BZJ78:BZJ82 CJF78:CJF82 CTB78:CTB82 DCX78:DCX82 DMT78:DMT82 DWP78:DWP82 EGL78:EGL82 EQH78:EQH82 FAD78:FAD82 FJZ78:FJZ82 FTV78:FTV82 GDR78:GDR82 GNN78:GNN82 GXJ78:GXJ82 HHF78:HHF82 HRB78:HRB82 IAX78:IAX82 IKT78:IKT82 IUP78:IUP82 JEL78:JEL82 JOH78:JOH82 JYD78:JYD82 KHZ78:KHZ82 KRV78:KRV82 LBR78:LBR82 LLN78:LLN82 LVJ78:LVJ82 MFF78:MFF82 MPB78:MPB82 MYX78:MYX82 NIT78:NIT82 NSP78:NSP82 OCL78:OCL82 OMH78:OMH82 OWD78:OWD82 PFZ78:PFZ82 PPV78:PPV82 PZR78:PZR82 QJN78:QJN82 QTJ78:QTJ82 RDF78:RDF82 RNB78:RNB82 RWX78:RWX82 SGT78:SGT82 SQP78:SQP82 TAL78:TAL82 TKH78:TKH82 TUD78:TUD82 UDZ78:UDZ82 UNV78:UNV82 UXR78:UXR82 VHN78:VHN82 VRJ78:VRJ82 WBF78:WBF82 WLB78:WLB82 WUX78:WUX82 IL65609:IL65612 SH65609:SH65612 ACD65609:ACD65612 ALZ65609:ALZ65612 AVV65609:AVV65612 BFR65609:BFR65612 BPN65609:BPN65612 BZJ65609:BZJ65612 CJF65609:CJF65612 CTB65609:CTB65612 DCX65609:DCX65612 DMT65609:DMT65612 DWP65609:DWP65612 EGL65609:EGL65612 EQH65609:EQH65612 FAD65609:FAD65612 FJZ65609:FJZ65612 FTV65609:FTV65612 GDR65609:GDR65612 GNN65609:GNN65612 GXJ65609:GXJ65612 HHF65609:HHF65612 HRB65609:HRB65612 IAX65609:IAX65612 IKT65609:IKT65612 IUP65609:IUP65612 JEL65609:JEL65612 JOH65609:JOH65612 JYD65609:JYD65612 KHZ65609:KHZ65612 KRV65609:KRV65612 LBR65609:LBR65612 LLN65609:LLN65612 LVJ65609:LVJ65612 MFF65609:MFF65612 MPB65609:MPB65612 MYX65609:MYX65612 NIT65609:NIT65612 NSP65609:NSP65612 OCL65609:OCL65612 OMH65609:OMH65612 OWD65609:OWD65612 PFZ65609:PFZ65612 PPV65609:PPV65612 PZR65609:PZR65612 QJN65609:QJN65612 QTJ65609:QTJ65612 RDF65609:RDF65612 RNB65609:RNB65612 RWX65609:RWX65612 SGT65609:SGT65612 SQP65609:SQP65612 TAL65609:TAL65612 TKH65609:TKH65612 TUD65609:TUD65612 UDZ65609:UDZ65612 UNV65609:UNV65612 UXR65609:UXR65612 VHN65609:VHN65612 VRJ65609:VRJ65612 WBF65609:WBF65612 WLB65609:WLB65612 WUX65609:WUX65612 IL131145:IL131148 SH131145:SH131148 ACD131145:ACD131148 ALZ131145:ALZ131148 AVV131145:AVV131148 BFR131145:BFR131148 BPN131145:BPN131148 BZJ131145:BZJ131148 CJF131145:CJF131148 CTB131145:CTB131148 DCX131145:DCX131148 DMT131145:DMT131148 DWP131145:DWP131148 EGL131145:EGL131148 EQH131145:EQH131148 FAD131145:FAD131148 FJZ131145:FJZ131148 FTV131145:FTV131148 GDR131145:GDR131148 GNN131145:GNN131148 GXJ131145:GXJ131148 HHF131145:HHF131148 HRB131145:HRB131148 IAX131145:IAX131148 IKT131145:IKT131148 IUP131145:IUP131148 JEL131145:JEL131148 JOH131145:JOH131148 JYD131145:JYD131148 KHZ131145:KHZ131148 KRV131145:KRV131148 LBR131145:LBR131148 LLN131145:LLN131148 LVJ131145:LVJ131148 MFF131145:MFF131148 MPB131145:MPB131148 MYX131145:MYX131148 NIT131145:NIT131148 NSP131145:NSP131148 OCL131145:OCL131148 OMH131145:OMH131148 OWD131145:OWD131148 PFZ131145:PFZ131148 PPV131145:PPV131148 PZR131145:PZR131148 QJN131145:QJN131148 QTJ131145:QTJ131148 RDF131145:RDF131148 RNB131145:RNB131148 RWX131145:RWX131148 SGT131145:SGT131148 SQP131145:SQP131148 TAL131145:TAL131148 TKH131145:TKH131148 TUD131145:TUD131148 UDZ131145:UDZ131148 UNV131145:UNV131148 UXR131145:UXR131148 VHN131145:VHN131148 VRJ131145:VRJ131148 WBF131145:WBF131148 WLB131145:WLB131148 WUX131145:WUX131148 IL196681:IL196684 SH196681:SH196684 ACD196681:ACD196684 ALZ196681:ALZ196684 AVV196681:AVV196684 BFR196681:BFR196684 BPN196681:BPN196684 BZJ196681:BZJ196684 CJF196681:CJF196684 CTB196681:CTB196684 DCX196681:DCX196684 DMT196681:DMT196684 DWP196681:DWP196684 EGL196681:EGL196684 EQH196681:EQH196684 FAD196681:FAD196684 FJZ196681:FJZ196684 FTV196681:FTV196684 GDR196681:GDR196684 GNN196681:GNN196684 GXJ196681:GXJ196684 HHF196681:HHF196684 HRB196681:HRB196684 IAX196681:IAX196684 IKT196681:IKT196684 IUP196681:IUP196684 JEL196681:JEL196684 JOH196681:JOH196684 JYD196681:JYD196684 KHZ196681:KHZ196684 KRV196681:KRV196684 LBR196681:LBR196684 LLN196681:LLN196684 LVJ196681:LVJ196684 MFF196681:MFF196684 MPB196681:MPB196684 MYX196681:MYX196684 NIT196681:NIT196684 NSP196681:NSP196684 OCL196681:OCL196684 OMH196681:OMH196684 OWD196681:OWD196684 PFZ196681:PFZ196684 PPV196681:PPV196684 PZR196681:PZR196684 QJN196681:QJN196684 QTJ196681:QTJ196684 RDF196681:RDF196684 RNB196681:RNB196684 RWX196681:RWX196684 SGT196681:SGT196684 SQP196681:SQP196684 TAL196681:TAL196684 TKH196681:TKH196684 TUD196681:TUD196684 UDZ196681:UDZ196684 UNV196681:UNV196684 UXR196681:UXR196684 VHN196681:VHN196684 VRJ196681:VRJ196684 WBF196681:WBF196684 WLB196681:WLB196684 WUX196681:WUX196684 IL262217:IL262220 SH262217:SH262220 ACD262217:ACD262220 ALZ262217:ALZ262220 AVV262217:AVV262220 BFR262217:BFR262220 BPN262217:BPN262220 BZJ262217:BZJ262220 CJF262217:CJF262220 CTB262217:CTB262220 DCX262217:DCX262220 DMT262217:DMT262220 DWP262217:DWP262220 EGL262217:EGL262220 EQH262217:EQH262220 FAD262217:FAD262220 FJZ262217:FJZ262220 FTV262217:FTV262220 GDR262217:GDR262220 GNN262217:GNN262220 GXJ262217:GXJ262220 HHF262217:HHF262220 HRB262217:HRB262220 IAX262217:IAX262220 IKT262217:IKT262220 IUP262217:IUP262220 JEL262217:JEL262220 JOH262217:JOH262220 JYD262217:JYD262220 KHZ262217:KHZ262220 KRV262217:KRV262220 LBR262217:LBR262220 LLN262217:LLN262220 LVJ262217:LVJ262220 MFF262217:MFF262220 MPB262217:MPB262220 MYX262217:MYX262220 NIT262217:NIT262220 NSP262217:NSP262220 OCL262217:OCL262220 OMH262217:OMH262220 OWD262217:OWD262220 PFZ262217:PFZ262220 PPV262217:PPV262220 PZR262217:PZR262220 QJN262217:QJN262220 QTJ262217:QTJ262220 RDF262217:RDF262220 RNB262217:RNB262220 RWX262217:RWX262220 SGT262217:SGT262220 SQP262217:SQP262220 TAL262217:TAL262220 TKH262217:TKH262220 TUD262217:TUD262220 UDZ262217:UDZ262220 UNV262217:UNV262220 UXR262217:UXR262220 VHN262217:VHN262220 VRJ262217:VRJ262220 WBF262217:WBF262220 WLB262217:WLB262220 WUX262217:WUX262220 IL327753:IL327756 SH327753:SH327756 ACD327753:ACD327756 ALZ327753:ALZ327756 AVV327753:AVV327756 BFR327753:BFR327756 BPN327753:BPN327756 BZJ327753:BZJ327756 CJF327753:CJF327756 CTB327753:CTB327756 DCX327753:DCX327756 DMT327753:DMT327756 DWP327753:DWP327756 EGL327753:EGL327756 EQH327753:EQH327756 FAD327753:FAD327756 FJZ327753:FJZ327756 FTV327753:FTV327756 GDR327753:GDR327756 GNN327753:GNN327756 GXJ327753:GXJ327756 HHF327753:HHF327756 HRB327753:HRB327756 IAX327753:IAX327756 IKT327753:IKT327756 IUP327753:IUP327756 JEL327753:JEL327756 JOH327753:JOH327756 JYD327753:JYD327756 KHZ327753:KHZ327756 KRV327753:KRV327756 LBR327753:LBR327756 LLN327753:LLN327756 LVJ327753:LVJ327756 MFF327753:MFF327756 MPB327753:MPB327756 MYX327753:MYX327756 NIT327753:NIT327756 NSP327753:NSP327756 OCL327753:OCL327756 OMH327753:OMH327756 OWD327753:OWD327756 PFZ327753:PFZ327756 PPV327753:PPV327756 PZR327753:PZR327756 QJN327753:QJN327756 QTJ327753:QTJ327756 RDF327753:RDF327756 RNB327753:RNB327756 RWX327753:RWX327756 SGT327753:SGT327756 SQP327753:SQP327756 TAL327753:TAL327756 TKH327753:TKH327756 TUD327753:TUD327756 UDZ327753:UDZ327756 UNV327753:UNV327756 UXR327753:UXR327756 VHN327753:VHN327756 VRJ327753:VRJ327756 WBF327753:WBF327756 WLB327753:WLB327756 WUX327753:WUX327756 IL393289:IL393292 SH393289:SH393292 ACD393289:ACD393292 ALZ393289:ALZ393292 AVV393289:AVV393292 BFR393289:BFR393292 BPN393289:BPN393292 BZJ393289:BZJ393292 CJF393289:CJF393292 CTB393289:CTB393292 DCX393289:DCX393292 DMT393289:DMT393292 DWP393289:DWP393292 EGL393289:EGL393292 EQH393289:EQH393292 FAD393289:FAD393292 FJZ393289:FJZ393292 FTV393289:FTV393292 GDR393289:GDR393292 GNN393289:GNN393292 GXJ393289:GXJ393292 HHF393289:HHF393292 HRB393289:HRB393292 IAX393289:IAX393292 IKT393289:IKT393292 IUP393289:IUP393292 JEL393289:JEL393292 JOH393289:JOH393292 JYD393289:JYD393292 KHZ393289:KHZ393292 KRV393289:KRV393292 LBR393289:LBR393292 LLN393289:LLN393292 LVJ393289:LVJ393292 MFF393289:MFF393292 MPB393289:MPB393292 MYX393289:MYX393292 NIT393289:NIT393292 NSP393289:NSP393292 OCL393289:OCL393292 OMH393289:OMH393292 OWD393289:OWD393292 PFZ393289:PFZ393292 PPV393289:PPV393292 PZR393289:PZR393292 QJN393289:QJN393292 QTJ393289:QTJ393292 RDF393289:RDF393292 RNB393289:RNB393292 RWX393289:RWX393292 SGT393289:SGT393292 SQP393289:SQP393292 TAL393289:TAL393292 TKH393289:TKH393292 TUD393289:TUD393292 UDZ393289:UDZ393292 UNV393289:UNV393292 UXR393289:UXR393292 VHN393289:VHN393292 VRJ393289:VRJ393292 WBF393289:WBF393292 WLB393289:WLB393292 WUX393289:WUX393292 IL458825:IL458828 SH458825:SH458828 ACD458825:ACD458828 ALZ458825:ALZ458828 AVV458825:AVV458828 BFR458825:BFR458828 BPN458825:BPN458828 BZJ458825:BZJ458828 CJF458825:CJF458828 CTB458825:CTB458828 DCX458825:DCX458828 DMT458825:DMT458828 DWP458825:DWP458828 EGL458825:EGL458828 EQH458825:EQH458828 FAD458825:FAD458828 FJZ458825:FJZ458828 FTV458825:FTV458828 GDR458825:GDR458828 GNN458825:GNN458828 GXJ458825:GXJ458828 HHF458825:HHF458828 HRB458825:HRB458828 IAX458825:IAX458828 IKT458825:IKT458828 IUP458825:IUP458828 JEL458825:JEL458828 JOH458825:JOH458828 JYD458825:JYD458828 KHZ458825:KHZ458828 KRV458825:KRV458828 LBR458825:LBR458828 LLN458825:LLN458828 LVJ458825:LVJ458828 MFF458825:MFF458828 MPB458825:MPB458828 MYX458825:MYX458828 NIT458825:NIT458828 NSP458825:NSP458828 OCL458825:OCL458828 OMH458825:OMH458828 OWD458825:OWD458828 PFZ458825:PFZ458828 PPV458825:PPV458828 PZR458825:PZR458828 QJN458825:QJN458828 QTJ458825:QTJ458828 RDF458825:RDF458828 RNB458825:RNB458828 RWX458825:RWX458828 SGT458825:SGT458828 SQP458825:SQP458828 TAL458825:TAL458828 TKH458825:TKH458828 TUD458825:TUD458828 UDZ458825:UDZ458828 UNV458825:UNV458828 UXR458825:UXR458828 VHN458825:VHN458828 VRJ458825:VRJ458828 WBF458825:WBF458828 WLB458825:WLB458828 WUX458825:WUX458828 IL524361:IL524364 SH524361:SH524364 ACD524361:ACD524364 ALZ524361:ALZ524364 AVV524361:AVV524364 BFR524361:BFR524364 BPN524361:BPN524364 BZJ524361:BZJ524364 CJF524361:CJF524364 CTB524361:CTB524364 DCX524361:DCX524364 DMT524361:DMT524364 DWP524361:DWP524364 EGL524361:EGL524364 EQH524361:EQH524364 FAD524361:FAD524364 FJZ524361:FJZ524364 FTV524361:FTV524364 GDR524361:GDR524364 GNN524361:GNN524364 GXJ524361:GXJ524364 HHF524361:HHF524364 HRB524361:HRB524364 IAX524361:IAX524364 IKT524361:IKT524364 IUP524361:IUP524364 JEL524361:JEL524364 JOH524361:JOH524364 JYD524361:JYD524364 KHZ524361:KHZ524364 KRV524361:KRV524364 LBR524361:LBR524364 LLN524361:LLN524364 LVJ524361:LVJ524364 MFF524361:MFF524364 MPB524361:MPB524364 MYX524361:MYX524364 NIT524361:NIT524364 NSP524361:NSP524364 OCL524361:OCL524364 OMH524361:OMH524364 OWD524361:OWD524364 PFZ524361:PFZ524364 PPV524361:PPV524364 PZR524361:PZR524364 QJN524361:QJN524364 QTJ524361:QTJ524364 RDF524361:RDF524364 RNB524361:RNB524364 RWX524361:RWX524364 SGT524361:SGT524364 SQP524361:SQP524364 TAL524361:TAL524364 TKH524361:TKH524364 TUD524361:TUD524364 UDZ524361:UDZ524364 UNV524361:UNV524364 UXR524361:UXR524364 VHN524361:VHN524364 VRJ524361:VRJ524364 WBF524361:WBF524364 WLB524361:WLB524364 WUX524361:WUX524364 IL589897:IL589900 SH589897:SH589900 ACD589897:ACD589900 ALZ589897:ALZ589900 AVV589897:AVV589900 BFR589897:BFR589900 BPN589897:BPN589900 BZJ589897:BZJ589900 CJF589897:CJF589900 CTB589897:CTB589900 DCX589897:DCX589900 DMT589897:DMT589900 DWP589897:DWP589900 EGL589897:EGL589900 EQH589897:EQH589900 FAD589897:FAD589900 FJZ589897:FJZ589900 FTV589897:FTV589900 GDR589897:GDR589900 GNN589897:GNN589900 GXJ589897:GXJ589900 HHF589897:HHF589900 HRB589897:HRB589900 IAX589897:IAX589900 IKT589897:IKT589900 IUP589897:IUP589900 JEL589897:JEL589900 JOH589897:JOH589900 JYD589897:JYD589900 KHZ589897:KHZ589900 KRV589897:KRV589900 LBR589897:LBR589900 LLN589897:LLN589900 LVJ589897:LVJ589900 MFF589897:MFF589900 MPB589897:MPB589900 MYX589897:MYX589900 NIT589897:NIT589900 NSP589897:NSP589900 OCL589897:OCL589900 OMH589897:OMH589900 OWD589897:OWD589900 PFZ589897:PFZ589900 PPV589897:PPV589900 PZR589897:PZR589900 QJN589897:QJN589900 QTJ589897:QTJ589900 RDF589897:RDF589900 RNB589897:RNB589900 RWX589897:RWX589900 SGT589897:SGT589900 SQP589897:SQP589900 TAL589897:TAL589900 TKH589897:TKH589900 TUD589897:TUD589900 UDZ589897:UDZ589900 UNV589897:UNV589900 UXR589897:UXR589900 VHN589897:VHN589900 VRJ589897:VRJ589900 WBF589897:WBF589900 WLB589897:WLB589900 WUX589897:WUX589900 IL655433:IL655436 SH655433:SH655436 ACD655433:ACD655436 ALZ655433:ALZ655436 AVV655433:AVV655436 BFR655433:BFR655436 BPN655433:BPN655436 BZJ655433:BZJ655436 CJF655433:CJF655436 CTB655433:CTB655436 DCX655433:DCX655436 DMT655433:DMT655436 DWP655433:DWP655436 EGL655433:EGL655436 EQH655433:EQH655436 FAD655433:FAD655436 FJZ655433:FJZ655436 FTV655433:FTV655436 GDR655433:GDR655436 GNN655433:GNN655436 GXJ655433:GXJ655436 HHF655433:HHF655436 HRB655433:HRB655436 IAX655433:IAX655436 IKT655433:IKT655436 IUP655433:IUP655436 JEL655433:JEL655436 JOH655433:JOH655436 JYD655433:JYD655436 KHZ655433:KHZ655436 KRV655433:KRV655436 LBR655433:LBR655436 LLN655433:LLN655436 LVJ655433:LVJ655436 MFF655433:MFF655436 MPB655433:MPB655436 MYX655433:MYX655436 NIT655433:NIT655436 NSP655433:NSP655436 OCL655433:OCL655436 OMH655433:OMH655436 OWD655433:OWD655436 PFZ655433:PFZ655436 PPV655433:PPV655436 PZR655433:PZR655436 QJN655433:QJN655436 QTJ655433:QTJ655436 RDF655433:RDF655436 RNB655433:RNB655436 RWX655433:RWX655436 SGT655433:SGT655436 SQP655433:SQP655436 TAL655433:TAL655436 TKH655433:TKH655436 TUD655433:TUD655436 UDZ655433:UDZ655436 UNV655433:UNV655436 UXR655433:UXR655436 VHN655433:VHN655436 VRJ655433:VRJ655436 WBF655433:WBF655436 WLB655433:WLB655436 WUX655433:WUX655436 IL720969:IL720972 SH720969:SH720972 ACD720969:ACD720972 ALZ720969:ALZ720972 AVV720969:AVV720972 BFR720969:BFR720972 BPN720969:BPN720972 BZJ720969:BZJ720972 CJF720969:CJF720972 CTB720969:CTB720972 DCX720969:DCX720972 DMT720969:DMT720972 DWP720969:DWP720972 EGL720969:EGL720972 EQH720969:EQH720972 FAD720969:FAD720972 FJZ720969:FJZ720972 FTV720969:FTV720972 GDR720969:GDR720972 GNN720969:GNN720972 GXJ720969:GXJ720972 HHF720969:HHF720972 HRB720969:HRB720972 IAX720969:IAX720972 IKT720969:IKT720972 IUP720969:IUP720972 JEL720969:JEL720972 JOH720969:JOH720972 JYD720969:JYD720972 KHZ720969:KHZ720972 KRV720969:KRV720972 LBR720969:LBR720972 LLN720969:LLN720972 LVJ720969:LVJ720972 MFF720969:MFF720972 MPB720969:MPB720972 MYX720969:MYX720972 NIT720969:NIT720972 NSP720969:NSP720972 OCL720969:OCL720972 OMH720969:OMH720972 OWD720969:OWD720972 PFZ720969:PFZ720972 PPV720969:PPV720972 PZR720969:PZR720972 QJN720969:QJN720972 QTJ720969:QTJ720972 RDF720969:RDF720972 RNB720969:RNB720972 RWX720969:RWX720972 SGT720969:SGT720972 SQP720969:SQP720972 TAL720969:TAL720972 TKH720969:TKH720972 TUD720969:TUD720972 UDZ720969:UDZ720972 UNV720969:UNV720972 UXR720969:UXR720972 VHN720969:VHN720972 VRJ720969:VRJ720972 WBF720969:WBF720972 WLB720969:WLB720972 WUX720969:WUX720972 IL786505:IL786508 SH786505:SH786508 ACD786505:ACD786508 ALZ786505:ALZ786508 AVV786505:AVV786508 BFR786505:BFR786508 BPN786505:BPN786508 BZJ786505:BZJ786508 CJF786505:CJF786508 CTB786505:CTB786508 DCX786505:DCX786508 DMT786505:DMT786508 DWP786505:DWP786508 EGL786505:EGL786508 EQH786505:EQH786508 FAD786505:FAD786508 FJZ786505:FJZ786508 FTV786505:FTV786508 GDR786505:GDR786508 GNN786505:GNN786508 GXJ786505:GXJ786508 HHF786505:HHF786508 HRB786505:HRB786508 IAX786505:IAX786508 IKT786505:IKT786508 IUP786505:IUP786508 JEL786505:JEL786508 JOH786505:JOH786508 JYD786505:JYD786508 KHZ786505:KHZ786508 KRV786505:KRV786508 LBR786505:LBR786508 LLN786505:LLN786508 LVJ786505:LVJ786508 MFF786505:MFF786508 MPB786505:MPB786508 MYX786505:MYX786508 NIT786505:NIT786508 NSP786505:NSP786508 OCL786505:OCL786508 OMH786505:OMH786508 OWD786505:OWD786508 PFZ786505:PFZ786508 PPV786505:PPV786508 PZR786505:PZR786508 QJN786505:QJN786508 QTJ786505:QTJ786508 RDF786505:RDF786508 RNB786505:RNB786508 RWX786505:RWX786508 SGT786505:SGT786508 SQP786505:SQP786508 TAL786505:TAL786508 TKH786505:TKH786508 TUD786505:TUD786508 UDZ786505:UDZ786508 UNV786505:UNV786508 UXR786505:UXR786508 VHN786505:VHN786508 VRJ786505:VRJ786508 WBF786505:WBF786508 WLB786505:WLB786508 WUX786505:WUX786508 IL852041:IL852044 SH852041:SH852044 ACD852041:ACD852044 ALZ852041:ALZ852044 AVV852041:AVV852044 BFR852041:BFR852044 BPN852041:BPN852044 BZJ852041:BZJ852044 CJF852041:CJF852044 CTB852041:CTB852044 DCX852041:DCX852044 DMT852041:DMT852044 DWP852041:DWP852044 EGL852041:EGL852044 EQH852041:EQH852044 FAD852041:FAD852044 FJZ852041:FJZ852044 FTV852041:FTV852044 GDR852041:GDR852044 GNN852041:GNN852044 GXJ852041:GXJ852044 HHF852041:HHF852044 HRB852041:HRB852044 IAX852041:IAX852044 IKT852041:IKT852044 IUP852041:IUP852044 JEL852041:JEL852044 JOH852041:JOH852044 JYD852041:JYD852044 KHZ852041:KHZ852044 KRV852041:KRV852044 LBR852041:LBR852044 LLN852041:LLN852044 LVJ852041:LVJ852044 MFF852041:MFF852044 MPB852041:MPB852044 MYX852041:MYX852044 NIT852041:NIT852044 NSP852041:NSP852044 OCL852041:OCL852044 OMH852041:OMH852044 OWD852041:OWD852044 PFZ852041:PFZ852044 PPV852041:PPV852044 PZR852041:PZR852044 QJN852041:QJN852044 QTJ852041:QTJ852044 RDF852041:RDF852044 RNB852041:RNB852044 RWX852041:RWX852044 SGT852041:SGT852044 SQP852041:SQP852044 TAL852041:TAL852044 TKH852041:TKH852044 TUD852041:TUD852044 UDZ852041:UDZ852044 UNV852041:UNV852044 UXR852041:UXR852044 VHN852041:VHN852044 VRJ852041:VRJ852044 WBF852041:WBF852044 WLB852041:WLB852044 WUX852041:WUX852044 IL917577:IL917580 SH917577:SH917580 ACD917577:ACD917580 ALZ917577:ALZ917580 AVV917577:AVV917580 BFR917577:BFR917580 BPN917577:BPN917580 BZJ917577:BZJ917580 CJF917577:CJF917580 CTB917577:CTB917580 DCX917577:DCX917580 DMT917577:DMT917580 DWP917577:DWP917580 EGL917577:EGL917580 EQH917577:EQH917580 FAD917577:FAD917580 FJZ917577:FJZ917580 FTV917577:FTV917580 GDR917577:GDR917580 GNN917577:GNN917580 GXJ917577:GXJ917580 HHF917577:HHF917580 HRB917577:HRB917580 IAX917577:IAX917580 IKT917577:IKT917580 IUP917577:IUP917580 JEL917577:JEL917580 JOH917577:JOH917580 JYD917577:JYD917580 KHZ917577:KHZ917580 KRV917577:KRV917580 LBR917577:LBR917580 LLN917577:LLN917580 LVJ917577:LVJ917580 MFF917577:MFF917580 MPB917577:MPB917580 MYX917577:MYX917580 NIT917577:NIT917580 NSP917577:NSP917580 OCL917577:OCL917580 OMH917577:OMH917580 OWD917577:OWD917580 PFZ917577:PFZ917580 PPV917577:PPV917580 PZR917577:PZR917580 QJN917577:QJN917580 QTJ917577:QTJ917580 RDF917577:RDF917580 RNB917577:RNB917580 RWX917577:RWX917580 SGT917577:SGT917580 SQP917577:SQP917580 TAL917577:TAL917580 TKH917577:TKH917580 TUD917577:TUD917580 UDZ917577:UDZ917580 UNV917577:UNV917580 UXR917577:UXR917580 VHN917577:VHN917580 VRJ917577:VRJ917580 WBF917577:WBF917580 WLB917577:WLB917580 WUX917577:WUX917580 IL983113:IL983116 SH983113:SH983116 ACD983113:ACD983116 ALZ983113:ALZ983116 AVV983113:AVV983116 BFR983113:BFR983116 BPN983113:BPN983116 BZJ983113:BZJ983116 CJF983113:CJF983116 CTB983113:CTB983116 DCX983113:DCX983116 DMT983113:DMT983116 DWP983113:DWP983116 EGL983113:EGL983116 EQH983113:EQH983116 FAD983113:FAD983116 FJZ983113:FJZ983116 FTV983113:FTV983116 GDR983113:GDR983116 GNN983113:GNN983116 GXJ983113:GXJ983116 HHF983113:HHF983116 HRB983113:HRB983116 IAX983113:IAX983116 IKT983113:IKT983116 IUP983113:IUP983116 JEL983113:JEL983116 JOH983113:JOH983116 JYD983113:JYD983116 KHZ983113:KHZ983116 KRV983113:KRV983116 LBR983113:LBR983116 LLN983113:LLN983116 LVJ983113:LVJ983116 MFF983113:MFF983116 MPB983113:MPB983116 MYX983113:MYX983116 NIT983113:NIT983116 NSP983113:NSP983116 OCL983113:OCL983116 OMH983113:OMH983116 OWD983113:OWD983116 PFZ983113:PFZ983116 PPV983113:PPV983116 PZR983113:PZR983116 QJN983113:QJN983116 QTJ983113:QTJ983116 RDF983113:RDF983116 RNB983113:RNB983116 RWX983113:RWX983116 SGT983113:SGT983116 SQP983113:SQP983116 TAL983113:TAL983116 TKH983113:TKH983116 TUD983113:TUD983116 UDZ983113:UDZ983116 UNV983113:UNV983116 UXR983113:UXR983116 VHN983113:VHN983116 VRJ983113:VRJ983116 WBF983113:WBF983116 WLB983113:WLB983116 WUX983113:WUX983116 BPN106:BPN120 IL85:IL89 SH85:SH89 ACD85:ACD89 ALZ85:ALZ89 AVV85:AVV89 BFR85:BFR89 BPN85:BPN89 BZJ85:BZJ89 CJF85:CJF89 CTB85:CTB89 DCX85:DCX89 DMT85:DMT89 DWP85:DWP89 EGL85:EGL89 EQH85:EQH89 FAD85:FAD89 FJZ85:FJZ89 FTV85:FTV89 GDR85:GDR89 GNN85:GNN89 GXJ85:GXJ89 HHF85:HHF89 HRB85:HRB89 IAX85:IAX89 IKT85:IKT89 IUP85:IUP89 JEL85:JEL89 JOH85:JOH89 JYD85:JYD89 KHZ85:KHZ89 KRV85:KRV89 LBR85:LBR89 LLN85:LLN89 LVJ85:LVJ89 MFF85:MFF89 MPB85:MPB89 MYX85:MYX89 NIT85:NIT89 NSP85:NSP89 OCL85:OCL89 OMH85:OMH89 OWD85:OWD89 PFZ85:PFZ89 PPV85:PPV89 PZR85:PZR89 QJN85:QJN89 QTJ85:QTJ89 RDF85:RDF89 RNB85:RNB89 RWX85:RWX89 SGT85:SGT89 SQP85:SQP89 TAL85:TAL89 TKH85:TKH89 TUD85:TUD89 UDZ85:UDZ89 UNV85:UNV89 UXR85:UXR89 VHN85:VHN89 VRJ85:VRJ89 WBF85:WBF89 WLB85:WLB89 WUX85:WUX89 IL65616:IL65619 SH65616:SH65619 ACD65616:ACD65619 ALZ65616:ALZ65619 AVV65616:AVV65619 BFR65616:BFR65619 BPN65616:BPN65619 BZJ65616:BZJ65619 CJF65616:CJF65619 CTB65616:CTB65619 DCX65616:DCX65619 DMT65616:DMT65619 DWP65616:DWP65619 EGL65616:EGL65619 EQH65616:EQH65619 FAD65616:FAD65619 FJZ65616:FJZ65619 FTV65616:FTV65619 GDR65616:GDR65619 GNN65616:GNN65619 GXJ65616:GXJ65619 HHF65616:HHF65619 HRB65616:HRB65619 IAX65616:IAX65619 IKT65616:IKT65619 IUP65616:IUP65619 JEL65616:JEL65619 JOH65616:JOH65619 JYD65616:JYD65619 KHZ65616:KHZ65619 KRV65616:KRV65619 LBR65616:LBR65619 LLN65616:LLN65619 LVJ65616:LVJ65619 MFF65616:MFF65619 MPB65616:MPB65619 MYX65616:MYX65619 NIT65616:NIT65619 NSP65616:NSP65619 OCL65616:OCL65619 OMH65616:OMH65619 OWD65616:OWD65619 PFZ65616:PFZ65619 PPV65616:PPV65619 PZR65616:PZR65619 QJN65616:QJN65619 QTJ65616:QTJ65619 RDF65616:RDF65619 RNB65616:RNB65619 RWX65616:RWX65619 SGT65616:SGT65619 SQP65616:SQP65619 TAL65616:TAL65619 TKH65616:TKH65619 TUD65616:TUD65619 UDZ65616:UDZ65619 UNV65616:UNV65619 UXR65616:UXR65619 VHN65616:VHN65619 VRJ65616:VRJ65619 WBF65616:WBF65619 WLB65616:WLB65619 WUX65616:WUX65619 IL131152:IL131155 SH131152:SH131155 ACD131152:ACD131155 ALZ131152:ALZ131155 AVV131152:AVV131155 BFR131152:BFR131155 BPN131152:BPN131155 BZJ131152:BZJ131155 CJF131152:CJF131155 CTB131152:CTB131155 DCX131152:DCX131155 DMT131152:DMT131155 DWP131152:DWP131155 EGL131152:EGL131155 EQH131152:EQH131155 FAD131152:FAD131155 FJZ131152:FJZ131155 FTV131152:FTV131155 GDR131152:GDR131155 GNN131152:GNN131155 GXJ131152:GXJ131155 HHF131152:HHF131155 HRB131152:HRB131155 IAX131152:IAX131155 IKT131152:IKT131155 IUP131152:IUP131155 JEL131152:JEL131155 JOH131152:JOH131155 JYD131152:JYD131155 KHZ131152:KHZ131155 KRV131152:KRV131155 LBR131152:LBR131155 LLN131152:LLN131155 LVJ131152:LVJ131155 MFF131152:MFF131155 MPB131152:MPB131155 MYX131152:MYX131155 NIT131152:NIT131155 NSP131152:NSP131155 OCL131152:OCL131155 OMH131152:OMH131155 OWD131152:OWD131155 PFZ131152:PFZ131155 PPV131152:PPV131155 PZR131152:PZR131155 QJN131152:QJN131155 QTJ131152:QTJ131155 RDF131152:RDF131155 RNB131152:RNB131155 RWX131152:RWX131155 SGT131152:SGT131155 SQP131152:SQP131155 TAL131152:TAL131155 TKH131152:TKH131155 TUD131152:TUD131155 UDZ131152:UDZ131155 UNV131152:UNV131155 UXR131152:UXR131155 VHN131152:VHN131155 VRJ131152:VRJ131155 WBF131152:WBF131155 WLB131152:WLB131155 WUX131152:WUX131155 IL196688:IL196691 SH196688:SH196691 ACD196688:ACD196691 ALZ196688:ALZ196691 AVV196688:AVV196691 BFR196688:BFR196691 BPN196688:BPN196691 BZJ196688:BZJ196691 CJF196688:CJF196691 CTB196688:CTB196691 DCX196688:DCX196691 DMT196688:DMT196691 DWP196688:DWP196691 EGL196688:EGL196691 EQH196688:EQH196691 FAD196688:FAD196691 FJZ196688:FJZ196691 FTV196688:FTV196691 GDR196688:GDR196691 GNN196688:GNN196691 GXJ196688:GXJ196691 HHF196688:HHF196691 HRB196688:HRB196691 IAX196688:IAX196691 IKT196688:IKT196691 IUP196688:IUP196691 JEL196688:JEL196691 JOH196688:JOH196691 JYD196688:JYD196691 KHZ196688:KHZ196691 KRV196688:KRV196691 LBR196688:LBR196691 LLN196688:LLN196691 LVJ196688:LVJ196691 MFF196688:MFF196691 MPB196688:MPB196691 MYX196688:MYX196691 NIT196688:NIT196691 NSP196688:NSP196691 OCL196688:OCL196691 OMH196688:OMH196691 OWD196688:OWD196691 PFZ196688:PFZ196691 PPV196688:PPV196691 PZR196688:PZR196691 QJN196688:QJN196691 QTJ196688:QTJ196691 RDF196688:RDF196691 RNB196688:RNB196691 RWX196688:RWX196691 SGT196688:SGT196691 SQP196688:SQP196691 TAL196688:TAL196691 TKH196688:TKH196691 TUD196688:TUD196691 UDZ196688:UDZ196691 UNV196688:UNV196691 UXR196688:UXR196691 VHN196688:VHN196691 VRJ196688:VRJ196691 WBF196688:WBF196691 WLB196688:WLB196691 WUX196688:WUX196691 IL262224:IL262227 SH262224:SH262227 ACD262224:ACD262227 ALZ262224:ALZ262227 AVV262224:AVV262227 BFR262224:BFR262227 BPN262224:BPN262227 BZJ262224:BZJ262227 CJF262224:CJF262227 CTB262224:CTB262227 DCX262224:DCX262227 DMT262224:DMT262227 DWP262224:DWP262227 EGL262224:EGL262227 EQH262224:EQH262227 FAD262224:FAD262227 FJZ262224:FJZ262227 FTV262224:FTV262227 GDR262224:GDR262227 GNN262224:GNN262227 GXJ262224:GXJ262227 HHF262224:HHF262227 HRB262224:HRB262227 IAX262224:IAX262227 IKT262224:IKT262227 IUP262224:IUP262227 JEL262224:JEL262227 JOH262224:JOH262227 JYD262224:JYD262227 KHZ262224:KHZ262227 KRV262224:KRV262227 LBR262224:LBR262227 LLN262224:LLN262227 LVJ262224:LVJ262227 MFF262224:MFF262227 MPB262224:MPB262227 MYX262224:MYX262227 NIT262224:NIT262227 NSP262224:NSP262227 OCL262224:OCL262227 OMH262224:OMH262227 OWD262224:OWD262227 PFZ262224:PFZ262227 PPV262224:PPV262227 PZR262224:PZR262227 QJN262224:QJN262227 QTJ262224:QTJ262227 RDF262224:RDF262227 RNB262224:RNB262227 RWX262224:RWX262227 SGT262224:SGT262227 SQP262224:SQP262227 TAL262224:TAL262227 TKH262224:TKH262227 TUD262224:TUD262227 UDZ262224:UDZ262227 UNV262224:UNV262227 UXR262224:UXR262227 VHN262224:VHN262227 VRJ262224:VRJ262227 WBF262224:WBF262227 WLB262224:WLB262227 WUX262224:WUX262227 IL327760:IL327763 SH327760:SH327763 ACD327760:ACD327763 ALZ327760:ALZ327763 AVV327760:AVV327763 BFR327760:BFR327763 BPN327760:BPN327763 BZJ327760:BZJ327763 CJF327760:CJF327763 CTB327760:CTB327763 DCX327760:DCX327763 DMT327760:DMT327763 DWP327760:DWP327763 EGL327760:EGL327763 EQH327760:EQH327763 FAD327760:FAD327763 FJZ327760:FJZ327763 FTV327760:FTV327763 GDR327760:GDR327763 GNN327760:GNN327763 GXJ327760:GXJ327763 HHF327760:HHF327763 HRB327760:HRB327763 IAX327760:IAX327763 IKT327760:IKT327763 IUP327760:IUP327763 JEL327760:JEL327763 JOH327760:JOH327763 JYD327760:JYD327763 KHZ327760:KHZ327763 KRV327760:KRV327763 LBR327760:LBR327763 LLN327760:LLN327763 LVJ327760:LVJ327763 MFF327760:MFF327763 MPB327760:MPB327763 MYX327760:MYX327763 NIT327760:NIT327763 NSP327760:NSP327763 OCL327760:OCL327763 OMH327760:OMH327763 OWD327760:OWD327763 PFZ327760:PFZ327763 PPV327760:PPV327763 PZR327760:PZR327763 QJN327760:QJN327763 QTJ327760:QTJ327763 RDF327760:RDF327763 RNB327760:RNB327763 RWX327760:RWX327763 SGT327760:SGT327763 SQP327760:SQP327763 TAL327760:TAL327763 TKH327760:TKH327763 TUD327760:TUD327763 UDZ327760:UDZ327763 UNV327760:UNV327763 UXR327760:UXR327763 VHN327760:VHN327763 VRJ327760:VRJ327763 WBF327760:WBF327763 WLB327760:WLB327763 WUX327760:WUX327763 IL393296:IL393299 SH393296:SH393299 ACD393296:ACD393299 ALZ393296:ALZ393299 AVV393296:AVV393299 BFR393296:BFR393299 BPN393296:BPN393299 BZJ393296:BZJ393299 CJF393296:CJF393299 CTB393296:CTB393299 DCX393296:DCX393299 DMT393296:DMT393299 DWP393296:DWP393299 EGL393296:EGL393299 EQH393296:EQH393299 FAD393296:FAD393299 FJZ393296:FJZ393299 FTV393296:FTV393299 GDR393296:GDR393299 GNN393296:GNN393299 GXJ393296:GXJ393299 HHF393296:HHF393299 HRB393296:HRB393299 IAX393296:IAX393299 IKT393296:IKT393299 IUP393296:IUP393299 JEL393296:JEL393299 JOH393296:JOH393299 JYD393296:JYD393299 KHZ393296:KHZ393299 KRV393296:KRV393299 LBR393296:LBR393299 LLN393296:LLN393299 LVJ393296:LVJ393299 MFF393296:MFF393299 MPB393296:MPB393299 MYX393296:MYX393299 NIT393296:NIT393299 NSP393296:NSP393299 OCL393296:OCL393299 OMH393296:OMH393299 OWD393296:OWD393299 PFZ393296:PFZ393299 PPV393296:PPV393299 PZR393296:PZR393299 QJN393296:QJN393299 QTJ393296:QTJ393299 RDF393296:RDF393299 RNB393296:RNB393299 RWX393296:RWX393299 SGT393296:SGT393299 SQP393296:SQP393299 TAL393296:TAL393299 TKH393296:TKH393299 TUD393296:TUD393299 UDZ393296:UDZ393299 UNV393296:UNV393299 UXR393296:UXR393299 VHN393296:VHN393299 VRJ393296:VRJ393299 WBF393296:WBF393299 WLB393296:WLB393299 WUX393296:WUX393299 IL458832:IL458835 SH458832:SH458835 ACD458832:ACD458835 ALZ458832:ALZ458835 AVV458832:AVV458835 BFR458832:BFR458835 BPN458832:BPN458835 BZJ458832:BZJ458835 CJF458832:CJF458835 CTB458832:CTB458835 DCX458832:DCX458835 DMT458832:DMT458835 DWP458832:DWP458835 EGL458832:EGL458835 EQH458832:EQH458835 FAD458832:FAD458835 FJZ458832:FJZ458835 FTV458832:FTV458835 GDR458832:GDR458835 GNN458832:GNN458835 GXJ458832:GXJ458835 HHF458832:HHF458835 HRB458832:HRB458835 IAX458832:IAX458835 IKT458832:IKT458835 IUP458832:IUP458835 JEL458832:JEL458835 JOH458832:JOH458835 JYD458832:JYD458835 KHZ458832:KHZ458835 KRV458832:KRV458835 LBR458832:LBR458835 LLN458832:LLN458835 LVJ458832:LVJ458835 MFF458832:MFF458835 MPB458832:MPB458835 MYX458832:MYX458835 NIT458832:NIT458835 NSP458832:NSP458835 OCL458832:OCL458835 OMH458832:OMH458835 OWD458832:OWD458835 PFZ458832:PFZ458835 PPV458832:PPV458835 PZR458832:PZR458835 QJN458832:QJN458835 QTJ458832:QTJ458835 RDF458832:RDF458835 RNB458832:RNB458835 RWX458832:RWX458835 SGT458832:SGT458835 SQP458832:SQP458835 TAL458832:TAL458835 TKH458832:TKH458835 TUD458832:TUD458835 UDZ458832:UDZ458835 UNV458832:UNV458835 UXR458832:UXR458835 VHN458832:VHN458835 VRJ458832:VRJ458835 WBF458832:WBF458835 WLB458832:WLB458835 WUX458832:WUX458835 IL524368:IL524371 SH524368:SH524371 ACD524368:ACD524371 ALZ524368:ALZ524371 AVV524368:AVV524371 BFR524368:BFR524371 BPN524368:BPN524371 BZJ524368:BZJ524371 CJF524368:CJF524371 CTB524368:CTB524371 DCX524368:DCX524371 DMT524368:DMT524371 DWP524368:DWP524371 EGL524368:EGL524371 EQH524368:EQH524371 FAD524368:FAD524371 FJZ524368:FJZ524371 FTV524368:FTV524371 GDR524368:GDR524371 GNN524368:GNN524371 GXJ524368:GXJ524371 HHF524368:HHF524371 HRB524368:HRB524371 IAX524368:IAX524371 IKT524368:IKT524371 IUP524368:IUP524371 JEL524368:JEL524371 JOH524368:JOH524371 JYD524368:JYD524371 KHZ524368:KHZ524371 KRV524368:KRV524371 LBR524368:LBR524371 LLN524368:LLN524371 LVJ524368:LVJ524371 MFF524368:MFF524371 MPB524368:MPB524371 MYX524368:MYX524371 NIT524368:NIT524371 NSP524368:NSP524371 OCL524368:OCL524371 OMH524368:OMH524371 OWD524368:OWD524371 PFZ524368:PFZ524371 PPV524368:PPV524371 PZR524368:PZR524371 QJN524368:QJN524371 QTJ524368:QTJ524371 RDF524368:RDF524371 RNB524368:RNB524371 RWX524368:RWX524371 SGT524368:SGT524371 SQP524368:SQP524371 TAL524368:TAL524371 TKH524368:TKH524371 TUD524368:TUD524371 UDZ524368:UDZ524371 UNV524368:UNV524371 UXR524368:UXR524371 VHN524368:VHN524371 VRJ524368:VRJ524371 WBF524368:WBF524371 WLB524368:WLB524371 WUX524368:WUX524371 IL589904:IL589907 SH589904:SH589907 ACD589904:ACD589907 ALZ589904:ALZ589907 AVV589904:AVV589907 BFR589904:BFR589907 BPN589904:BPN589907 BZJ589904:BZJ589907 CJF589904:CJF589907 CTB589904:CTB589907 DCX589904:DCX589907 DMT589904:DMT589907 DWP589904:DWP589907 EGL589904:EGL589907 EQH589904:EQH589907 FAD589904:FAD589907 FJZ589904:FJZ589907 FTV589904:FTV589907 GDR589904:GDR589907 GNN589904:GNN589907 GXJ589904:GXJ589907 HHF589904:HHF589907 HRB589904:HRB589907 IAX589904:IAX589907 IKT589904:IKT589907 IUP589904:IUP589907 JEL589904:JEL589907 JOH589904:JOH589907 JYD589904:JYD589907 KHZ589904:KHZ589907 KRV589904:KRV589907 LBR589904:LBR589907 LLN589904:LLN589907 LVJ589904:LVJ589907 MFF589904:MFF589907 MPB589904:MPB589907 MYX589904:MYX589907 NIT589904:NIT589907 NSP589904:NSP589907 OCL589904:OCL589907 OMH589904:OMH589907 OWD589904:OWD589907 PFZ589904:PFZ589907 PPV589904:PPV589907 PZR589904:PZR589907 QJN589904:QJN589907 QTJ589904:QTJ589907 RDF589904:RDF589907 RNB589904:RNB589907 RWX589904:RWX589907 SGT589904:SGT589907 SQP589904:SQP589907 TAL589904:TAL589907 TKH589904:TKH589907 TUD589904:TUD589907 UDZ589904:UDZ589907 UNV589904:UNV589907 UXR589904:UXR589907 VHN589904:VHN589907 VRJ589904:VRJ589907 WBF589904:WBF589907 WLB589904:WLB589907 WUX589904:WUX589907 IL655440:IL655443 SH655440:SH655443 ACD655440:ACD655443 ALZ655440:ALZ655443 AVV655440:AVV655443 BFR655440:BFR655443 BPN655440:BPN655443 BZJ655440:BZJ655443 CJF655440:CJF655443 CTB655440:CTB655443 DCX655440:DCX655443 DMT655440:DMT655443 DWP655440:DWP655443 EGL655440:EGL655443 EQH655440:EQH655443 FAD655440:FAD655443 FJZ655440:FJZ655443 FTV655440:FTV655443 GDR655440:GDR655443 GNN655440:GNN655443 GXJ655440:GXJ655443 HHF655440:HHF655443 HRB655440:HRB655443 IAX655440:IAX655443 IKT655440:IKT655443 IUP655440:IUP655443 JEL655440:JEL655443 JOH655440:JOH655443 JYD655440:JYD655443 KHZ655440:KHZ655443 KRV655440:KRV655443 LBR655440:LBR655443 LLN655440:LLN655443 LVJ655440:LVJ655443 MFF655440:MFF655443 MPB655440:MPB655443 MYX655440:MYX655443 NIT655440:NIT655443 NSP655440:NSP655443 OCL655440:OCL655443 OMH655440:OMH655443 OWD655440:OWD655443 PFZ655440:PFZ655443 PPV655440:PPV655443 PZR655440:PZR655443 QJN655440:QJN655443 QTJ655440:QTJ655443 RDF655440:RDF655443 RNB655440:RNB655443 RWX655440:RWX655443 SGT655440:SGT655443 SQP655440:SQP655443 TAL655440:TAL655443 TKH655440:TKH655443 TUD655440:TUD655443 UDZ655440:UDZ655443 UNV655440:UNV655443 UXR655440:UXR655443 VHN655440:VHN655443 VRJ655440:VRJ655443 WBF655440:WBF655443 WLB655440:WLB655443 WUX655440:WUX655443 IL720976:IL720979 SH720976:SH720979 ACD720976:ACD720979 ALZ720976:ALZ720979 AVV720976:AVV720979 BFR720976:BFR720979 BPN720976:BPN720979 BZJ720976:BZJ720979 CJF720976:CJF720979 CTB720976:CTB720979 DCX720976:DCX720979 DMT720976:DMT720979 DWP720976:DWP720979 EGL720976:EGL720979 EQH720976:EQH720979 FAD720976:FAD720979 FJZ720976:FJZ720979 FTV720976:FTV720979 GDR720976:GDR720979 GNN720976:GNN720979 GXJ720976:GXJ720979 HHF720976:HHF720979 HRB720976:HRB720979 IAX720976:IAX720979 IKT720976:IKT720979 IUP720976:IUP720979 JEL720976:JEL720979 JOH720976:JOH720979 JYD720976:JYD720979 KHZ720976:KHZ720979 KRV720976:KRV720979 LBR720976:LBR720979 LLN720976:LLN720979 LVJ720976:LVJ720979 MFF720976:MFF720979 MPB720976:MPB720979 MYX720976:MYX720979 NIT720976:NIT720979 NSP720976:NSP720979 OCL720976:OCL720979 OMH720976:OMH720979 OWD720976:OWD720979 PFZ720976:PFZ720979 PPV720976:PPV720979 PZR720976:PZR720979 QJN720976:QJN720979 QTJ720976:QTJ720979 RDF720976:RDF720979 RNB720976:RNB720979 RWX720976:RWX720979 SGT720976:SGT720979 SQP720976:SQP720979 TAL720976:TAL720979 TKH720976:TKH720979 TUD720976:TUD720979 UDZ720976:UDZ720979 UNV720976:UNV720979 UXR720976:UXR720979 VHN720976:VHN720979 VRJ720976:VRJ720979 WBF720976:WBF720979 WLB720976:WLB720979 WUX720976:WUX720979 IL786512:IL786515 SH786512:SH786515 ACD786512:ACD786515 ALZ786512:ALZ786515 AVV786512:AVV786515 BFR786512:BFR786515 BPN786512:BPN786515 BZJ786512:BZJ786515 CJF786512:CJF786515 CTB786512:CTB786515 DCX786512:DCX786515 DMT786512:DMT786515 DWP786512:DWP786515 EGL786512:EGL786515 EQH786512:EQH786515 FAD786512:FAD786515 FJZ786512:FJZ786515 FTV786512:FTV786515 GDR786512:GDR786515 GNN786512:GNN786515 GXJ786512:GXJ786515 HHF786512:HHF786515 HRB786512:HRB786515 IAX786512:IAX786515 IKT786512:IKT786515 IUP786512:IUP786515 JEL786512:JEL786515 JOH786512:JOH786515 JYD786512:JYD786515 KHZ786512:KHZ786515 KRV786512:KRV786515 LBR786512:LBR786515 LLN786512:LLN786515 LVJ786512:LVJ786515 MFF786512:MFF786515 MPB786512:MPB786515 MYX786512:MYX786515 NIT786512:NIT786515 NSP786512:NSP786515 OCL786512:OCL786515 OMH786512:OMH786515 OWD786512:OWD786515 PFZ786512:PFZ786515 PPV786512:PPV786515 PZR786512:PZR786515 QJN786512:QJN786515 QTJ786512:QTJ786515 RDF786512:RDF786515 RNB786512:RNB786515 RWX786512:RWX786515 SGT786512:SGT786515 SQP786512:SQP786515 TAL786512:TAL786515 TKH786512:TKH786515 TUD786512:TUD786515 UDZ786512:UDZ786515 UNV786512:UNV786515 UXR786512:UXR786515 VHN786512:VHN786515 VRJ786512:VRJ786515 WBF786512:WBF786515 WLB786512:WLB786515 WUX786512:WUX786515 IL852048:IL852051 SH852048:SH852051 ACD852048:ACD852051 ALZ852048:ALZ852051 AVV852048:AVV852051 BFR852048:BFR852051 BPN852048:BPN852051 BZJ852048:BZJ852051 CJF852048:CJF852051 CTB852048:CTB852051 DCX852048:DCX852051 DMT852048:DMT852051 DWP852048:DWP852051 EGL852048:EGL852051 EQH852048:EQH852051 FAD852048:FAD852051 FJZ852048:FJZ852051 FTV852048:FTV852051 GDR852048:GDR852051 GNN852048:GNN852051 GXJ852048:GXJ852051 HHF852048:HHF852051 HRB852048:HRB852051 IAX852048:IAX852051 IKT852048:IKT852051 IUP852048:IUP852051 JEL852048:JEL852051 JOH852048:JOH852051 JYD852048:JYD852051 KHZ852048:KHZ852051 KRV852048:KRV852051 LBR852048:LBR852051 LLN852048:LLN852051 LVJ852048:LVJ852051 MFF852048:MFF852051 MPB852048:MPB852051 MYX852048:MYX852051 NIT852048:NIT852051 NSP852048:NSP852051 OCL852048:OCL852051 OMH852048:OMH852051 OWD852048:OWD852051 PFZ852048:PFZ852051 PPV852048:PPV852051 PZR852048:PZR852051 QJN852048:QJN852051 QTJ852048:QTJ852051 RDF852048:RDF852051 RNB852048:RNB852051 RWX852048:RWX852051 SGT852048:SGT852051 SQP852048:SQP852051 TAL852048:TAL852051 TKH852048:TKH852051 TUD852048:TUD852051 UDZ852048:UDZ852051 UNV852048:UNV852051 UXR852048:UXR852051 VHN852048:VHN852051 VRJ852048:VRJ852051 WBF852048:WBF852051 WLB852048:WLB852051 WUX852048:WUX852051 IL917584:IL917587 SH917584:SH917587 ACD917584:ACD917587 ALZ917584:ALZ917587 AVV917584:AVV917587 BFR917584:BFR917587 BPN917584:BPN917587 BZJ917584:BZJ917587 CJF917584:CJF917587 CTB917584:CTB917587 DCX917584:DCX917587 DMT917584:DMT917587 DWP917584:DWP917587 EGL917584:EGL917587 EQH917584:EQH917587 FAD917584:FAD917587 FJZ917584:FJZ917587 FTV917584:FTV917587 GDR917584:GDR917587 GNN917584:GNN917587 GXJ917584:GXJ917587 HHF917584:HHF917587 HRB917584:HRB917587 IAX917584:IAX917587 IKT917584:IKT917587 IUP917584:IUP917587 JEL917584:JEL917587 JOH917584:JOH917587 JYD917584:JYD917587 KHZ917584:KHZ917587 KRV917584:KRV917587 LBR917584:LBR917587 LLN917584:LLN917587 LVJ917584:LVJ917587 MFF917584:MFF917587 MPB917584:MPB917587 MYX917584:MYX917587 NIT917584:NIT917587 NSP917584:NSP917587 OCL917584:OCL917587 OMH917584:OMH917587 OWD917584:OWD917587 PFZ917584:PFZ917587 PPV917584:PPV917587 PZR917584:PZR917587 QJN917584:QJN917587 QTJ917584:QTJ917587 RDF917584:RDF917587 RNB917584:RNB917587 RWX917584:RWX917587 SGT917584:SGT917587 SQP917584:SQP917587 TAL917584:TAL917587 TKH917584:TKH917587 TUD917584:TUD917587 UDZ917584:UDZ917587 UNV917584:UNV917587 UXR917584:UXR917587 VHN917584:VHN917587 VRJ917584:VRJ917587 WBF917584:WBF917587 WLB917584:WLB917587 WUX917584:WUX917587 IL983120:IL983123 SH983120:SH983123 ACD983120:ACD983123 ALZ983120:ALZ983123 AVV983120:AVV983123 BFR983120:BFR983123 BPN983120:BPN983123 BZJ983120:BZJ983123 CJF983120:CJF983123 CTB983120:CTB983123 DCX983120:DCX983123 DMT983120:DMT983123 DWP983120:DWP983123 EGL983120:EGL983123 EQH983120:EQH983123 FAD983120:FAD983123 FJZ983120:FJZ983123 FTV983120:FTV983123 GDR983120:GDR983123 GNN983120:GNN983123 GXJ983120:GXJ983123 HHF983120:HHF983123 HRB983120:HRB983123 IAX983120:IAX983123 IKT983120:IKT983123 IUP983120:IUP983123 JEL983120:JEL983123 JOH983120:JOH983123 JYD983120:JYD983123 KHZ983120:KHZ983123 KRV983120:KRV983123 LBR983120:LBR983123 LLN983120:LLN983123 LVJ983120:LVJ983123 MFF983120:MFF983123 MPB983120:MPB983123 MYX983120:MYX983123 NIT983120:NIT983123 NSP983120:NSP983123 OCL983120:OCL983123 OMH983120:OMH983123 OWD983120:OWD983123 PFZ983120:PFZ983123 PPV983120:PPV983123 PZR983120:PZR983123 QJN983120:QJN983123 QTJ983120:QTJ983123 RDF983120:RDF983123 RNB983120:RNB983123 RWX983120:RWX983123 SGT983120:SGT983123 SQP983120:SQP983123 TAL983120:TAL983123 TKH983120:TKH983123 TUD983120:TUD983123 UDZ983120:UDZ983123 UNV983120:UNV983123 UXR983120:UXR983123 VHN983120:VHN983123 VRJ983120:VRJ983123 WBF983120:WBF983123 WLB983120:WLB983123 WUX983120:WUX983123 BFR106:BFR120 IL93:IL98 SH93:SH98 ACD93:ACD98 ALZ93:ALZ98 AVV93:AVV98 BFR93:BFR98 BPN93:BPN98 BZJ93:BZJ98 CJF93:CJF98 CTB93:CTB98 DCX93:DCX98 DMT93:DMT98 DWP93:DWP98 EGL93:EGL98 EQH93:EQH98 FAD93:FAD98 FJZ93:FJZ98 FTV93:FTV98 GDR93:GDR98 GNN93:GNN98 GXJ93:GXJ98 HHF93:HHF98 HRB93:HRB98 IAX93:IAX98 IKT93:IKT98 IUP93:IUP98 JEL93:JEL98 JOH93:JOH98 JYD93:JYD98 KHZ93:KHZ98 KRV93:KRV98 LBR93:LBR98 LLN93:LLN98 LVJ93:LVJ98 MFF93:MFF98 MPB93:MPB98 MYX93:MYX98 NIT93:NIT98 NSP93:NSP98 OCL93:OCL98 OMH93:OMH98 OWD93:OWD98 PFZ93:PFZ98 PPV93:PPV98 PZR93:PZR98 QJN93:QJN98 QTJ93:QTJ98 RDF93:RDF98 RNB93:RNB98 RWX93:RWX98 SGT93:SGT98 SQP93:SQP98 TAL93:TAL98 TKH93:TKH98 TUD93:TUD98 UDZ93:UDZ98 UNV93:UNV98 UXR93:UXR98 VHN93:VHN98 VRJ93:VRJ98 WBF93:WBF98 WLB93:WLB98 WUX93:WUX98 IL65623:IL65625 SH65623:SH65625 ACD65623:ACD65625 ALZ65623:ALZ65625 AVV65623:AVV65625 BFR65623:BFR65625 BPN65623:BPN65625 BZJ65623:BZJ65625 CJF65623:CJF65625 CTB65623:CTB65625 DCX65623:DCX65625 DMT65623:DMT65625 DWP65623:DWP65625 EGL65623:EGL65625 EQH65623:EQH65625 FAD65623:FAD65625 FJZ65623:FJZ65625 FTV65623:FTV65625 GDR65623:GDR65625 GNN65623:GNN65625 GXJ65623:GXJ65625 HHF65623:HHF65625 HRB65623:HRB65625 IAX65623:IAX65625 IKT65623:IKT65625 IUP65623:IUP65625 JEL65623:JEL65625 JOH65623:JOH65625 JYD65623:JYD65625 KHZ65623:KHZ65625 KRV65623:KRV65625 LBR65623:LBR65625 LLN65623:LLN65625 LVJ65623:LVJ65625 MFF65623:MFF65625 MPB65623:MPB65625 MYX65623:MYX65625 NIT65623:NIT65625 NSP65623:NSP65625 OCL65623:OCL65625 OMH65623:OMH65625 OWD65623:OWD65625 PFZ65623:PFZ65625 PPV65623:PPV65625 PZR65623:PZR65625 QJN65623:QJN65625 QTJ65623:QTJ65625 RDF65623:RDF65625 RNB65623:RNB65625 RWX65623:RWX65625 SGT65623:SGT65625 SQP65623:SQP65625 TAL65623:TAL65625 TKH65623:TKH65625 TUD65623:TUD65625 UDZ65623:UDZ65625 UNV65623:UNV65625 UXR65623:UXR65625 VHN65623:VHN65625 VRJ65623:VRJ65625 WBF65623:WBF65625 WLB65623:WLB65625 WUX65623:WUX65625 IL131159:IL131161 SH131159:SH131161 ACD131159:ACD131161 ALZ131159:ALZ131161 AVV131159:AVV131161 BFR131159:BFR131161 BPN131159:BPN131161 BZJ131159:BZJ131161 CJF131159:CJF131161 CTB131159:CTB131161 DCX131159:DCX131161 DMT131159:DMT131161 DWP131159:DWP131161 EGL131159:EGL131161 EQH131159:EQH131161 FAD131159:FAD131161 FJZ131159:FJZ131161 FTV131159:FTV131161 GDR131159:GDR131161 GNN131159:GNN131161 GXJ131159:GXJ131161 HHF131159:HHF131161 HRB131159:HRB131161 IAX131159:IAX131161 IKT131159:IKT131161 IUP131159:IUP131161 JEL131159:JEL131161 JOH131159:JOH131161 JYD131159:JYD131161 KHZ131159:KHZ131161 KRV131159:KRV131161 LBR131159:LBR131161 LLN131159:LLN131161 LVJ131159:LVJ131161 MFF131159:MFF131161 MPB131159:MPB131161 MYX131159:MYX131161 NIT131159:NIT131161 NSP131159:NSP131161 OCL131159:OCL131161 OMH131159:OMH131161 OWD131159:OWD131161 PFZ131159:PFZ131161 PPV131159:PPV131161 PZR131159:PZR131161 QJN131159:QJN131161 QTJ131159:QTJ131161 RDF131159:RDF131161 RNB131159:RNB131161 RWX131159:RWX131161 SGT131159:SGT131161 SQP131159:SQP131161 TAL131159:TAL131161 TKH131159:TKH131161 TUD131159:TUD131161 UDZ131159:UDZ131161 UNV131159:UNV131161 UXR131159:UXR131161 VHN131159:VHN131161 VRJ131159:VRJ131161 WBF131159:WBF131161 WLB131159:WLB131161 WUX131159:WUX131161 IL196695:IL196697 SH196695:SH196697 ACD196695:ACD196697 ALZ196695:ALZ196697 AVV196695:AVV196697 BFR196695:BFR196697 BPN196695:BPN196697 BZJ196695:BZJ196697 CJF196695:CJF196697 CTB196695:CTB196697 DCX196695:DCX196697 DMT196695:DMT196697 DWP196695:DWP196697 EGL196695:EGL196697 EQH196695:EQH196697 FAD196695:FAD196697 FJZ196695:FJZ196697 FTV196695:FTV196697 GDR196695:GDR196697 GNN196695:GNN196697 GXJ196695:GXJ196697 HHF196695:HHF196697 HRB196695:HRB196697 IAX196695:IAX196697 IKT196695:IKT196697 IUP196695:IUP196697 JEL196695:JEL196697 JOH196695:JOH196697 JYD196695:JYD196697 KHZ196695:KHZ196697 KRV196695:KRV196697 LBR196695:LBR196697 LLN196695:LLN196697 LVJ196695:LVJ196697 MFF196695:MFF196697 MPB196695:MPB196697 MYX196695:MYX196697 NIT196695:NIT196697 NSP196695:NSP196697 OCL196695:OCL196697 OMH196695:OMH196697 OWD196695:OWD196697 PFZ196695:PFZ196697 PPV196695:PPV196697 PZR196695:PZR196697 QJN196695:QJN196697 QTJ196695:QTJ196697 RDF196695:RDF196697 RNB196695:RNB196697 RWX196695:RWX196697 SGT196695:SGT196697 SQP196695:SQP196697 TAL196695:TAL196697 TKH196695:TKH196697 TUD196695:TUD196697 UDZ196695:UDZ196697 UNV196695:UNV196697 UXR196695:UXR196697 VHN196695:VHN196697 VRJ196695:VRJ196697 WBF196695:WBF196697 WLB196695:WLB196697 WUX196695:WUX196697 IL262231:IL262233 SH262231:SH262233 ACD262231:ACD262233 ALZ262231:ALZ262233 AVV262231:AVV262233 BFR262231:BFR262233 BPN262231:BPN262233 BZJ262231:BZJ262233 CJF262231:CJF262233 CTB262231:CTB262233 DCX262231:DCX262233 DMT262231:DMT262233 DWP262231:DWP262233 EGL262231:EGL262233 EQH262231:EQH262233 FAD262231:FAD262233 FJZ262231:FJZ262233 FTV262231:FTV262233 GDR262231:GDR262233 GNN262231:GNN262233 GXJ262231:GXJ262233 HHF262231:HHF262233 HRB262231:HRB262233 IAX262231:IAX262233 IKT262231:IKT262233 IUP262231:IUP262233 JEL262231:JEL262233 JOH262231:JOH262233 JYD262231:JYD262233 KHZ262231:KHZ262233 KRV262231:KRV262233 LBR262231:LBR262233 LLN262231:LLN262233 LVJ262231:LVJ262233 MFF262231:MFF262233 MPB262231:MPB262233 MYX262231:MYX262233 NIT262231:NIT262233 NSP262231:NSP262233 OCL262231:OCL262233 OMH262231:OMH262233 OWD262231:OWD262233 PFZ262231:PFZ262233 PPV262231:PPV262233 PZR262231:PZR262233 QJN262231:QJN262233 QTJ262231:QTJ262233 RDF262231:RDF262233 RNB262231:RNB262233 RWX262231:RWX262233 SGT262231:SGT262233 SQP262231:SQP262233 TAL262231:TAL262233 TKH262231:TKH262233 TUD262231:TUD262233 UDZ262231:UDZ262233 UNV262231:UNV262233 UXR262231:UXR262233 VHN262231:VHN262233 VRJ262231:VRJ262233 WBF262231:WBF262233 WLB262231:WLB262233 WUX262231:WUX262233 IL327767:IL327769 SH327767:SH327769 ACD327767:ACD327769 ALZ327767:ALZ327769 AVV327767:AVV327769 BFR327767:BFR327769 BPN327767:BPN327769 BZJ327767:BZJ327769 CJF327767:CJF327769 CTB327767:CTB327769 DCX327767:DCX327769 DMT327767:DMT327769 DWP327767:DWP327769 EGL327767:EGL327769 EQH327767:EQH327769 FAD327767:FAD327769 FJZ327767:FJZ327769 FTV327767:FTV327769 GDR327767:GDR327769 GNN327767:GNN327769 GXJ327767:GXJ327769 HHF327767:HHF327769 HRB327767:HRB327769 IAX327767:IAX327769 IKT327767:IKT327769 IUP327767:IUP327769 JEL327767:JEL327769 JOH327767:JOH327769 JYD327767:JYD327769 KHZ327767:KHZ327769 KRV327767:KRV327769 LBR327767:LBR327769 LLN327767:LLN327769 LVJ327767:LVJ327769 MFF327767:MFF327769 MPB327767:MPB327769 MYX327767:MYX327769 NIT327767:NIT327769 NSP327767:NSP327769 OCL327767:OCL327769 OMH327767:OMH327769 OWD327767:OWD327769 PFZ327767:PFZ327769 PPV327767:PPV327769 PZR327767:PZR327769 QJN327767:QJN327769 QTJ327767:QTJ327769 RDF327767:RDF327769 RNB327767:RNB327769 RWX327767:RWX327769 SGT327767:SGT327769 SQP327767:SQP327769 TAL327767:TAL327769 TKH327767:TKH327769 TUD327767:TUD327769 UDZ327767:UDZ327769 UNV327767:UNV327769 UXR327767:UXR327769 VHN327767:VHN327769 VRJ327767:VRJ327769 WBF327767:WBF327769 WLB327767:WLB327769 WUX327767:WUX327769 IL393303:IL393305 SH393303:SH393305 ACD393303:ACD393305 ALZ393303:ALZ393305 AVV393303:AVV393305 BFR393303:BFR393305 BPN393303:BPN393305 BZJ393303:BZJ393305 CJF393303:CJF393305 CTB393303:CTB393305 DCX393303:DCX393305 DMT393303:DMT393305 DWP393303:DWP393305 EGL393303:EGL393305 EQH393303:EQH393305 FAD393303:FAD393305 FJZ393303:FJZ393305 FTV393303:FTV393305 GDR393303:GDR393305 GNN393303:GNN393305 GXJ393303:GXJ393305 HHF393303:HHF393305 HRB393303:HRB393305 IAX393303:IAX393305 IKT393303:IKT393305 IUP393303:IUP393305 JEL393303:JEL393305 JOH393303:JOH393305 JYD393303:JYD393305 KHZ393303:KHZ393305 KRV393303:KRV393305 LBR393303:LBR393305 LLN393303:LLN393305 LVJ393303:LVJ393305 MFF393303:MFF393305 MPB393303:MPB393305 MYX393303:MYX393305 NIT393303:NIT393305 NSP393303:NSP393305 OCL393303:OCL393305 OMH393303:OMH393305 OWD393303:OWD393305 PFZ393303:PFZ393305 PPV393303:PPV393305 PZR393303:PZR393305 QJN393303:QJN393305 QTJ393303:QTJ393305 RDF393303:RDF393305 RNB393303:RNB393305 RWX393303:RWX393305 SGT393303:SGT393305 SQP393303:SQP393305 TAL393303:TAL393305 TKH393303:TKH393305 TUD393303:TUD393305 UDZ393303:UDZ393305 UNV393303:UNV393305 UXR393303:UXR393305 VHN393303:VHN393305 VRJ393303:VRJ393305 WBF393303:WBF393305 WLB393303:WLB393305 WUX393303:WUX393305 IL458839:IL458841 SH458839:SH458841 ACD458839:ACD458841 ALZ458839:ALZ458841 AVV458839:AVV458841 BFR458839:BFR458841 BPN458839:BPN458841 BZJ458839:BZJ458841 CJF458839:CJF458841 CTB458839:CTB458841 DCX458839:DCX458841 DMT458839:DMT458841 DWP458839:DWP458841 EGL458839:EGL458841 EQH458839:EQH458841 FAD458839:FAD458841 FJZ458839:FJZ458841 FTV458839:FTV458841 GDR458839:GDR458841 GNN458839:GNN458841 GXJ458839:GXJ458841 HHF458839:HHF458841 HRB458839:HRB458841 IAX458839:IAX458841 IKT458839:IKT458841 IUP458839:IUP458841 JEL458839:JEL458841 JOH458839:JOH458841 JYD458839:JYD458841 KHZ458839:KHZ458841 KRV458839:KRV458841 LBR458839:LBR458841 LLN458839:LLN458841 LVJ458839:LVJ458841 MFF458839:MFF458841 MPB458839:MPB458841 MYX458839:MYX458841 NIT458839:NIT458841 NSP458839:NSP458841 OCL458839:OCL458841 OMH458839:OMH458841 OWD458839:OWD458841 PFZ458839:PFZ458841 PPV458839:PPV458841 PZR458839:PZR458841 QJN458839:QJN458841 QTJ458839:QTJ458841 RDF458839:RDF458841 RNB458839:RNB458841 RWX458839:RWX458841 SGT458839:SGT458841 SQP458839:SQP458841 TAL458839:TAL458841 TKH458839:TKH458841 TUD458839:TUD458841 UDZ458839:UDZ458841 UNV458839:UNV458841 UXR458839:UXR458841 VHN458839:VHN458841 VRJ458839:VRJ458841 WBF458839:WBF458841 WLB458839:WLB458841 WUX458839:WUX458841 IL524375:IL524377 SH524375:SH524377 ACD524375:ACD524377 ALZ524375:ALZ524377 AVV524375:AVV524377 BFR524375:BFR524377 BPN524375:BPN524377 BZJ524375:BZJ524377 CJF524375:CJF524377 CTB524375:CTB524377 DCX524375:DCX524377 DMT524375:DMT524377 DWP524375:DWP524377 EGL524375:EGL524377 EQH524375:EQH524377 FAD524375:FAD524377 FJZ524375:FJZ524377 FTV524375:FTV524377 GDR524375:GDR524377 GNN524375:GNN524377 GXJ524375:GXJ524377 HHF524375:HHF524377 HRB524375:HRB524377 IAX524375:IAX524377 IKT524375:IKT524377 IUP524375:IUP524377 JEL524375:JEL524377 JOH524375:JOH524377 JYD524375:JYD524377 KHZ524375:KHZ524377 KRV524375:KRV524377 LBR524375:LBR524377 LLN524375:LLN524377 LVJ524375:LVJ524377 MFF524375:MFF524377 MPB524375:MPB524377 MYX524375:MYX524377 NIT524375:NIT524377 NSP524375:NSP524377 OCL524375:OCL524377 OMH524375:OMH524377 OWD524375:OWD524377 PFZ524375:PFZ524377 PPV524375:PPV524377 PZR524375:PZR524377 QJN524375:QJN524377 QTJ524375:QTJ524377 RDF524375:RDF524377 RNB524375:RNB524377 RWX524375:RWX524377 SGT524375:SGT524377 SQP524375:SQP524377 TAL524375:TAL524377 TKH524375:TKH524377 TUD524375:TUD524377 UDZ524375:UDZ524377 UNV524375:UNV524377 UXR524375:UXR524377 VHN524375:VHN524377 VRJ524375:VRJ524377 WBF524375:WBF524377 WLB524375:WLB524377 WUX524375:WUX524377 IL589911:IL589913 SH589911:SH589913 ACD589911:ACD589913 ALZ589911:ALZ589913 AVV589911:AVV589913 BFR589911:BFR589913 BPN589911:BPN589913 BZJ589911:BZJ589913 CJF589911:CJF589913 CTB589911:CTB589913 DCX589911:DCX589913 DMT589911:DMT589913 DWP589911:DWP589913 EGL589911:EGL589913 EQH589911:EQH589913 FAD589911:FAD589913 FJZ589911:FJZ589913 FTV589911:FTV589913 GDR589911:GDR589913 GNN589911:GNN589913 GXJ589911:GXJ589913 HHF589911:HHF589913 HRB589911:HRB589913 IAX589911:IAX589913 IKT589911:IKT589913 IUP589911:IUP589913 JEL589911:JEL589913 JOH589911:JOH589913 JYD589911:JYD589913 KHZ589911:KHZ589913 KRV589911:KRV589913 LBR589911:LBR589913 LLN589911:LLN589913 LVJ589911:LVJ589913 MFF589911:MFF589913 MPB589911:MPB589913 MYX589911:MYX589913 NIT589911:NIT589913 NSP589911:NSP589913 OCL589911:OCL589913 OMH589911:OMH589913 OWD589911:OWD589913 PFZ589911:PFZ589913 PPV589911:PPV589913 PZR589911:PZR589913 QJN589911:QJN589913 QTJ589911:QTJ589913 RDF589911:RDF589913 RNB589911:RNB589913 RWX589911:RWX589913 SGT589911:SGT589913 SQP589911:SQP589913 TAL589911:TAL589913 TKH589911:TKH589913 TUD589911:TUD589913 UDZ589911:UDZ589913 UNV589911:UNV589913 UXR589911:UXR589913 VHN589911:VHN589913 VRJ589911:VRJ589913 WBF589911:WBF589913 WLB589911:WLB589913 WUX589911:WUX589913 IL655447:IL655449 SH655447:SH655449 ACD655447:ACD655449 ALZ655447:ALZ655449 AVV655447:AVV655449 BFR655447:BFR655449 BPN655447:BPN655449 BZJ655447:BZJ655449 CJF655447:CJF655449 CTB655447:CTB655449 DCX655447:DCX655449 DMT655447:DMT655449 DWP655447:DWP655449 EGL655447:EGL655449 EQH655447:EQH655449 FAD655447:FAD655449 FJZ655447:FJZ655449 FTV655447:FTV655449 GDR655447:GDR655449 GNN655447:GNN655449 GXJ655447:GXJ655449 HHF655447:HHF655449 HRB655447:HRB655449 IAX655447:IAX655449 IKT655447:IKT655449 IUP655447:IUP655449 JEL655447:JEL655449 JOH655447:JOH655449 JYD655447:JYD655449 KHZ655447:KHZ655449 KRV655447:KRV655449 LBR655447:LBR655449 LLN655447:LLN655449 LVJ655447:LVJ655449 MFF655447:MFF655449 MPB655447:MPB655449 MYX655447:MYX655449 NIT655447:NIT655449 NSP655447:NSP655449 OCL655447:OCL655449 OMH655447:OMH655449 OWD655447:OWD655449 PFZ655447:PFZ655449 PPV655447:PPV655449 PZR655447:PZR655449 QJN655447:QJN655449 QTJ655447:QTJ655449 RDF655447:RDF655449 RNB655447:RNB655449 RWX655447:RWX655449 SGT655447:SGT655449 SQP655447:SQP655449 TAL655447:TAL655449 TKH655447:TKH655449 TUD655447:TUD655449 UDZ655447:UDZ655449 UNV655447:UNV655449 UXR655447:UXR655449 VHN655447:VHN655449 VRJ655447:VRJ655449 WBF655447:WBF655449 WLB655447:WLB655449 WUX655447:WUX655449 IL720983:IL720985 SH720983:SH720985 ACD720983:ACD720985 ALZ720983:ALZ720985 AVV720983:AVV720985 BFR720983:BFR720985 BPN720983:BPN720985 BZJ720983:BZJ720985 CJF720983:CJF720985 CTB720983:CTB720985 DCX720983:DCX720985 DMT720983:DMT720985 DWP720983:DWP720985 EGL720983:EGL720985 EQH720983:EQH720985 FAD720983:FAD720985 FJZ720983:FJZ720985 FTV720983:FTV720985 GDR720983:GDR720985 GNN720983:GNN720985 GXJ720983:GXJ720985 HHF720983:HHF720985 HRB720983:HRB720985 IAX720983:IAX720985 IKT720983:IKT720985 IUP720983:IUP720985 JEL720983:JEL720985 JOH720983:JOH720985 JYD720983:JYD720985 KHZ720983:KHZ720985 KRV720983:KRV720985 LBR720983:LBR720985 LLN720983:LLN720985 LVJ720983:LVJ720985 MFF720983:MFF720985 MPB720983:MPB720985 MYX720983:MYX720985 NIT720983:NIT720985 NSP720983:NSP720985 OCL720983:OCL720985 OMH720983:OMH720985 OWD720983:OWD720985 PFZ720983:PFZ720985 PPV720983:PPV720985 PZR720983:PZR720985 QJN720983:QJN720985 QTJ720983:QTJ720985 RDF720983:RDF720985 RNB720983:RNB720985 RWX720983:RWX720985 SGT720983:SGT720985 SQP720983:SQP720985 TAL720983:TAL720985 TKH720983:TKH720985 TUD720983:TUD720985 UDZ720983:UDZ720985 UNV720983:UNV720985 UXR720983:UXR720985 VHN720983:VHN720985 VRJ720983:VRJ720985 WBF720983:WBF720985 WLB720983:WLB720985 WUX720983:WUX720985 IL786519:IL786521 SH786519:SH786521 ACD786519:ACD786521 ALZ786519:ALZ786521 AVV786519:AVV786521 BFR786519:BFR786521 BPN786519:BPN786521 BZJ786519:BZJ786521 CJF786519:CJF786521 CTB786519:CTB786521 DCX786519:DCX786521 DMT786519:DMT786521 DWP786519:DWP786521 EGL786519:EGL786521 EQH786519:EQH786521 FAD786519:FAD786521 FJZ786519:FJZ786521 FTV786519:FTV786521 GDR786519:GDR786521 GNN786519:GNN786521 GXJ786519:GXJ786521 HHF786519:HHF786521 HRB786519:HRB786521 IAX786519:IAX786521 IKT786519:IKT786521 IUP786519:IUP786521 JEL786519:JEL786521 JOH786519:JOH786521 JYD786519:JYD786521 KHZ786519:KHZ786521 KRV786519:KRV786521 LBR786519:LBR786521 LLN786519:LLN786521 LVJ786519:LVJ786521 MFF786519:MFF786521 MPB786519:MPB786521 MYX786519:MYX786521 NIT786519:NIT786521 NSP786519:NSP786521 OCL786519:OCL786521 OMH786519:OMH786521 OWD786519:OWD786521 PFZ786519:PFZ786521 PPV786519:PPV786521 PZR786519:PZR786521 QJN786519:QJN786521 QTJ786519:QTJ786521 RDF786519:RDF786521 RNB786519:RNB786521 RWX786519:RWX786521 SGT786519:SGT786521 SQP786519:SQP786521 TAL786519:TAL786521 TKH786519:TKH786521 TUD786519:TUD786521 UDZ786519:UDZ786521 UNV786519:UNV786521 UXR786519:UXR786521 VHN786519:VHN786521 VRJ786519:VRJ786521 WBF786519:WBF786521 WLB786519:WLB786521 WUX786519:WUX786521 IL852055:IL852057 SH852055:SH852057 ACD852055:ACD852057 ALZ852055:ALZ852057 AVV852055:AVV852057 BFR852055:BFR852057 BPN852055:BPN852057 BZJ852055:BZJ852057 CJF852055:CJF852057 CTB852055:CTB852057 DCX852055:DCX852057 DMT852055:DMT852057 DWP852055:DWP852057 EGL852055:EGL852057 EQH852055:EQH852057 FAD852055:FAD852057 FJZ852055:FJZ852057 FTV852055:FTV852057 GDR852055:GDR852057 GNN852055:GNN852057 GXJ852055:GXJ852057 HHF852055:HHF852057 HRB852055:HRB852057 IAX852055:IAX852057 IKT852055:IKT852057 IUP852055:IUP852057 JEL852055:JEL852057 JOH852055:JOH852057 JYD852055:JYD852057 KHZ852055:KHZ852057 KRV852055:KRV852057 LBR852055:LBR852057 LLN852055:LLN852057 LVJ852055:LVJ852057 MFF852055:MFF852057 MPB852055:MPB852057 MYX852055:MYX852057 NIT852055:NIT852057 NSP852055:NSP852057 OCL852055:OCL852057 OMH852055:OMH852057 OWD852055:OWD852057 PFZ852055:PFZ852057 PPV852055:PPV852057 PZR852055:PZR852057 QJN852055:QJN852057 QTJ852055:QTJ852057 RDF852055:RDF852057 RNB852055:RNB852057 RWX852055:RWX852057 SGT852055:SGT852057 SQP852055:SQP852057 TAL852055:TAL852057 TKH852055:TKH852057 TUD852055:TUD852057 UDZ852055:UDZ852057 UNV852055:UNV852057 UXR852055:UXR852057 VHN852055:VHN852057 VRJ852055:VRJ852057 WBF852055:WBF852057 WLB852055:WLB852057 WUX852055:WUX852057 IL917591:IL917593 SH917591:SH917593 ACD917591:ACD917593 ALZ917591:ALZ917593 AVV917591:AVV917593 BFR917591:BFR917593 BPN917591:BPN917593 BZJ917591:BZJ917593 CJF917591:CJF917593 CTB917591:CTB917593 DCX917591:DCX917593 DMT917591:DMT917593 DWP917591:DWP917593 EGL917591:EGL917593 EQH917591:EQH917593 FAD917591:FAD917593 FJZ917591:FJZ917593 FTV917591:FTV917593 GDR917591:GDR917593 GNN917591:GNN917593 GXJ917591:GXJ917593 HHF917591:HHF917593 HRB917591:HRB917593 IAX917591:IAX917593 IKT917591:IKT917593 IUP917591:IUP917593 JEL917591:JEL917593 JOH917591:JOH917593 JYD917591:JYD917593 KHZ917591:KHZ917593 KRV917591:KRV917593 LBR917591:LBR917593 LLN917591:LLN917593 LVJ917591:LVJ917593 MFF917591:MFF917593 MPB917591:MPB917593 MYX917591:MYX917593 NIT917591:NIT917593 NSP917591:NSP917593 OCL917591:OCL917593 OMH917591:OMH917593 OWD917591:OWD917593 PFZ917591:PFZ917593 PPV917591:PPV917593 PZR917591:PZR917593 QJN917591:QJN917593 QTJ917591:QTJ917593 RDF917591:RDF917593 RNB917591:RNB917593 RWX917591:RWX917593 SGT917591:SGT917593 SQP917591:SQP917593 TAL917591:TAL917593 TKH917591:TKH917593 TUD917591:TUD917593 UDZ917591:UDZ917593 UNV917591:UNV917593 UXR917591:UXR917593 VHN917591:VHN917593 VRJ917591:VRJ917593 WBF917591:WBF917593 WLB917591:WLB917593 WUX917591:WUX917593 IL983127:IL983129 SH983127:SH983129 ACD983127:ACD983129 ALZ983127:ALZ983129 AVV983127:AVV983129 BFR983127:BFR983129 BPN983127:BPN983129 BZJ983127:BZJ983129 CJF983127:CJF983129 CTB983127:CTB983129 DCX983127:DCX983129 DMT983127:DMT983129 DWP983127:DWP983129 EGL983127:EGL983129 EQH983127:EQH983129 FAD983127:FAD983129 FJZ983127:FJZ983129 FTV983127:FTV983129 GDR983127:GDR983129 GNN983127:GNN983129 GXJ983127:GXJ983129 HHF983127:HHF983129 HRB983127:HRB983129 IAX983127:IAX983129 IKT983127:IKT983129 IUP983127:IUP983129 JEL983127:JEL983129 JOH983127:JOH983129 JYD983127:JYD983129 KHZ983127:KHZ983129 KRV983127:KRV983129 LBR983127:LBR983129 LLN983127:LLN983129 LVJ983127:LVJ983129 MFF983127:MFF983129 MPB983127:MPB983129 MYX983127:MYX983129 NIT983127:NIT983129 NSP983127:NSP983129 OCL983127:OCL983129 OMH983127:OMH983129 OWD983127:OWD983129 PFZ983127:PFZ983129 PPV983127:PPV983129 PZR983127:PZR983129 QJN983127:QJN983129 QTJ983127:QTJ983129 RDF983127:RDF983129 RNB983127:RNB983129 RWX983127:RWX983129 SGT983127:SGT983129 SQP983127:SQP983129 TAL983127:TAL983129 TKH983127:TKH983129 TUD983127:TUD983129 UDZ983127:UDZ983129 UNV983127:UNV983129 UXR983127:UXR983129 VHN983127:VHN983129 VRJ983127:VRJ983129 WBF983127:WBF983129 WLB983127:WLB983129 WUX983127:WUX983129 IL65629:IL65632 SH65629:SH65632 ACD65629:ACD65632 ALZ65629:ALZ65632 AVV65629:AVV65632 BFR65629:BFR65632 BPN65629:BPN65632 BZJ65629:BZJ65632 CJF65629:CJF65632 CTB65629:CTB65632 DCX65629:DCX65632 DMT65629:DMT65632 DWP65629:DWP65632 EGL65629:EGL65632 EQH65629:EQH65632 FAD65629:FAD65632 FJZ65629:FJZ65632 FTV65629:FTV65632 GDR65629:GDR65632 GNN65629:GNN65632 GXJ65629:GXJ65632 HHF65629:HHF65632 HRB65629:HRB65632 IAX65629:IAX65632 IKT65629:IKT65632 IUP65629:IUP65632 JEL65629:JEL65632 JOH65629:JOH65632 JYD65629:JYD65632 KHZ65629:KHZ65632 KRV65629:KRV65632 LBR65629:LBR65632 LLN65629:LLN65632 LVJ65629:LVJ65632 MFF65629:MFF65632 MPB65629:MPB65632 MYX65629:MYX65632 NIT65629:NIT65632 NSP65629:NSP65632 OCL65629:OCL65632 OMH65629:OMH65632 OWD65629:OWD65632 PFZ65629:PFZ65632 PPV65629:PPV65632 PZR65629:PZR65632 QJN65629:QJN65632 QTJ65629:QTJ65632 RDF65629:RDF65632 RNB65629:RNB65632 RWX65629:RWX65632 SGT65629:SGT65632 SQP65629:SQP65632 TAL65629:TAL65632 TKH65629:TKH65632 TUD65629:TUD65632 UDZ65629:UDZ65632 UNV65629:UNV65632 UXR65629:UXR65632 VHN65629:VHN65632 VRJ65629:VRJ65632 WBF65629:WBF65632 WLB65629:WLB65632 WUX65629:WUX65632 IL131165:IL131168 SH131165:SH131168 ACD131165:ACD131168 ALZ131165:ALZ131168 AVV131165:AVV131168 BFR131165:BFR131168 BPN131165:BPN131168 BZJ131165:BZJ131168 CJF131165:CJF131168 CTB131165:CTB131168 DCX131165:DCX131168 DMT131165:DMT131168 DWP131165:DWP131168 EGL131165:EGL131168 EQH131165:EQH131168 FAD131165:FAD131168 FJZ131165:FJZ131168 FTV131165:FTV131168 GDR131165:GDR131168 GNN131165:GNN131168 GXJ131165:GXJ131168 HHF131165:HHF131168 HRB131165:HRB131168 IAX131165:IAX131168 IKT131165:IKT131168 IUP131165:IUP131168 JEL131165:JEL131168 JOH131165:JOH131168 JYD131165:JYD131168 KHZ131165:KHZ131168 KRV131165:KRV131168 LBR131165:LBR131168 LLN131165:LLN131168 LVJ131165:LVJ131168 MFF131165:MFF131168 MPB131165:MPB131168 MYX131165:MYX131168 NIT131165:NIT131168 NSP131165:NSP131168 OCL131165:OCL131168 OMH131165:OMH131168 OWD131165:OWD131168 PFZ131165:PFZ131168 PPV131165:PPV131168 PZR131165:PZR131168 QJN131165:QJN131168 QTJ131165:QTJ131168 RDF131165:RDF131168 RNB131165:RNB131168 RWX131165:RWX131168 SGT131165:SGT131168 SQP131165:SQP131168 TAL131165:TAL131168 TKH131165:TKH131168 TUD131165:TUD131168 UDZ131165:UDZ131168 UNV131165:UNV131168 UXR131165:UXR131168 VHN131165:VHN131168 VRJ131165:VRJ131168 WBF131165:WBF131168 WLB131165:WLB131168 WUX131165:WUX131168 IL196701:IL196704 SH196701:SH196704 ACD196701:ACD196704 ALZ196701:ALZ196704 AVV196701:AVV196704 BFR196701:BFR196704 BPN196701:BPN196704 BZJ196701:BZJ196704 CJF196701:CJF196704 CTB196701:CTB196704 DCX196701:DCX196704 DMT196701:DMT196704 DWP196701:DWP196704 EGL196701:EGL196704 EQH196701:EQH196704 FAD196701:FAD196704 FJZ196701:FJZ196704 FTV196701:FTV196704 GDR196701:GDR196704 GNN196701:GNN196704 GXJ196701:GXJ196704 HHF196701:HHF196704 HRB196701:HRB196704 IAX196701:IAX196704 IKT196701:IKT196704 IUP196701:IUP196704 JEL196701:JEL196704 JOH196701:JOH196704 JYD196701:JYD196704 KHZ196701:KHZ196704 KRV196701:KRV196704 LBR196701:LBR196704 LLN196701:LLN196704 LVJ196701:LVJ196704 MFF196701:MFF196704 MPB196701:MPB196704 MYX196701:MYX196704 NIT196701:NIT196704 NSP196701:NSP196704 OCL196701:OCL196704 OMH196701:OMH196704 OWD196701:OWD196704 PFZ196701:PFZ196704 PPV196701:PPV196704 PZR196701:PZR196704 QJN196701:QJN196704 QTJ196701:QTJ196704 RDF196701:RDF196704 RNB196701:RNB196704 RWX196701:RWX196704 SGT196701:SGT196704 SQP196701:SQP196704 TAL196701:TAL196704 TKH196701:TKH196704 TUD196701:TUD196704 UDZ196701:UDZ196704 UNV196701:UNV196704 UXR196701:UXR196704 VHN196701:VHN196704 VRJ196701:VRJ196704 WBF196701:WBF196704 WLB196701:WLB196704 WUX196701:WUX196704 IL262237:IL262240 SH262237:SH262240 ACD262237:ACD262240 ALZ262237:ALZ262240 AVV262237:AVV262240 BFR262237:BFR262240 BPN262237:BPN262240 BZJ262237:BZJ262240 CJF262237:CJF262240 CTB262237:CTB262240 DCX262237:DCX262240 DMT262237:DMT262240 DWP262237:DWP262240 EGL262237:EGL262240 EQH262237:EQH262240 FAD262237:FAD262240 FJZ262237:FJZ262240 FTV262237:FTV262240 GDR262237:GDR262240 GNN262237:GNN262240 GXJ262237:GXJ262240 HHF262237:HHF262240 HRB262237:HRB262240 IAX262237:IAX262240 IKT262237:IKT262240 IUP262237:IUP262240 JEL262237:JEL262240 JOH262237:JOH262240 JYD262237:JYD262240 KHZ262237:KHZ262240 KRV262237:KRV262240 LBR262237:LBR262240 LLN262237:LLN262240 LVJ262237:LVJ262240 MFF262237:MFF262240 MPB262237:MPB262240 MYX262237:MYX262240 NIT262237:NIT262240 NSP262237:NSP262240 OCL262237:OCL262240 OMH262237:OMH262240 OWD262237:OWD262240 PFZ262237:PFZ262240 PPV262237:PPV262240 PZR262237:PZR262240 QJN262237:QJN262240 QTJ262237:QTJ262240 RDF262237:RDF262240 RNB262237:RNB262240 RWX262237:RWX262240 SGT262237:SGT262240 SQP262237:SQP262240 TAL262237:TAL262240 TKH262237:TKH262240 TUD262237:TUD262240 UDZ262237:UDZ262240 UNV262237:UNV262240 UXR262237:UXR262240 VHN262237:VHN262240 VRJ262237:VRJ262240 WBF262237:WBF262240 WLB262237:WLB262240 WUX262237:WUX262240 IL327773:IL327776 SH327773:SH327776 ACD327773:ACD327776 ALZ327773:ALZ327776 AVV327773:AVV327776 BFR327773:BFR327776 BPN327773:BPN327776 BZJ327773:BZJ327776 CJF327773:CJF327776 CTB327773:CTB327776 DCX327773:DCX327776 DMT327773:DMT327776 DWP327773:DWP327776 EGL327773:EGL327776 EQH327773:EQH327776 FAD327773:FAD327776 FJZ327773:FJZ327776 FTV327773:FTV327776 GDR327773:GDR327776 GNN327773:GNN327776 GXJ327773:GXJ327776 HHF327773:HHF327776 HRB327773:HRB327776 IAX327773:IAX327776 IKT327773:IKT327776 IUP327773:IUP327776 JEL327773:JEL327776 JOH327773:JOH327776 JYD327773:JYD327776 KHZ327773:KHZ327776 KRV327773:KRV327776 LBR327773:LBR327776 LLN327773:LLN327776 LVJ327773:LVJ327776 MFF327773:MFF327776 MPB327773:MPB327776 MYX327773:MYX327776 NIT327773:NIT327776 NSP327773:NSP327776 OCL327773:OCL327776 OMH327773:OMH327776 OWD327773:OWD327776 PFZ327773:PFZ327776 PPV327773:PPV327776 PZR327773:PZR327776 QJN327773:QJN327776 QTJ327773:QTJ327776 RDF327773:RDF327776 RNB327773:RNB327776 RWX327773:RWX327776 SGT327773:SGT327776 SQP327773:SQP327776 TAL327773:TAL327776 TKH327773:TKH327776 TUD327773:TUD327776 UDZ327773:UDZ327776 UNV327773:UNV327776 UXR327773:UXR327776 VHN327773:VHN327776 VRJ327773:VRJ327776 WBF327773:WBF327776 WLB327773:WLB327776 WUX327773:WUX327776 IL393309:IL393312 SH393309:SH393312 ACD393309:ACD393312 ALZ393309:ALZ393312 AVV393309:AVV393312 BFR393309:BFR393312 BPN393309:BPN393312 BZJ393309:BZJ393312 CJF393309:CJF393312 CTB393309:CTB393312 DCX393309:DCX393312 DMT393309:DMT393312 DWP393309:DWP393312 EGL393309:EGL393312 EQH393309:EQH393312 FAD393309:FAD393312 FJZ393309:FJZ393312 FTV393309:FTV393312 GDR393309:GDR393312 GNN393309:GNN393312 GXJ393309:GXJ393312 HHF393309:HHF393312 HRB393309:HRB393312 IAX393309:IAX393312 IKT393309:IKT393312 IUP393309:IUP393312 JEL393309:JEL393312 JOH393309:JOH393312 JYD393309:JYD393312 KHZ393309:KHZ393312 KRV393309:KRV393312 LBR393309:LBR393312 LLN393309:LLN393312 LVJ393309:LVJ393312 MFF393309:MFF393312 MPB393309:MPB393312 MYX393309:MYX393312 NIT393309:NIT393312 NSP393309:NSP393312 OCL393309:OCL393312 OMH393309:OMH393312 OWD393309:OWD393312 PFZ393309:PFZ393312 PPV393309:PPV393312 PZR393309:PZR393312 QJN393309:QJN393312 QTJ393309:QTJ393312 RDF393309:RDF393312 RNB393309:RNB393312 RWX393309:RWX393312 SGT393309:SGT393312 SQP393309:SQP393312 TAL393309:TAL393312 TKH393309:TKH393312 TUD393309:TUD393312 UDZ393309:UDZ393312 UNV393309:UNV393312 UXR393309:UXR393312 VHN393309:VHN393312 VRJ393309:VRJ393312 WBF393309:WBF393312 WLB393309:WLB393312 WUX393309:WUX393312 IL458845:IL458848 SH458845:SH458848 ACD458845:ACD458848 ALZ458845:ALZ458848 AVV458845:AVV458848 BFR458845:BFR458848 BPN458845:BPN458848 BZJ458845:BZJ458848 CJF458845:CJF458848 CTB458845:CTB458848 DCX458845:DCX458848 DMT458845:DMT458848 DWP458845:DWP458848 EGL458845:EGL458848 EQH458845:EQH458848 FAD458845:FAD458848 FJZ458845:FJZ458848 FTV458845:FTV458848 GDR458845:GDR458848 GNN458845:GNN458848 GXJ458845:GXJ458848 HHF458845:HHF458848 HRB458845:HRB458848 IAX458845:IAX458848 IKT458845:IKT458848 IUP458845:IUP458848 JEL458845:JEL458848 JOH458845:JOH458848 JYD458845:JYD458848 KHZ458845:KHZ458848 KRV458845:KRV458848 LBR458845:LBR458848 LLN458845:LLN458848 LVJ458845:LVJ458848 MFF458845:MFF458848 MPB458845:MPB458848 MYX458845:MYX458848 NIT458845:NIT458848 NSP458845:NSP458848 OCL458845:OCL458848 OMH458845:OMH458848 OWD458845:OWD458848 PFZ458845:PFZ458848 PPV458845:PPV458848 PZR458845:PZR458848 QJN458845:QJN458848 QTJ458845:QTJ458848 RDF458845:RDF458848 RNB458845:RNB458848 RWX458845:RWX458848 SGT458845:SGT458848 SQP458845:SQP458848 TAL458845:TAL458848 TKH458845:TKH458848 TUD458845:TUD458848 UDZ458845:UDZ458848 UNV458845:UNV458848 UXR458845:UXR458848 VHN458845:VHN458848 VRJ458845:VRJ458848 WBF458845:WBF458848 WLB458845:WLB458848 WUX458845:WUX458848 IL524381:IL524384 SH524381:SH524384 ACD524381:ACD524384 ALZ524381:ALZ524384 AVV524381:AVV524384 BFR524381:BFR524384 BPN524381:BPN524384 BZJ524381:BZJ524384 CJF524381:CJF524384 CTB524381:CTB524384 DCX524381:DCX524384 DMT524381:DMT524384 DWP524381:DWP524384 EGL524381:EGL524384 EQH524381:EQH524384 FAD524381:FAD524384 FJZ524381:FJZ524384 FTV524381:FTV524384 GDR524381:GDR524384 GNN524381:GNN524384 GXJ524381:GXJ524384 HHF524381:HHF524384 HRB524381:HRB524384 IAX524381:IAX524384 IKT524381:IKT524384 IUP524381:IUP524384 JEL524381:JEL524384 JOH524381:JOH524384 JYD524381:JYD524384 KHZ524381:KHZ524384 KRV524381:KRV524384 LBR524381:LBR524384 LLN524381:LLN524384 LVJ524381:LVJ524384 MFF524381:MFF524384 MPB524381:MPB524384 MYX524381:MYX524384 NIT524381:NIT524384 NSP524381:NSP524384 OCL524381:OCL524384 OMH524381:OMH524384 OWD524381:OWD524384 PFZ524381:PFZ524384 PPV524381:PPV524384 PZR524381:PZR524384 QJN524381:QJN524384 QTJ524381:QTJ524384 RDF524381:RDF524384 RNB524381:RNB524384 RWX524381:RWX524384 SGT524381:SGT524384 SQP524381:SQP524384 TAL524381:TAL524384 TKH524381:TKH524384 TUD524381:TUD524384 UDZ524381:UDZ524384 UNV524381:UNV524384 UXR524381:UXR524384 VHN524381:VHN524384 VRJ524381:VRJ524384 WBF524381:WBF524384 WLB524381:WLB524384 WUX524381:WUX524384 IL589917:IL589920 SH589917:SH589920 ACD589917:ACD589920 ALZ589917:ALZ589920 AVV589917:AVV589920 BFR589917:BFR589920 BPN589917:BPN589920 BZJ589917:BZJ589920 CJF589917:CJF589920 CTB589917:CTB589920 DCX589917:DCX589920 DMT589917:DMT589920 DWP589917:DWP589920 EGL589917:EGL589920 EQH589917:EQH589920 FAD589917:FAD589920 FJZ589917:FJZ589920 FTV589917:FTV589920 GDR589917:GDR589920 GNN589917:GNN589920 GXJ589917:GXJ589920 HHF589917:HHF589920 HRB589917:HRB589920 IAX589917:IAX589920 IKT589917:IKT589920 IUP589917:IUP589920 JEL589917:JEL589920 JOH589917:JOH589920 JYD589917:JYD589920 KHZ589917:KHZ589920 KRV589917:KRV589920 LBR589917:LBR589920 LLN589917:LLN589920 LVJ589917:LVJ589920 MFF589917:MFF589920 MPB589917:MPB589920 MYX589917:MYX589920 NIT589917:NIT589920 NSP589917:NSP589920 OCL589917:OCL589920 OMH589917:OMH589920 OWD589917:OWD589920 PFZ589917:PFZ589920 PPV589917:PPV589920 PZR589917:PZR589920 QJN589917:QJN589920 QTJ589917:QTJ589920 RDF589917:RDF589920 RNB589917:RNB589920 RWX589917:RWX589920 SGT589917:SGT589920 SQP589917:SQP589920 TAL589917:TAL589920 TKH589917:TKH589920 TUD589917:TUD589920 UDZ589917:UDZ589920 UNV589917:UNV589920 UXR589917:UXR589920 VHN589917:VHN589920 VRJ589917:VRJ589920 WBF589917:WBF589920 WLB589917:WLB589920 WUX589917:WUX589920 IL655453:IL655456 SH655453:SH655456 ACD655453:ACD655456 ALZ655453:ALZ655456 AVV655453:AVV655456 BFR655453:BFR655456 BPN655453:BPN655456 BZJ655453:BZJ655456 CJF655453:CJF655456 CTB655453:CTB655456 DCX655453:DCX655456 DMT655453:DMT655456 DWP655453:DWP655456 EGL655453:EGL655456 EQH655453:EQH655456 FAD655453:FAD655456 FJZ655453:FJZ655456 FTV655453:FTV655456 GDR655453:GDR655456 GNN655453:GNN655456 GXJ655453:GXJ655456 HHF655453:HHF655456 HRB655453:HRB655456 IAX655453:IAX655456 IKT655453:IKT655456 IUP655453:IUP655456 JEL655453:JEL655456 JOH655453:JOH655456 JYD655453:JYD655456 KHZ655453:KHZ655456 KRV655453:KRV655456 LBR655453:LBR655456 LLN655453:LLN655456 LVJ655453:LVJ655456 MFF655453:MFF655456 MPB655453:MPB655456 MYX655453:MYX655456 NIT655453:NIT655456 NSP655453:NSP655456 OCL655453:OCL655456 OMH655453:OMH655456 OWD655453:OWD655456 PFZ655453:PFZ655456 PPV655453:PPV655456 PZR655453:PZR655456 QJN655453:QJN655456 QTJ655453:QTJ655456 RDF655453:RDF655456 RNB655453:RNB655456 RWX655453:RWX655456 SGT655453:SGT655456 SQP655453:SQP655456 TAL655453:TAL655456 TKH655453:TKH655456 TUD655453:TUD655456 UDZ655453:UDZ655456 UNV655453:UNV655456 UXR655453:UXR655456 VHN655453:VHN655456 VRJ655453:VRJ655456 WBF655453:WBF655456 WLB655453:WLB655456 WUX655453:WUX655456 IL720989:IL720992 SH720989:SH720992 ACD720989:ACD720992 ALZ720989:ALZ720992 AVV720989:AVV720992 BFR720989:BFR720992 BPN720989:BPN720992 BZJ720989:BZJ720992 CJF720989:CJF720992 CTB720989:CTB720992 DCX720989:DCX720992 DMT720989:DMT720992 DWP720989:DWP720992 EGL720989:EGL720992 EQH720989:EQH720992 FAD720989:FAD720992 FJZ720989:FJZ720992 FTV720989:FTV720992 GDR720989:GDR720992 GNN720989:GNN720992 GXJ720989:GXJ720992 HHF720989:HHF720992 HRB720989:HRB720992 IAX720989:IAX720992 IKT720989:IKT720992 IUP720989:IUP720992 JEL720989:JEL720992 JOH720989:JOH720992 JYD720989:JYD720992 KHZ720989:KHZ720992 KRV720989:KRV720992 LBR720989:LBR720992 LLN720989:LLN720992 LVJ720989:LVJ720992 MFF720989:MFF720992 MPB720989:MPB720992 MYX720989:MYX720992 NIT720989:NIT720992 NSP720989:NSP720992 OCL720989:OCL720992 OMH720989:OMH720992 OWD720989:OWD720992 PFZ720989:PFZ720992 PPV720989:PPV720992 PZR720989:PZR720992 QJN720989:QJN720992 QTJ720989:QTJ720992 RDF720989:RDF720992 RNB720989:RNB720992 RWX720989:RWX720992 SGT720989:SGT720992 SQP720989:SQP720992 TAL720989:TAL720992 TKH720989:TKH720992 TUD720989:TUD720992 UDZ720989:UDZ720992 UNV720989:UNV720992 UXR720989:UXR720992 VHN720989:VHN720992 VRJ720989:VRJ720992 WBF720989:WBF720992 WLB720989:WLB720992 WUX720989:WUX720992 IL786525:IL786528 SH786525:SH786528 ACD786525:ACD786528 ALZ786525:ALZ786528 AVV786525:AVV786528 BFR786525:BFR786528 BPN786525:BPN786528 BZJ786525:BZJ786528 CJF786525:CJF786528 CTB786525:CTB786528 DCX786525:DCX786528 DMT786525:DMT786528 DWP786525:DWP786528 EGL786525:EGL786528 EQH786525:EQH786528 FAD786525:FAD786528 FJZ786525:FJZ786528 FTV786525:FTV786528 GDR786525:GDR786528 GNN786525:GNN786528 GXJ786525:GXJ786528 HHF786525:HHF786528 HRB786525:HRB786528 IAX786525:IAX786528 IKT786525:IKT786528 IUP786525:IUP786528 JEL786525:JEL786528 JOH786525:JOH786528 JYD786525:JYD786528 KHZ786525:KHZ786528 KRV786525:KRV786528 LBR786525:LBR786528 LLN786525:LLN786528 LVJ786525:LVJ786528 MFF786525:MFF786528 MPB786525:MPB786528 MYX786525:MYX786528 NIT786525:NIT786528 NSP786525:NSP786528 OCL786525:OCL786528 OMH786525:OMH786528 OWD786525:OWD786528 PFZ786525:PFZ786528 PPV786525:PPV786528 PZR786525:PZR786528 QJN786525:QJN786528 QTJ786525:QTJ786528 RDF786525:RDF786528 RNB786525:RNB786528 RWX786525:RWX786528 SGT786525:SGT786528 SQP786525:SQP786528 TAL786525:TAL786528 TKH786525:TKH786528 TUD786525:TUD786528 UDZ786525:UDZ786528 UNV786525:UNV786528 UXR786525:UXR786528 VHN786525:VHN786528 VRJ786525:VRJ786528 WBF786525:WBF786528 WLB786525:WLB786528 WUX786525:WUX786528 IL852061:IL852064 SH852061:SH852064 ACD852061:ACD852064 ALZ852061:ALZ852064 AVV852061:AVV852064 BFR852061:BFR852064 BPN852061:BPN852064 BZJ852061:BZJ852064 CJF852061:CJF852064 CTB852061:CTB852064 DCX852061:DCX852064 DMT852061:DMT852064 DWP852061:DWP852064 EGL852061:EGL852064 EQH852061:EQH852064 FAD852061:FAD852064 FJZ852061:FJZ852064 FTV852061:FTV852064 GDR852061:GDR852064 GNN852061:GNN852064 GXJ852061:GXJ852064 HHF852061:HHF852064 HRB852061:HRB852064 IAX852061:IAX852064 IKT852061:IKT852064 IUP852061:IUP852064 JEL852061:JEL852064 JOH852061:JOH852064 JYD852061:JYD852064 KHZ852061:KHZ852064 KRV852061:KRV852064 LBR852061:LBR852064 LLN852061:LLN852064 LVJ852061:LVJ852064 MFF852061:MFF852064 MPB852061:MPB852064 MYX852061:MYX852064 NIT852061:NIT852064 NSP852061:NSP852064 OCL852061:OCL852064 OMH852061:OMH852064 OWD852061:OWD852064 PFZ852061:PFZ852064 PPV852061:PPV852064 PZR852061:PZR852064 QJN852061:QJN852064 QTJ852061:QTJ852064 RDF852061:RDF852064 RNB852061:RNB852064 RWX852061:RWX852064 SGT852061:SGT852064 SQP852061:SQP852064 TAL852061:TAL852064 TKH852061:TKH852064 TUD852061:TUD852064 UDZ852061:UDZ852064 UNV852061:UNV852064 UXR852061:UXR852064 VHN852061:VHN852064 VRJ852061:VRJ852064 WBF852061:WBF852064 WLB852061:WLB852064 WUX852061:WUX852064 IL917597:IL917600 SH917597:SH917600 ACD917597:ACD917600 ALZ917597:ALZ917600 AVV917597:AVV917600 BFR917597:BFR917600 BPN917597:BPN917600 BZJ917597:BZJ917600 CJF917597:CJF917600 CTB917597:CTB917600 DCX917597:DCX917600 DMT917597:DMT917600 DWP917597:DWP917600 EGL917597:EGL917600 EQH917597:EQH917600 FAD917597:FAD917600 FJZ917597:FJZ917600 FTV917597:FTV917600 GDR917597:GDR917600 GNN917597:GNN917600 GXJ917597:GXJ917600 HHF917597:HHF917600 HRB917597:HRB917600 IAX917597:IAX917600 IKT917597:IKT917600 IUP917597:IUP917600 JEL917597:JEL917600 JOH917597:JOH917600 JYD917597:JYD917600 KHZ917597:KHZ917600 KRV917597:KRV917600 LBR917597:LBR917600 LLN917597:LLN917600 LVJ917597:LVJ917600 MFF917597:MFF917600 MPB917597:MPB917600 MYX917597:MYX917600 NIT917597:NIT917600 NSP917597:NSP917600 OCL917597:OCL917600 OMH917597:OMH917600 OWD917597:OWD917600 PFZ917597:PFZ917600 PPV917597:PPV917600 PZR917597:PZR917600 QJN917597:QJN917600 QTJ917597:QTJ917600 RDF917597:RDF917600 RNB917597:RNB917600 RWX917597:RWX917600 SGT917597:SGT917600 SQP917597:SQP917600 TAL917597:TAL917600 TKH917597:TKH917600 TUD917597:TUD917600 UDZ917597:UDZ917600 UNV917597:UNV917600 UXR917597:UXR917600 VHN917597:VHN917600 VRJ917597:VRJ917600 WBF917597:WBF917600 WLB917597:WLB917600 WUX917597:WUX917600 IL983133:IL983136 SH983133:SH983136 ACD983133:ACD983136 ALZ983133:ALZ983136 AVV983133:AVV983136 BFR983133:BFR983136 BPN983133:BPN983136 BZJ983133:BZJ983136 CJF983133:CJF983136 CTB983133:CTB983136 DCX983133:DCX983136 DMT983133:DMT983136 DWP983133:DWP983136 EGL983133:EGL983136 EQH983133:EQH983136 FAD983133:FAD983136 FJZ983133:FJZ983136 FTV983133:FTV983136 GDR983133:GDR983136 GNN983133:GNN983136 GXJ983133:GXJ983136 HHF983133:HHF983136 HRB983133:HRB983136 IAX983133:IAX983136 IKT983133:IKT983136 IUP983133:IUP983136 JEL983133:JEL983136 JOH983133:JOH983136 JYD983133:JYD983136 KHZ983133:KHZ983136 KRV983133:KRV983136 LBR983133:LBR983136 LLN983133:LLN983136 LVJ983133:LVJ983136 MFF983133:MFF983136 MPB983133:MPB983136 MYX983133:MYX983136 NIT983133:NIT983136 NSP983133:NSP983136 OCL983133:OCL983136 OMH983133:OMH983136 OWD983133:OWD983136 PFZ983133:PFZ983136 PPV983133:PPV983136 PZR983133:PZR983136 QJN983133:QJN983136 QTJ983133:QTJ983136 RDF983133:RDF983136 RNB983133:RNB983136 RWX983133:RWX983136 SGT983133:SGT983136 SQP983133:SQP983136 TAL983133:TAL983136 TKH983133:TKH983136 TUD983133:TUD983136 UDZ983133:UDZ983136 UNV983133:UNV983136 UXR983133:UXR983136 VHN983133:VHN983136 VRJ983133:VRJ983136 WBF983133:WBF983136 WLB983133:WLB983136 WUX983133:WUX983136 IL65634:IL65636 SH65634:SH65636 ACD65634:ACD65636 ALZ65634:ALZ65636 AVV65634:AVV65636 BFR65634:BFR65636 BPN65634:BPN65636 BZJ65634:BZJ65636 CJF65634:CJF65636 CTB65634:CTB65636 DCX65634:DCX65636 DMT65634:DMT65636 DWP65634:DWP65636 EGL65634:EGL65636 EQH65634:EQH65636 FAD65634:FAD65636 FJZ65634:FJZ65636 FTV65634:FTV65636 GDR65634:GDR65636 GNN65634:GNN65636 GXJ65634:GXJ65636 HHF65634:HHF65636 HRB65634:HRB65636 IAX65634:IAX65636 IKT65634:IKT65636 IUP65634:IUP65636 JEL65634:JEL65636 JOH65634:JOH65636 JYD65634:JYD65636 KHZ65634:KHZ65636 KRV65634:KRV65636 LBR65634:LBR65636 LLN65634:LLN65636 LVJ65634:LVJ65636 MFF65634:MFF65636 MPB65634:MPB65636 MYX65634:MYX65636 NIT65634:NIT65636 NSP65634:NSP65636 OCL65634:OCL65636 OMH65634:OMH65636 OWD65634:OWD65636 PFZ65634:PFZ65636 PPV65634:PPV65636 PZR65634:PZR65636 QJN65634:QJN65636 QTJ65634:QTJ65636 RDF65634:RDF65636 RNB65634:RNB65636 RWX65634:RWX65636 SGT65634:SGT65636 SQP65634:SQP65636 TAL65634:TAL65636 TKH65634:TKH65636 TUD65634:TUD65636 UDZ65634:UDZ65636 UNV65634:UNV65636 UXR65634:UXR65636 VHN65634:VHN65636 VRJ65634:VRJ65636 WBF65634:WBF65636 WLB65634:WLB65636 WUX65634:WUX65636 IL131170:IL131172 SH131170:SH131172 ACD131170:ACD131172 ALZ131170:ALZ131172 AVV131170:AVV131172 BFR131170:BFR131172 BPN131170:BPN131172 BZJ131170:BZJ131172 CJF131170:CJF131172 CTB131170:CTB131172 DCX131170:DCX131172 DMT131170:DMT131172 DWP131170:DWP131172 EGL131170:EGL131172 EQH131170:EQH131172 FAD131170:FAD131172 FJZ131170:FJZ131172 FTV131170:FTV131172 GDR131170:GDR131172 GNN131170:GNN131172 GXJ131170:GXJ131172 HHF131170:HHF131172 HRB131170:HRB131172 IAX131170:IAX131172 IKT131170:IKT131172 IUP131170:IUP131172 JEL131170:JEL131172 JOH131170:JOH131172 JYD131170:JYD131172 KHZ131170:KHZ131172 KRV131170:KRV131172 LBR131170:LBR131172 LLN131170:LLN131172 LVJ131170:LVJ131172 MFF131170:MFF131172 MPB131170:MPB131172 MYX131170:MYX131172 NIT131170:NIT131172 NSP131170:NSP131172 OCL131170:OCL131172 OMH131170:OMH131172 OWD131170:OWD131172 PFZ131170:PFZ131172 PPV131170:PPV131172 PZR131170:PZR131172 QJN131170:QJN131172 QTJ131170:QTJ131172 RDF131170:RDF131172 RNB131170:RNB131172 RWX131170:RWX131172 SGT131170:SGT131172 SQP131170:SQP131172 TAL131170:TAL131172 TKH131170:TKH131172 TUD131170:TUD131172 UDZ131170:UDZ131172 UNV131170:UNV131172 UXR131170:UXR131172 VHN131170:VHN131172 VRJ131170:VRJ131172 WBF131170:WBF131172 WLB131170:WLB131172 WUX131170:WUX131172 IL196706:IL196708 SH196706:SH196708 ACD196706:ACD196708 ALZ196706:ALZ196708 AVV196706:AVV196708 BFR196706:BFR196708 BPN196706:BPN196708 BZJ196706:BZJ196708 CJF196706:CJF196708 CTB196706:CTB196708 DCX196706:DCX196708 DMT196706:DMT196708 DWP196706:DWP196708 EGL196706:EGL196708 EQH196706:EQH196708 FAD196706:FAD196708 FJZ196706:FJZ196708 FTV196706:FTV196708 GDR196706:GDR196708 GNN196706:GNN196708 GXJ196706:GXJ196708 HHF196706:HHF196708 HRB196706:HRB196708 IAX196706:IAX196708 IKT196706:IKT196708 IUP196706:IUP196708 JEL196706:JEL196708 JOH196706:JOH196708 JYD196706:JYD196708 KHZ196706:KHZ196708 KRV196706:KRV196708 LBR196706:LBR196708 LLN196706:LLN196708 LVJ196706:LVJ196708 MFF196706:MFF196708 MPB196706:MPB196708 MYX196706:MYX196708 NIT196706:NIT196708 NSP196706:NSP196708 OCL196706:OCL196708 OMH196706:OMH196708 OWD196706:OWD196708 PFZ196706:PFZ196708 PPV196706:PPV196708 PZR196706:PZR196708 QJN196706:QJN196708 QTJ196706:QTJ196708 RDF196706:RDF196708 RNB196706:RNB196708 RWX196706:RWX196708 SGT196706:SGT196708 SQP196706:SQP196708 TAL196706:TAL196708 TKH196706:TKH196708 TUD196706:TUD196708 UDZ196706:UDZ196708 UNV196706:UNV196708 UXR196706:UXR196708 VHN196706:VHN196708 VRJ196706:VRJ196708 WBF196706:WBF196708 WLB196706:WLB196708 WUX196706:WUX196708 IL262242:IL262244 SH262242:SH262244 ACD262242:ACD262244 ALZ262242:ALZ262244 AVV262242:AVV262244 BFR262242:BFR262244 BPN262242:BPN262244 BZJ262242:BZJ262244 CJF262242:CJF262244 CTB262242:CTB262244 DCX262242:DCX262244 DMT262242:DMT262244 DWP262242:DWP262244 EGL262242:EGL262244 EQH262242:EQH262244 FAD262242:FAD262244 FJZ262242:FJZ262244 FTV262242:FTV262244 GDR262242:GDR262244 GNN262242:GNN262244 GXJ262242:GXJ262244 HHF262242:HHF262244 HRB262242:HRB262244 IAX262242:IAX262244 IKT262242:IKT262244 IUP262242:IUP262244 JEL262242:JEL262244 JOH262242:JOH262244 JYD262242:JYD262244 KHZ262242:KHZ262244 KRV262242:KRV262244 LBR262242:LBR262244 LLN262242:LLN262244 LVJ262242:LVJ262244 MFF262242:MFF262244 MPB262242:MPB262244 MYX262242:MYX262244 NIT262242:NIT262244 NSP262242:NSP262244 OCL262242:OCL262244 OMH262242:OMH262244 OWD262242:OWD262244 PFZ262242:PFZ262244 PPV262242:PPV262244 PZR262242:PZR262244 QJN262242:QJN262244 QTJ262242:QTJ262244 RDF262242:RDF262244 RNB262242:RNB262244 RWX262242:RWX262244 SGT262242:SGT262244 SQP262242:SQP262244 TAL262242:TAL262244 TKH262242:TKH262244 TUD262242:TUD262244 UDZ262242:UDZ262244 UNV262242:UNV262244 UXR262242:UXR262244 VHN262242:VHN262244 VRJ262242:VRJ262244 WBF262242:WBF262244 WLB262242:WLB262244 WUX262242:WUX262244 IL327778:IL327780 SH327778:SH327780 ACD327778:ACD327780 ALZ327778:ALZ327780 AVV327778:AVV327780 BFR327778:BFR327780 BPN327778:BPN327780 BZJ327778:BZJ327780 CJF327778:CJF327780 CTB327778:CTB327780 DCX327778:DCX327780 DMT327778:DMT327780 DWP327778:DWP327780 EGL327778:EGL327780 EQH327778:EQH327780 FAD327778:FAD327780 FJZ327778:FJZ327780 FTV327778:FTV327780 GDR327778:GDR327780 GNN327778:GNN327780 GXJ327778:GXJ327780 HHF327778:HHF327780 HRB327778:HRB327780 IAX327778:IAX327780 IKT327778:IKT327780 IUP327778:IUP327780 JEL327778:JEL327780 JOH327778:JOH327780 JYD327778:JYD327780 KHZ327778:KHZ327780 KRV327778:KRV327780 LBR327778:LBR327780 LLN327778:LLN327780 LVJ327778:LVJ327780 MFF327778:MFF327780 MPB327778:MPB327780 MYX327778:MYX327780 NIT327778:NIT327780 NSP327778:NSP327780 OCL327778:OCL327780 OMH327778:OMH327780 OWD327778:OWD327780 PFZ327778:PFZ327780 PPV327778:PPV327780 PZR327778:PZR327780 QJN327778:QJN327780 QTJ327778:QTJ327780 RDF327778:RDF327780 RNB327778:RNB327780 RWX327778:RWX327780 SGT327778:SGT327780 SQP327778:SQP327780 TAL327778:TAL327780 TKH327778:TKH327780 TUD327778:TUD327780 UDZ327778:UDZ327780 UNV327778:UNV327780 UXR327778:UXR327780 VHN327778:VHN327780 VRJ327778:VRJ327780 WBF327778:WBF327780 WLB327778:WLB327780 WUX327778:WUX327780 IL393314:IL393316 SH393314:SH393316 ACD393314:ACD393316 ALZ393314:ALZ393316 AVV393314:AVV393316 BFR393314:BFR393316 BPN393314:BPN393316 BZJ393314:BZJ393316 CJF393314:CJF393316 CTB393314:CTB393316 DCX393314:DCX393316 DMT393314:DMT393316 DWP393314:DWP393316 EGL393314:EGL393316 EQH393314:EQH393316 FAD393314:FAD393316 FJZ393314:FJZ393316 FTV393314:FTV393316 GDR393314:GDR393316 GNN393314:GNN393316 GXJ393314:GXJ393316 HHF393314:HHF393316 HRB393314:HRB393316 IAX393314:IAX393316 IKT393314:IKT393316 IUP393314:IUP393316 JEL393314:JEL393316 JOH393314:JOH393316 JYD393314:JYD393316 KHZ393314:KHZ393316 KRV393314:KRV393316 LBR393314:LBR393316 LLN393314:LLN393316 LVJ393314:LVJ393316 MFF393314:MFF393316 MPB393314:MPB393316 MYX393314:MYX393316 NIT393314:NIT393316 NSP393314:NSP393316 OCL393314:OCL393316 OMH393314:OMH393316 OWD393314:OWD393316 PFZ393314:PFZ393316 PPV393314:PPV393316 PZR393314:PZR393316 QJN393314:QJN393316 QTJ393314:QTJ393316 RDF393314:RDF393316 RNB393314:RNB393316 RWX393314:RWX393316 SGT393314:SGT393316 SQP393314:SQP393316 TAL393314:TAL393316 TKH393314:TKH393316 TUD393314:TUD393316 UDZ393314:UDZ393316 UNV393314:UNV393316 UXR393314:UXR393316 VHN393314:VHN393316 VRJ393314:VRJ393316 WBF393314:WBF393316 WLB393314:WLB393316 WUX393314:WUX393316 IL458850:IL458852 SH458850:SH458852 ACD458850:ACD458852 ALZ458850:ALZ458852 AVV458850:AVV458852 BFR458850:BFR458852 BPN458850:BPN458852 BZJ458850:BZJ458852 CJF458850:CJF458852 CTB458850:CTB458852 DCX458850:DCX458852 DMT458850:DMT458852 DWP458850:DWP458852 EGL458850:EGL458852 EQH458850:EQH458852 FAD458850:FAD458852 FJZ458850:FJZ458852 FTV458850:FTV458852 GDR458850:GDR458852 GNN458850:GNN458852 GXJ458850:GXJ458852 HHF458850:HHF458852 HRB458850:HRB458852 IAX458850:IAX458852 IKT458850:IKT458852 IUP458850:IUP458852 JEL458850:JEL458852 JOH458850:JOH458852 JYD458850:JYD458852 KHZ458850:KHZ458852 KRV458850:KRV458852 LBR458850:LBR458852 LLN458850:LLN458852 LVJ458850:LVJ458852 MFF458850:MFF458852 MPB458850:MPB458852 MYX458850:MYX458852 NIT458850:NIT458852 NSP458850:NSP458852 OCL458850:OCL458852 OMH458850:OMH458852 OWD458850:OWD458852 PFZ458850:PFZ458852 PPV458850:PPV458852 PZR458850:PZR458852 QJN458850:QJN458852 QTJ458850:QTJ458852 RDF458850:RDF458852 RNB458850:RNB458852 RWX458850:RWX458852 SGT458850:SGT458852 SQP458850:SQP458852 TAL458850:TAL458852 TKH458850:TKH458852 TUD458850:TUD458852 UDZ458850:UDZ458852 UNV458850:UNV458852 UXR458850:UXR458852 VHN458850:VHN458852 VRJ458850:VRJ458852 WBF458850:WBF458852 WLB458850:WLB458852 WUX458850:WUX458852 IL524386:IL524388 SH524386:SH524388 ACD524386:ACD524388 ALZ524386:ALZ524388 AVV524386:AVV524388 BFR524386:BFR524388 BPN524386:BPN524388 BZJ524386:BZJ524388 CJF524386:CJF524388 CTB524386:CTB524388 DCX524386:DCX524388 DMT524386:DMT524388 DWP524386:DWP524388 EGL524386:EGL524388 EQH524386:EQH524388 FAD524386:FAD524388 FJZ524386:FJZ524388 FTV524386:FTV524388 GDR524386:GDR524388 GNN524386:GNN524388 GXJ524386:GXJ524388 HHF524386:HHF524388 HRB524386:HRB524388 IAX524386:IAX524388 IKT524386:IKT524388 IUP524386:IUP524388 JEL524386:JEL524388 JOH524386:JOH524388 JYD524386:JYD524388 KHZ524386:KHZ524388 KRV524386:KRV524388 LBR524386:LBR524388 LLN524386:LLN524388 LVJ524386:LVJ524388 MFF524386:MFF524388 MPB524386:MPB524388 MYX524386:MYX524388 NIT524386:NIT524388 NSP524386:NSP524388 OCL524386:OCL524388 OMH524386:OMH524388 OWD524386:OWD524388 PFZ524386:PFZ524388 PPV524386:PPV524388 PZR524386:PZR524388 QJN524386:QJN524388 QTJ524386:QTJ524388 RDF524386:RDF524388 RNB524386:RNB524388 RWX524386:RWX524388 SGT524386:SGT524388 SQP524386:SQP524388 TAL524386:TAL524388 TKH524386:TKH524388 TUD524386:TUD524388 UDZ524386:UDZ524388 UNV524386:UNV524388 UXR524386:UXR524388 VHN524386:VHN524388 VRJ524386:VRJ524388 WBF524386:WBF524388 WLB524386:WLB524388 WUX524386:WUX524388 IL589922:IL589924 SH589922:SH589924 ACD589922:ACD589924 ALZ589922:ALZ589924 AVV589922:AVV589924 BFR589922:BFR589924 BPN589922:BPN589924 BZJ589922:BZJ589924 CJF589922:CJF589924 CTB589922:CTB589924 DCX589922:DCX589924 DMT589922:DMT589924 DWP589922:DWP589924 EGL589922:EGL589924 EQH589922:EQH589924 FAD589922:FAD589924 FJZ589922:FJZ589924 FTV589922:FTV589924 GDR589922:GDR589924 GNN589922:GNN589924 GXJ589922:GXJ589924 HHF589922:HHF589924 HRB589922:HRB589924 IAX589922:IAX589924 IKT589922:IKT589924 IUP589922:IUP589924 JEL589922:JEL589924 JOH589922:JOH589924 JYD589922:JYD589924 KHZ589922:KHZ589924 KRV589922:KRV589924 LBR589922:LBR589924 LLN589922:LLN589924 LVJ589922:LVJ589924 MFF589922:MFF589924 MPB589922:MPB589924 MYX589922:MYX589924 NIT589922:NIT589924 NSP589922:NSP589924 OCL589922:OCL589924 OMH589922:OMH589924 OWD589922:OWD589924 PFZ589922:PFZ589924 PPV589922:PPV589924 PZR589922:PZR589924 QJN589922:QJN589924 QTJ589922:QTJ589924 RDF589922:RDF589924 RNB589922:RNB589924 RWX589922:RWX589924 SGT589922:SGT589924 SQP589922:SQP589924 TAL589922:TAL589924 TKH589922:TKH589924 TUD589922:TUD589924 UDZ589922:UDZ589924 UNV589922:UNV589924 UXR589922:UXR589924 VHN589922:VHN589924 VRJ589922:VRJ589924 WBF589922:WBF589924 WLB589922:WLB589924 WUX589922:WUX589924 IL655458:IL655460 SH655458:SH655460 ACD655458:ACD655460 ALZ655458:ALZ655460 AVV655458:AVV655460 BFR655458:BFR655460 BPN655458:BPN655460 BZJ655458:BZJ655460 CJF655458:CJF655460 CTB655458:CTB655460 DCX655458:DCX655460 DMT655458:DMT655460 DWP655458:DWP655460 EGL655458:EGL655460 EQH655458:EQH655460 FAD655458:FAD655460 FJZ655458:FJZ655460 FTV655458:FTV655460 GDR655458:GDR655460 GNN655458:GNN655460 GXJ655458:GXJ655460 HHF655458:HHF655460 HRB655458:HRB655460 IAX655458:IAX655460 IKT655458:IKT655460 IUP655458:IUP655460 JEL655458:JEL655460 JOH655458:JOH655460 JYD655458:JYD655460 KHZ655458:KHZ655460 KRV655458:KRV655460 LBR655458:LBR655460 LLN655458:LLN655460 LVJ655458:LVJ655460 MFF655458:MFF655460 MPB655458:MPB655460 MYX655458:MYX655460 NIT655458:NIT655460 NSP655458:NSP655460 OCL655458:OCL655460 OMH655458:OMH655460 OWD655458:OWD655460 PFZ655458:PFZ655460 PPV655458:PPV655460 PZR655458:PZR655460 QJN655458:QJN655460 QTJ655458:QTJ655460 RDF655458:RDF655460 RNB655458:RNB655460 RWX655458:RWX655460 SGT655458:SGT655460 SQP655458:SQP655460 TAL655458:TAL655460 TKH655458:TKH655460 TUD655458:TUD655460 UDZ655458:UDZ655460 UNV655458:UNV655460 UXR655458:UXR655460 VHN655458:VHN655460 VRJ655458:VRJ655460 WBF655458:WBF655460 WLB655458:WLB655460 WUX655458:WUX655460 IL720994:IL720996 SH720994:SH720996 ACD720994:ACD720996 ALZ720994:ALZ720996 AVV720994:AVV720996 BFR720994:BFR720996 BPN720994:BPN720996 BZJ720994:BZJ720996 CJF720994:CJF720996 CTB720994:CTB720996 DCX720994:DCX720996 DMT720994:DMT720996 DWP720994:DWP720996 EGL720994:EGL720996 EQH720994:EQH720996 FAD720994:FAD720996 FJZ720994:FJZ720996 FTV720994:FTV720996 GDR720994:GDR720996 GNN720994:GNN720996 GXJ720994:GXJ720996 HHF720994:HHF720996 HRB720994:HRB720996 IAX720994:IAX720996 IKT720994:IKT720996 IUP720994:IUP720996 JEL720994:JEL720996 JOH720994:JOH720996 JYD720994:JYD720996 KHZ720994:KHZ720996 KRV720994:KRV720996 LBR720994:LBR720996 LLN720994:LLN720996 LVJ720994:LVJ720996 MFF720994:MFF720996 MPB720994:MPB720996 MYX720994:MYX720996 NIT720994:NIT720996 NSP720994:NSP720996 OCL720994:OCL720996 OMH720994:OMH720996 OWD720994:OWD720996 PFZ720994:PFZ720996 PPV720994:PPV720996 PZR720994:PZR720996 QJN720994:QJN720996 QTJ720994:QTJ720996 RDF720994:RDF720996 RNB720994:RNB720996 RWX720994:RWX720996 SGT720994:SGT720996 SQP720994:SQP720996 TAL720994:TAL720996 TKH720994:TKH720996 TUD720994:TUD720996 UDZ720994:UDZ720996 UNV720994:UNV720996 UXR720994:UXR720996 VHN720994:VHN720996 VRJ720994:VRJ720996 WBF720994:WBF720996 WLB720994:WLB720996 WUX720994:WUX720996 IL786530:IL786532 SH786530:SH786532 ACD786530:ACD786532 ALZ786530:ALZ786532 AVV786530:AVV786532 BFR786530:BFR786532 BPN786530:BPN786532 BZJ786530:BZJ786532 CJF786530:CJF786532 CTB786530:CTB786532 DCX786530:DCX786532 DMT786530:DMT786532 DWP786530:DWP786532 EGL786530:EGL786532 EQH786530:EQH786532 FAD786530:FAD786532 FJZ786530:FJZ786532 FTV786530:FTV786532 GDR786530:GDR786532 GNN786530:GNN786532 GXJ786530:GXJ786532 HHF786530:HHF786532 HRB786530:HRB786532 IAX786530:IAX786532 IKT786530:IKT786532 IUP786530:IUP786532 JEL786530:JEL786532 JOH786530:JOH786532 JYD786530:JYD786532 KHZ786530:KHZ786532 KRV786530:KRV786532 LBR786530:LBR786532 LLN786530:LLN786532 LVJ786530:LVJ786532 MFF786530:MFF786532 MPB786530:MPB786532 MYX786530:MYX786532 NIT786530:NIT786532 NSP786530:NSP786532 OCL786530:OCL786532 OMH786530:OMH786532 OWD786530:OWD786532 PFZ786530:PFZ786532 PPV786530:PPV786532 PZR786530:PZR786532 QJN786530:QJN786532 QTJ786530:QTJ786532 RDF786530:RDF786532 RNB786530:RNB786532 RWX786530:RWX786532 SGT786530:SGT786532 SQP786530:SQP786532 TAL786530:TAL786532 TKH786530:TKH786532 TUD786530:TUD786532 UDZ786530:UDZ786532 UNV786530:UNV786532 UXR786530:UXR786532 VHN786530:VHN786532 VRJ786530:VRJ786532 WBF786530:WBF786532 WLB786530:WLB786532 WUX786530:WUX786532 IL852066:IL852068 SH852066:SH852068 ACD852066:ACD852068 ALZ852066:ALZ852068 AVV852066:AVV852068 BFR852066:BFR852068 BPN852066:BPN852068 BZJ852066:BZJ852068 CJF852066:CJF852068 CTB852066:CTB852068 DCX852066:DCX852068 DMT852066:DMT852068 DWP852066:DWP852068 EGL852066:EGL852068 EQH852066:EQH852068 FAD852066:FAD852068 FJZ852066:FJZ852068 FTV852066:FTV852068 GDR852066:GDR852068 GNN852066:GNN852068 GXJ852066:GXJ852068 HHF852066:HHF852068 HRB852066:HRB852068 IAX852066:IAX852068 IKT852066:IKT852068 IUP852066:IUP852068 JEL852066:JEL852068 JOH852066:JOH852068 JYD852066:JYD852068 KHZ852066:KHZ852068 KRV852066:KRV852068 LBR852066:LBR852068 LLN852066:LLN852068 LVJ852066:LVJ852068 MFF852066:MFF852068 MPB852066:MPB852068 MYX852066:MYX852068 NIT852066:NIT852068 NSP852066:NSP852068 OCL852066:OCL852068 OMH852066:OMH852068 OWD852066:OWD852068 PFZ852066:PFZ852068 PPV852066:PPV852068 PZR852066:PZR852068 QJN852066:QJN852068 QTJ852066:QTJ852068 RDF852066:RDF852068 RNB852066:RNB852068 RWX852066:RWX852068 SGT852066:SGT852068 SQP852066:SQP852068 TAL852066:TAL852068 TKH852066:TKH852068 TUD852066:TUD852068 UDZ852066:UDZ852068 UNV852066:UNV852068 UXR852066:UXR852068 VHN852066:VHN852068 VRJ852066:VRJ852068 WBF852066:WBF852068 WLB852066:WLB852068 WUX852066:WUX852068 IL917602:IL917604 SH917602:SH917604 ACD917602:ACD917604 ALZ917602:ALZ917604 AVV917602:AVV917604 BFR917602:BFR917604 BPN917602:BPN917604 BZJ917602:BZJ917604 CJF917602:CJF917604 CTB917602:CTB917604 DCX917602:DCX917604 DMT917602:DMT917604 DWP917602:DWP917604 EGL917602:EGL917604 EQH917602:EQH917604 FAD917602:FAD917604 FJZ917602:FJZ917604 FTV917602:FTV917604 GDR917602:GDR917604 GNN917602:GNN917604 GXJ917602:GXJ917604 HHF917602:HHF917604 HRB917602:HRB917604 IAX917602:IAX917604 IKT917602:IKT917604 IUP917602:IUP917604 JEL917602:JEL917604 JOH917602:JOH917604 JYD917602:JYD917604 KHZ917602:KHZ917604 KRV917602:KRV917604 LBR917602:LBR917604 LLN917602:LLN917604 LVJ917602:LVJ917604 MFF917602:MFF917604 MPB917602:MPB917604 MYX917602:MYX917604 NIT917602:NIT917604 NSP917602:NSP917604 OCL917602:OCL917604 OMH917602:OMH917604 OWD917602:OWD917604 PFZ917602:PFZ917604 PPV917602:PPV917604 PZR917602:PZR917604 QJN917602:QJN917604 QTJ917602:QTJ917604 RDF917602:RDF917604 RNB917602:RNB917604 RWX917602:RWX917604 SGT917602:SGT917604 SQP917602:SQP917604 TAL917602:TAL917604 TKH917602:TKH917604 TUD917602:TUD917604 UDZ917602:UDZ917604 UNV917602:UNV917604 UXR917602:UXR917604 VHN917602:VHN917604 VRJ917602:VRJ917604 WBF917602:WBF917604 WLB917602:WLB917604 WUX917602:WUX917604 IL983138:IL983140 SH983138:SH983140 ACD983138:ACD983140 ALZ983138:ALZ983140 AVV983138:AVV983140 BFR983138:BFR983140 BPN983138:BPN983140 BZJ983138:BZJ983140 CJF983138:CJF983140 CTB983138:CTB983140 DCX983138:DCX983140 DMT983138:DMT983140 DWP983138:DWP983140 EGL983138:EGL983140 EQH983138:EQH983140 FAD983138:FAD983140 FJZ983138:FJZ983140 FTV983138:FTV983140 GDR983138:GDR983140 GNN983138:GNN983140 GXJ983138:GXJ983140 HHF983138:HHF983140 HRB983138:HRB983140 IAX983138:IAX983140 IKT983138:IKT983140 IUP983138:IUP983140 JEL983138:JEL983140 JOH983138:JOH983140 JYD983138:JYD983140 KHZ983138:KHZ983140 KRV983138:KRV983140 LBR983138:LBR983140 LLN983138:LLN983140 LVJ983138:LVJ983140 MFF983138:MFF983140 MPB983138:MPB983140 MYX983138:MYX983140 NIT983138:NIT983140 NSP983138:NSP983140 OCL983138:OCL983140 OMH983138:OMH983140 OWD983138:OWD983140 PFZ983138:PFZ983140 PPV983138:PPV983140 PZR983138:PZR983140 QJN983138:QJN983140 QTJ983138:QTJ983140 RDF983138:RDF983140 RNB983138:RNB983140 RWX983138:RWX983140 SGT983138:SGT983140 SQP983138:SQP983140 TAL983138:TAL983140 TKH983138:TKH983140 TUD983138:TUD983140 UDZ983138:UDZ983140 UNV983138:UNV983140 UXR983138:UXR983140 VHN983138:VHN983140 VRJ983138:VRJ983140 WBF983138:WBF983140 WLB983138:WLB983140 WUX983138:WUX983140 IL106:IL120 IL124:IL128 SH124:SH128 ACD124:ACD128 ALZ124:ALZ128 AVV124:AVV128 BFR124:BFR128 BPN124:BPN128 BZJ124:BZJ128 CJF124:CJF128 CTB124:CTB128 DCX124:DCX128 DMT124:DMT128 DWP124:DWP128 EGL124:EGL128 EQH124:EQH128 FAD124:FAD128 FJZ124:FJZ128 FTV124:FTV128 GDR124:GDR128 GNN124:GNN128 GXJ124:GXJ128 HHF124:HHF128 HRB124:HRB128 IAX124:IAX128 IKT124:IKT128 IUP124:IUP128 JEL124:JEL128 JOH124:JOH128 JYD124:JYD128 KHZ124:KHZ128 KRV124:KRV128 LBR124:LBR128 LLN124:LLN128 LVJ124:LVJ128 MFF124:MFF128 MPB124:MPB128 MYX124:MYX128 NIT124:NIT128 NSP124:NSP128 OCL124:OCL128 OMH124:OMH128 OWD124:OWD128 PFZ124:PFZ128 PPV124:PPV128 PZR124:PZR128 QJN124:QJN128 QTJ124:QTJ128 RDF124:RDF128 RNB124:RNB128 RWX124:RWX128 SGT124:SGT128 SQP124:SQP128 TAL124:TAL128 TKH124:TKH128 TUD124:TUD128 UDZ124:UDZ128 UNV124:UNV128 UXR124:UXR128 VHN124:VHN128 VRJ124:VRJ128 WBF124:WBF128 WLB124:WLB128 WUX124:WUX128 IL65642:IL65644 SH65642:SH65644 ACD65642:ACD65644 ALZ65642:ALZ65644 AVV65642:AVV65644 BFR65642:BFR65644 BPN65642:BPN65644 BZJ65642:BZJ65644 CJF65642:CJF65644 CTB65642:CTB65644 DCX65642:DCX65644 DMT65642:DMT65644 DWP65642:DWP65644 EGL65642:EGL65644 EQH65642:EQH65644 FAD65642:FAD65644 FJZ65642:FJZ65644 FTV65642:FTV65644 GDR65642:GDR65644 GNN65642:GNN65644 GXJ65642:GXJ65644 HHF65642:HHF65644 HRB65642:HRB65644 IAX65642:IAX65644 IKT65642:IKT65644 IUP65642:IUP65644 JEL65642:JEL65644 JOH65642:JOH65644 JYD65642:JYD65644 KHZ65642:KHZ65644 KRV65642:KRV65644 LBR65642:LBR65644 LLN65642:LLN65644 LVJ65642:LVJ65644 MFF65642:MFF65644 MPB65642:MPB65644 MYX65642:MYX65644 NIT65642:NIT65644 NSP65642:NSP65644 OCL65642:OCL65644 OMH65642:OMH65644 OWD65642:OWD65644 PFZ65642:PFZ65644 PPV65642:PPV65644 PZR65642:PZR65644 QJN65642:QJN65644 QTJ65642:QTJ65644 RDF65642:RDF65644 RNB65642:RNB65644 RWX65642:RWX65644 SGT65642:SGT65644 SQP65642:SQP65644 TAL65642:TAL65644 TKH65642:TKH65644 TUD65642:TUD65644 UDZ65642:UDZ65644 UNV65642:UNV65644 UXR65642:UXR65644 VHN65642:VHN65644 VRJ65642:VRJ65644 WBF65642:WBF65644 WLB65642:WLB65644 WUX65642:WUX65644 IL131178:IL131180 SH131178:SH131180 ACD131178:ACD131180 ALZ131178:ALZ131180 AVV131178:AVV131180 BFR131178:BFR131180 BPN131178:BPN131180 BZJ131178:BZJ131180 CJF131178:CJF131180 CTB131178:CTB131180 DCX131178:DCX131180 DMT131178:DMT131180 DWP131178:DWP131180 EGL131178:EGL131180 EQH131178:EQH131180 FAD131178:FAD131180 FJZ131178:FJZ131180 FTV131178:FTV131180 GDR131178:GDR131180 GNN131178:GNN131180 GXJ131178:GXJ131180 HHF131178:HHF131180 HRB131178:HRB131180 IAX131178:IAX131180 IKT131178:IKT131180 IUP131178:IUP131180 JEL131178:JEL131180 JOH131178:JOH131180 JYD131178:JYD131180 KHZ131178:KHZ131180 KRV131178:KRV131180 LBR131178:LBR131180 LLN131178:LLN131180 LVJ131178:LVJ131180 MFF131178:MFF131180 MPB131178:MPB131180 MYX131178:MYX131180 NIT131178:NIT131180 NSP131178:NSP131180 OCL131178:OCL131180 OMH131178:OMH131180 OWD131178:OWD131180 PFZ131178:PFZ131180 PPV131178:PPV131180 PZR131178:PZR131180 QJN131178:QJN131180 QTJ131178:QTJ131180 RDF131178:RDF131180 RNB131178:RNB131180 RWX131178:RWX131180 SGT131178:SGT131180 SQP131178:SQP131180 TAL131178:TAL131180 TKH131178:TKH131180 TUD131178:TUD131180 UDZ131178:UDZ131180 UNV131178:UNV131180 UXR131178:UXR131180 VHN131178:VHN131180 VRJ131178:VRJ131180 WBF131178:WBF131180 WLB131178:WLB131180 WUX131178:WUX131180 IL196714:IL196716 SH196714:SH196716 ACD196714:ACD196716 ALZ196714:ALZ196716 AVV196714:AVV196716 BFR196714:BFR196716 BPN196714:BPN196716 BZJ196714:BZJ196716 CJF196714:CJF196716 CTB196714:CTB196716 DCX196714:DCX196716 DMT196714:DMT196716 DWP196714:DWP196716 EGL196714:EGL196716 EQH196714:EQH196716 FAD196714:FAD196716 FJZ196714:FJZ196716 FTV196714:FTV196716 GDR196714:GDR196716 GNN196714:GNN196716 GXJ196714:GXJ196716 HHF196714:HHF196716 HRB196714:HRB196716 IAX196714:IAX196716 IKT196714:IKT196716 IUP196714:IUP196716 JEL196714:JEL196716 JOH196714:JOH196716 JYD196714:JYD196716 KHZ196714:KHZ196716 KRV196714:KRV196716 LBR196714:LBR196716 LLN196714:LLN196716 LVJ196714:LVJ196716 MFF196714:MFF196716 MPB196714:MPB196716 MYX196714:MYX196716 NIT196714:NIT196716 NSP196714:NSP196716 OCL196714:OCL196716 OMH196714:OMH196716 OWD196714:OWD196716 PFZ196714:PFZ196716 PPV196714:PPV196716 PZR196714:PZR196716 QJN196714:QJN196716 QTJ196714:QTJ196716 RDF196714:RDF196716 RNB196714:RNB196716 RWX196714:RWX196716 SGT196714:SGT196716 SQP196714:SQP196716 TAL196714:TAL196716 TKH196714:TKH196716 TUD196714:TUD196716 UDZ196714:UDZ196716 UNV196714:UNV196716 UXR196714:UXR196716 VHN196714:VHN196716 VRJ196714:VRJ196716 WBF196714:WBF196716 WLB196714:WLB196716 WUX196714:WUX196716 IL262250:IL262252 SH262250:SH262252 ACD262250:ACD262252 ALZ262250:ALZ262252 AVV262250:AVV262252 BFR262250:BFR262252 BPN262250:BPN262252 BZJ262250:BZJ262252 CJF262250:CJF262252 CTB262250:CTB262252 DCX262250:DCX262252 DMT262250:DMT262252 DWP262250:DWP262252 EGL262250:EGL262252 EQH262250:EQH262252 FAD262250:FAD262252 FJZ262250:FJZ262252 FTV262250:FTV262252 GDR262250:GDR262252 GNN262250:GNN262252 GXJ262250:GXJ262252 HHF262250:HHF262252 HRB262250:HRB262252 IAX262250:IAX262252 IKT262250:IKT262252 IUP262250:IUP262252 JEL262250:JEL262252 JOH262250:JOH262252 JYD262250:JYD262252 KHZ262250:KHZ262252 KRV262250:KRV262252 LBR262250:LBR262252 LLN262250:LLN262252 LVJ262250:LVJ262252 MFF262250:MFF262252 MPB262250:MPB262252 MYX262250:MYX262252 NIT262250:NIT262252 NSP262250:NSP262252 OCL262250:OCL262252 OMH262250:OMH262252 OWD262250:OWD262252 PFZ262250:PFZ262252 PPV262250:PPV262252 PZR262250:PZR262252 QJN262250:QJN262252 QTJ262250:QTJ262252 RDF262250:RDF262252 RNB262250:RNB262252 RWX262250:RWX262252 SGT262250:SGT262252 SQP262250:SQP262252 TAL262250:TAL262252 TKH262250:TKH262252 TUD262250:TUD262252 UDZ262250:UDZ262252 UNV262250:UNV262252 UXR262250:UXR262252 VHN262250:VHN262252 VRJ262250:VRJ262252 WBF262250:WBF262252 WLB262250:WLB262252 WUX262250:WUX262252 IL327786:IL327788 SH327786:SH327788 ACD327786:ACD327788 ALZ327786:ALZ327788 AVV327786:AVV327788 BFR327786:BFR327788 BPN327786:BPN327788 BZJ327786:BZJ327788 CJF327786:CJF327788 CTB327786:CTB327788 DCX327786:DCX327788 DMT327786:DMT327788 DWP327786:DWP327788 EGL327786:EGL327788 EQH327786:EQH327788 FAD327786:FAD327788 FJZ327786:FJZ327788 FTV327786:FTV327788 GDR327786:GDR327788 GNN327786:GNN327788 GXJ327786:GXJ327788 HHF327786:HHF327788 HRB327786:HRB327788 IAX327786:IAX327788 IKT327786:IKT327788 IUP327786:IUP327788 JEL327786:JEL327788 JOH327786:JOH327788 JYD327786:JYD327788 KHZ327786:KHZ327788 KRV327786:KRV327788 LBR327786:LBR327788 LLN327786:LLN327788 LVJ327786:LVJ327788 MFF327786:MFF327788 MPB327786:MPB327788 MYX327786:MYX327788 NIT327786:NIT327788 NSP327786:NSP327788 OCL327786:OCL327788 OMH327786:OMH327788 OWD327786:OWD327788 PFZ327786:PFZ327788 PPV327786:PPV327788 PZR327786:PZR327788 QJN327786:QJN327788 QTJ327786:QTJ327788 RDF327786:RDF327788 RNB327786:RNB327788 RWX327786:RWX327788 SGT327786:SGT327788 SQP327786:SQP327788 TAL327786:TAL327788 TKH327786:TKH327788 TUD327786:TUD327788 UDZ327786:UDZ327788 UNV327786:UNV327788 UXR327786:UXR327788 VHN327786:VHN327788 VRJ327786:VRJ327788 WBF327786:WBF327788 WLB327786:WLB327788 WUX327786:WUX327788 IL393322:IL393324 SH393322:SH393324 ACD393322:ACD393324 ALZ393322:ALZ393324 AVV393322:AVV393324 BFR393322:BFR393324 BPN393322:BPN393324 BZJ393322:BZJ393324 CJF393322:CJF393324 CTB393322:CTB393324 DCX393322:DCX393324 DMT393322:DMT393324 DWP393322:DWP393324 EGL393322:EGL393324 EQH393322:EQH393324 FAD393322:FAD393324 FJZ393322:FJZ393324 FTV393322:FTV393324 GDR393322:GDR393324 GNN393322:GNN393324 GXJ393322:GXJ393324 HHF393322:HHF393324 HRB393322:HRB393324 IAX393322:IAX393324 IKT393322:IKT393324 IUP393322:IUP393324 JEL393322:JEL393324 JOH393322:JOH393324 JYD393322:JYD393324 KHZ393322:KHZ393324 KRV393322:KRV393324 LBR393322:LBR393324 LLN393322:LLN393324 LVJ393322:LVJ393324 MFF393322:MFF393324 MPB393322:MPB393324 MYX393322:MYX393324 NIT393322:NIT393324 NSP393322:NSP393324 OCL393322:OCL393324 OMH393322:OMH393324 OWD393322:OWD393324 PFZ393322:PFZ393324 PPV393322:PPV393324 PZR393322:PZR393324 QJN393322:QJN393324 QTJ393322:QTJ393324 RDF393322:RDF393324 RNB393322:RNB393324 RWX393322:RWX393324 SGT393322:SGT393324 SQP393322:SQP393324 TAL393322:TAL393324 TKH393322:TKH393324 TUD393322:TUD393324 UDZ393322:UDZ393324 UNV393322:UNV393324 UXR393322:UXR393324 VHN393322:VHN393324 VRJ393322:VRJ393324 WBF393322:WBF393324 WLB393322:WLB393324 WUX393322:WUX393324 IL458858:IL458860 SH458858:SH458860 ACD458858:ACD458860 ALZ458858:ALZ458860 AVV458858:AVV458860 BFR458858:BFR458860 BPN458858:BPN458860 BZJ458858:BZJ458860 CJF458858:CJF458860 CTB458858:CTB458860 DCX458858:DCX458860 DMT458858:DMT458860 DWP458858:DWP458860 EGL458858:EGL458860 EQH458858:EQH458860 FAD458858:FAD458860 FJZ458858:FJZ458860 FTV458858:FTV458860 GDR458858:GDR458860 GNN458858:GNN458860 GXJ458858:GXJ458860 HHF458858:HHF458860 HRB458858:HRB458860 IAX458858:IAX458860 IKT458858:IKT458860 IUP458858:IUP458860 JEL458858:JEL458860 JOH458858:JOH458860 JYD458858:JYD458860 KHZ458858:KHZ458860 KRV458858:KRV458860 LBR458858:LBR458860 LLN458858:LLN458860 LVJ458858:LVJ458860 MFF458858:MFF458860 MPB458858:MPB458860 MYX458858:MYX458860 NIT458858:NIT458860 NSP458858:NSP458860 OCL458858:OCL458860 OMH458858:OMH458860 OWD458858:OWD458860 PFZ458858:PFZ458860 PPV458858:PPV458860 PZR458858:PZR458860 QJN458858:QJN458860 QTJ458858:QTJ458860 RDF458858:RDF458860 RNB458858:RNB458860 RWX458858:RWX458860 SGT458858:SGT458860 SQP458858:SQP458860 TAL458858:TAL458860 TKH458858:TKH458860 TUD458858:TUD458860 UDZ458858:UDZ458860 UNV458858:UNV458860 UXR458858:UXR458860 VHN458858:VHN458860 VRJ458858:VRJ458860 WBF458858:WBF458860 WLB458858:WLB458860 WUX458858:WUX458860 IL524394:IL524396 SH524394:SH524396 ACD524394:ACD524396 ALZ524394:ALZ524396 AVV524394:AVV524396 BFR524394:BFR524396 BPN524394:BPN524396 BZJ524394:BZJ524396 CJF524394:CJF524396 CTB524394:CTB524396 DCX524394:DCX524396 DMT524394:DMT524396 DWP524394:DWP524396 EGL524394:EGL524396 EQH524394:EQH524396 FAD524394:FAD524396 FJZ524394:FJZ524396 FTV524394:FTV524396 GDR524394:GDR524396 GNN524394:GNN524396 GXJ524394:GXJ524396 HHF524394:HHF524396 HRB524394:HRB524396 IAX524394:IAX524396 IKT524394:IKT524396 IUP524394:IUP524396 JEL524394:JEL524396 JOH524394:JOH524396 JYD524394:JYD524396 KHZ524394:KHZ524396 KRV524394:KRV524396 LBR524394:LBR524396 LLN524394:LLN524396 LVJ524394:LVJ524396 MFF524394:MFF524396 MPB524394:MPB524396 MYX524394:MYX524396 NIT524394:NIT524396 NSP524394:NSP524396 OCL524394:OCL524396 OMH524394:OMH524396 OWD524394:OWD524396 PFZ524394:PFZ524396 PPV524394:PPV524396 PZR524394:PZR524396 QJN524394:QJN524396 QTJ524394:QTJ524396 RDF524394:RDF524396 RNB524394:RNB524396 RWX524394:RWX524396 SGT524394:SGT524396 SQP524394:SQP524396 TAL524394:TAL524396 TKH524394:TKH524396 TUD524394:TUD524396 UDZ524394:UDZ524396 UNV524394:UNV524396 UXR524394:UXR524396 VHN524394:VHN524396 VRJ524394:VRJ524396 WBF524394:WBF524396 WLB524394:WLB524396 WUX524394:WUX524396 IL589930:IL589932 SH589930:SH589932 ACD589930:ACD589932 ALZ589930:ALZ589932 AVV589930:AVV589932 BFR589930:BFR589932 BPN589930:BPN589932 BZJ589930:BZJ589932 CJF589930:CJF589932 CTB589930:CTB589932 DCX589930:DCX589932 DMT589930:DMT589932 DWP589930:DWP589932 EGL589930:EGL589932 EQH589930:EQH589932 FAD589930:FAD589932 FJZ589930:FJZ589932 FTV589930:FTV589932 GDR589930:GDR589932 GNN589930:GNN589932 GXJ589930:GXJ589932 HHF589930:HHF589932 HRB589930:HRB589932 IAX589930:IAX589932 IKT589930:IKT589932 IUP589930:IUP589932 JEL589930:JEL589932 JOH589930:JOH589932 JYD589930:JYD589932 KHZ589930:KHZ589932 KRV589930:KRV589932 LBR589930:LBR589932 LLN589930:LLN589932 LVJ589930:LVJ589932 MFF589930:MFF589932 MPB589930:MPB589932 MYX589930:MYX589932 NIT589930:NIT589932 NSP589930:NSP589932 OCL589930:OCL589932 OMH589930:OMH589932 OWD589930:OWD589932 PFZ589930:PFZ589932 PPV589930:PPV589932 PZR589930:PZR589932 QJN589930:QJN589932 QTJ589930:QTJ589932 RDF589930:RDF589932 RNB589930:RNB589932 RWX589930:RWX589932 SGT589930:SGT589932 SQP589930:SQP589932 TAL589930:TAL589932 TKH589930:TKH589932 TUD589930:TUD589932 UDZ589930:UDZ589932 UNV589930:UNV589932 UXR589930:UXR589932 VHN589930:VHN589932 VRJ589930:VRJ589932 WBF589930:WBF589932 WLB589930:WLB589932 WUX589930:WUX589932 IL655466:IL655468 SH655466:SH655468 ACD655466:ACD655468 ALZ655466:ALZ655468 AVV655466:AVV655468 BFR655466:BFR655468 BPN655466:BPN655468 BZJ655466:BZJ655468 CJF655466:CJF655468 CTB655466:CTB655468 DCX655466:DCX655468 DMT655466:DMT655468 DWP655466:DWP655468 EGL655466:EGL655468 EQH655466:EQH655468 FAD655466:FAD655468 FJZ655466:FJZ655468 FTV655466:FTV655468 GDR655466:GDR655468 GNN655466:GNN655468 GXJ655466:GXJ655468 HHF655466:HHF655468 HRB655466:HRB655468 IAX655466:IAX655468 IKT655466:IKT655468 IUP655466:IUP655468 JEL655466:JEL655468 JOH655466:JOH655468 JYD655466:JYD655468 KHZ655466:KHZ655468 KRV655466:KRV655468 LBR655466:LBR655468 LLN655466:LLN655468 LVJ655466:LVJ655468 MFF655466:MFF655468 MPB655466:MPB655468 MYX655466:MYX655468 NIT655466:NIT655468 NSP655466:NSP655468 OCL655466:OCL655468 OMH655466:OMH655468 OWD655466:OWD655468 PFZ655466:PFZ655468 PPV655466:PPV655468 PZR655466:PZR655468 QJN655466:QJN655468 QTJ655466:QTJ655468 RDF655466:RDF655468 RNB655466:RNB655468 RWX655466:RWX655468 SGT655466:SGT655468 SQP655466:SQP655468 TAL655466:TAL655468 TKH655466:TKH655468 TUD655466:TUD655468 UDZ655466:UDZ655468 UNV655466:UNV655468 UXR655466:UXR655468 VHN655466:VHN655468 VRJ655466:VRJ655468 WBF655466:WBF655468 WLB655466:WLB655468 WUX655466:WUX655468 IL721002:IL721004 SH721002:SH721004 ACD721002:ACD721004 ALZ721002:ALZ721004 AVV721002:AVV721004 BFR721002:BFR721004 BPN721002:BPN721004 BZJ721002:BZJ721004 CJF721002:CJF721004 CTB721002:CTB721004 DCX721002:DCX721004 DMT721002:DMT721004 DWP721002:DWP721004 EGL721002:EGL721004 EQH721002:EQH721004 FAD721002:FAD721004 FJZ721002:FJZ721004 FTV721002:FTV721004 GDR721002:GDR721004 GNN721002:GNN721004 GXJ721002:GXJ721004 HHF721002:HHF721004 HRB721002:HRB721004 IAX721002:IAX721004 IKT721002:IKT721004 IUP721002:IUP721004 JEL721002:JEL721004 JOH721002:JOH721004 JYD721002:JYD721004 KHZ721002:KHZ721004 KRV721002:KRV721004 LBR721002:LBR721004 LLN721002:LLN721004 LVJ721002:LVJ721004 MFF721002:MFF721004 MPB721002:MPB721004 MYX721002:MYX721004 NIT721002:NIT721004 NSP721002:NSP721004 OCL721002:OCL721004 OMH721002:OMH721004 OWD721002:OWD721004 PFZ721002:PFZ721004 PPV721002:PPV721004 PZR721002:PZR721004 QJN721002:QJN721004 QTJ721002:QTJ721004 RDF721002:RDF721004 RNB721002:RNB721004 RWX721002:RWX721004 SGT721002:SGT721004 SQP721002:SQP721004 TAL721002:TAL721004 TKH721002:TKH721004 TUD721002:TUD721004 UDZ721002:UDZ721004 UNV721002:UNV721004 UXR721002:UXR721004 VHN721002:VHN721004 VRJ721002:VRJ721004 WBF721002:WBF721004 WLB721002:WLB721004 WUX721002:WUX721004 IL786538:IL786540 SH786538:SH786540 ACD786538:ACD786540 ALZ786538:ALZ786540 AVV786538:AVV786540 BFR786538:BFR786540 BPN786538:BPN786540 BZJ786538:BZJ786540 CJF786538:CJF786540 CTB786538:CTB786540 DCX786538:DCX786540 DMT786538:DMT786540 DWP786538:DWP786540 EGL786538:EGL786540 EQH786538:EQH786540 FAD786538:FAD786540 FJZ786538:FJZ786540 FTV786538:FTV786540 GDR786538:GDR786540 GNN786538:GNN786540 GXJ786538:GXJ786540 HHF786538:HHF786540 HRB786538:HRB786540 IAX786538:IAX786540 IKT786538:IKT786540 IUP786538:IUP786540 JEL786538:JEL786540 JOH786538:JOH786540 JYD786538:JYD786540 KHZ786538:KHZ786540 KRV786538:KRV786540 LBR786538:LBR786540 LLN786538:LLN786540 LVJ786538:LVJ786540 MFF786538:MFF786540 MPB786538:MPB786540 MYX786538:MYX786540 NIT786538:NIT786540 NSP786538:NSP786540 OCL786538:OCL786540 OMH786538:OMH786540 OWD786538:OWD786540 PFZ786538:PFZ786540 PPV786538:PPV786540 PZR786538:PZR786540 QJN786538:QJN786540 QTJ786538:QTJ786540 RDF786538:RDF786540 RNB786538:RNB786540 RWX786538:RWX786540 SGT786538:SGT786540 SQP786538:SQP786540 TAL786538:TAL786540 TKH786538:TKH786540 TUD786538:TUD786540 UDZ786538:UDZ786540 UNV786538:UNV786540 UXR786538:UXR786540 VHN786538:VHN786540 VRJ786538:VRJ786540 WBF786538:WBF786540 WLB786538:WLB786540 WUX786538:WUX786540 IL852074:IL852076 SH852074:SH852076 ACD852074:ACD852076 ALZ852074:ALZ852076 AVV852074:AVV852076 BFR852074:BFR852076 BPN852074:BPN852076 BZJ852074:BZJ852076 CJF852074:CJF852076 CTB852074:CTB852076 DCX852074:DCX852076 DMT852074:DMT852076 DWP852074:DWP852076 EGL852074:EGL852076 EQH852074:EQH852076 FAD852074:FAD852076 FJZ852074:FJZ852076 FTV852074:FTV852076 GDR852074:GDR852076 GNN852074:GNN852076 GXJ852074:GXJ852076 HHF852074:HHF852076 HRB852074:HRB852076 IAX852074:IAX852076 IKT852074:IKT852076 IUP852074:IUP852076 JEL852074:JEL852076 JOH852074:JOH852076 JYD852074:JYD852076 KHZ852074:KHZ852076 KRV852074:KRV852076 LBR852074:LBR852076 LLN852074:LLN852076 LVJ852074:LVJ852076 MFF852074:MFF852076 MPB852074:MPB852076 MYX852074:MYX852076 NIT852074:NIT852076 NSP852074:NSP852076 OCL852074:OCL852076 OMH852074:OMH852076 OWD852074:OWD852076 PFZ852074:PFZ852076 PPV852074:PPV852076 PZR852074:PZR852076 QJN852074:QJN852076 QTJ852074:QTJ852076 RDF852074:RDF852076 RNB852074:RNB852076 RWX852074:RWX852076 SGT852074:SGT852076 SQP852074:SQP852076 TAL852074:TAL852076 TKH852074:TKH852076 TUD852074:TUD852076 UDZ852074:UDZ852076 UNV852074:UNV852076 UXR852074:UXR852076 VHN852074:VHN852076 VRJ852074:VRJ852076 WBF852074:WBF852076 WLB852074:WLB852076 WUX852074:WUX852076 IL917610:IL917612 SH917610:SH917612 ACD917610:ACD917612 ALZ917610:ALZ917612 AVV917610:AVV917612 BFR917610:BFR917612 BPN917610:BPN917612 BZJ917610:BZJ917612 CJF917610:CJF917612 CTB917610:CTB917612 DCX917610:DCX917612 DMT917610:DMT917612 DWP917610:DWP917612 EGL917610:EGL917612 EQH917610:EQH917612 FAD917610:FAD917612 FJZ917610:FJZ917612 FTV917610:FTV917612 GDR917610:GDR917612 GNN917610:GNN917612 GXJ917610:GXJ917612 HHF917610:HHF917612 HRB917610:HRB917612 IAX917610:IAX917612 IKT917610:IKT917612 IUP917610:IUP917612 JEL917610:JEL917612 JOH917610:JOH917612 JYD917610:JYD917612 KHZ917610:KHZ917612 KRV917610:KRV917612 LBR917610:LBR917612 LLN917610:LLN917612 LVJ917610:LVJ917612 MFF917610:MFF917612 MPB917610:MPB917612 MYX917610:MYX917612 NIT917610:NIT917612 NSP917610:NSP917612 OCL917610:OCL917612 OMH917610:OMH917612 OWD917610:OWD917612 PFZ917610:PFZ917612 PPV917610:PPV917612 PZR917610:PZR917612 QJN917610:QJN917612 QTJ917610:QTJ917612 RDF917610:RDF917612 RNB917610:RNB917612 RWX917610:RWX917612 SGT917610:SGT917612 SQP917610:SQP917612 TAL917610:TAL917612 TKH917610:TKH917612 TUD917610:TUD917612 UDZ917610:UDZ917612 UNV917610:UNV917612 UXR917610:UXR917612 VHN917610:VHN917612 VRJ917610:VRJ917612 WBF917610:WBF917612 WLB917610:WLB917612 WUX917610:WUX917612 IL983146:IL983148 SH983146:SH983148 ACD983146:ACD983148 ALZ983146:ALZ983148 AVV983146:AVV983148 BFR983146:BFR983148 BPN983146:BPN983148 BZJ983146:BZJ983148 CJF983146:CJF983148 CTB983146:CTB983148 DCX983146:DCX983148 DMT983146:DMT983148 DWP983146:DWP983148 EGL983146:EGL983148 EQH983146:EQH983148 FAD983146:FAD983148 FJZ983146:FJZ983148 FTV983146:FTV983148 GDR983146:GDR983148 GNN983146:GNN983148 GXJ983146:GXJ983148 HHF983146:HHF983148 HRB983146:HRB983148 IAX983146:IAX983148 IKT983146:IKT983148 IUP983146:IUP983148 JEL983146:JEL983148 JOH983146:JOH983148 JYD983146:JYD983148 KHZ983146:KHZ983148 KRV983146:KRV983148 LBR983146:LBR983148 LLN983146:LLN983148 LVJ983146:LVJ983148 MFF983146:MFF983148 MPB983146:MPB983148 MYX983146:MYX983148 NIT983146:NIT983148 NSP983146:NSP983148 OCL983146:OCL983148 OMH983146:OMH983148 OWD983146:OWD983148 PFZ983146:PFZ983148 PPV983146:PPV983148 PZR983146:PZR983148 QJN983146:QJN983148 QTJ983146:QTJ983148 RDF983146:RDF983148 RNB983146:RNB983148 RWX983146:RWX983148 SGT983146:SGT983148 SQP983146:SQP983148 TAL983146:TAL983148 TKH983146:TKH983148 TUD983146:TUD983148 UDZ983146:UDZ983148 UNV983146:UNV983148 UXR983146:UXR983148 VHN983146:VHN983148 VRJ983146:VRJ983148 WBF983146:WBF983148 WLB983146:WLB983148 AVV106:AVV120 ACD106:ACD120 IL26:IL32 SH26:SH32 ACD26:ACD32 ALZ26:ALZ32 AVV26:AVV32 BFR26:BFR32 BPN26:BPN32 BZJ26:BZJ32 CJF26:CJF32 CTB26:CTB32 DCX26:DCX32 DMT26:DMT32 DWP26:DWP32 EGL26:EGL32 EQH26:EQH32 FAD26:FAD32 FJZ26:FJZ32 FTV26:FTV32 GDR26:GDR32 GNN26:GNN32 GXJ26:GXJ32 HHF26:HHF32 HRB26:HRB32 IAX26:IAX32 IKT26:IKT32 IUP26:IUP32 JEL26:JEL32 JOH26:JOH32 JYD26:JYD32 KHZ26:KHZ32 KRV26:KRV32 LBR26:LBR32 LLN26:LLN32 LVJ26:LVJ32 MFF26:MFF32 MPB26:MPB32 MYX26:MYX32 NIT26:NIT32 NSP26:NSP32 OCL26:OCL32 OMH26:OMH32 OWD26:OWD32 PFZ26:PFZ32 PPV26:PPV32 PZR26:PZR32 QJN26:QJN32 QTJ26:QTJ32 RDF26:RDF32 RNB26:RNB32 RWX26:RWX32 SGT26:SGT32 SQP26:SQP32 TAL26:TAL32 TKH26:TKH32 TUD26:TUD32 UDZ26:UDZ32 UNV26:UNV32 UXR26:UXR32 VHN26:VHN32 VRJ26:VRJ32 WBF26:WBF32 WLB26:WLB32 ALZ106:ALZ120 WUX106:WUX120 WLB106:WLB120 WBF106:WBF120 VRJ106:VRJ120 VHN106:VHN120 UXR106:UXR120 UNV106:UNV120 UDZ106:UDZ120 TUD106:TUD120 TKH106:TKH120 TAL106:TAL120 SQP106:SQP120 SGT106:SGT120 RWX106:RWX120 RNB106:RNB120 RDF106:RDF120 QTJ106:QTJ120 QJN106:QJN120 PZR106:PZR120 PPV106:PPV120 PFZ106:PFZ120 OWD106:OWD120 OMH106:OMH120 OCL106:OCL120 NSP106:NSP120 NIT106:NIT120 MYX106:MYX120 MPB106:MPB120 MFF106:MFF120 LVJ106:LVJ120 LLN106:LLN120 LBR106:LBR120 KRV106:KRV120 KHZ106:KHZ120 JYD106:JYD120 JOH106:JOH120 JEL106:JEL120 IUP106:IUP120 IKT106:IKT120 IAX106:IAX120 HRB106:HRB120 HHF106:HHF120 GXJ106:GXJ120 GNN106:GNN120 GDR106:GDR120 FTV106:FTV120 FJZ106:FJZ120 FAD106:FAD120 EQH106:EQH120 EGL106:EGL120 DWP106:DWP120 DMT106:DMT120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Instructions</vt:lpstr>
      <vt:lpstr>Rent &amp; Income Grids</vt:lpstr>
      <vt:lpstr>Bond Costs from Workbook</vt:lpstr>
      <vt:lpstr>Scattered Site 1</vt:lpstr>
      <vt:lpstr>Scattered Site 2</vt:lpstr>
      <vt:lpstr>Scattered Site 3</vt:lpstr>
      <vt:lpstr>Scattered Site 4</vt:lpstr>
      <vt:lpstr>Cost Check</vt:lpstr>
      <vt:lpstr>'Bond Costs from Workbook'!Print_Area</vt:lpstr>
      <vt:lpstr>'Cost Check'!Print_Area</vt:lpstr>
      <vt:lpstr>Instructions!Print_Area</vt:lpstr>
      <vt:lpstr>'Rent &amp; Income Grids'!Print_Area</vt:lpstr>
      <vt:lpstr>'Scattered Site 1'!Print_Area</vt:lpstr>
      <vt:lpstr>'Scattered Site 2'!Print_Area</vt:lpstr>
      <vt:lpstr>'Scattered Site 3'!Print_Area</vt:lpstr>
      <vt:lpstr>'Scattered Site 4'!Print_Area</vt:lpstr>
      <vt:lpstr>'Bond Costs from Workbook'!Print_Titles</vt:lpstr>
      <vt:lpstr>'Cost Check'!Print_Titles</vt:lpstr>
      <vt:lpstr>'Scattered Site 1'!Print_Titles</vt:lpstr>
      <vt:lpstr>'Scattered Site 2'!Print_Titles</vt:lpstr>
      <vt:lpstr>'Scattered Site 3'!Print_Titles</vt:lpstr>
      <vt:lpstr>'Scattered Site 4'!Print_Titles</vt:lpstr>
    </vt:vector>
  </TitlesOfParts>
  <Company>Minnesota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Rocker, John</dc:creator>
  <cp:lastModifiedBy>Wilbricht, Karin (She/Her/Hers) (MHFA)</cp:lastModifiedBy>
  <cp:lastPrinted>2019-03-28T15:07:44Z</cp:lastPrinted>
  <dcterms:created xsi:type="dcterms:W3CDTF">2015-03-17T14:20:12Z</dcterms:created>
  <dcterms:modified xsi:type="dcterms:W3CDTF">2026-03-30T14:50:13Z</dcterms:modified>
</cp:coreProperties>
</file>