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rchitects\Arch Guides, Templates, Rev Docs\2026 Revision Documents\2926 Docs for Step 9\"/>
    </mc:Choice>
  </mc:AlternateContent>
  <xr:revisionPtr revIDLastSave="0" documentId="13_ncr:1_{EE38AB87-87F7-4CDE-BFDC-6037997A9D28}" xr6:coauthVersionLast="47" xr6:coauthVersionMax="47" xr10:uidLastSave="{00000000-0000-0000-0000-000000000000}"/>
  <bookViews>
    <workbookView xWindow="-28920" yWindow="-120" windowWidth="29040" windowHeight="15840" tabRatio="861" xr2:uid="{00000000-000D-0000-FFFF-FFFF00000000}"/>
  </bookViews>
  <sheets>
    <sheet name="Summary &amp; Project Info" sheetId="1" r:id="rId1"/>
    <sheet name="Site_Building #1" sheetId="19" r:id="rId2"/>
    <sheet name="Site_Building #2" sheetId="20" r:id="rId3"/>
    <sheet name="Site_Building #3" sheetId="29" r:id="rId4"/>
    <sheet name="Site_Building #4" sheetId="30" r:id="rId5"/>
    <sheet name="Site_Building #5" sheetId="31" r:id="rId6"/>
    <sheet name="Site_Building #6" sheetId="32" r:id="rId7"/>
    <sheet name="Site_Building #7" sheetId="33" r:id="rId8"/>
    <sheet name="Site_Building #8" sheetId="34" r:id="rId9"/>
    <sheet name="Site_Building #9" sheetId="35" r:id="rId10"/>
    <sheet name="Site_Building #10" sheetId="28" r:id="rId11"/>
  </sheets>
  <definedNames>
    <definedName name="_xlnm.Print_Area" localSheetId="1">'Site_Building #1'!$A$1:$AD$189</definedName>
    <definedName name="_xlnm.Print_Area" localSheetId="10">'Site_Building #10'!$A$1:$AD$189</definedName>
    <definedName name="_xlnm.Print_Area" localSheetId="2">'Site_Building #2'!$A$1:$AD$189</definedName>
    <definedName name="_xlnm.Print_Area" localSheetId="3">'Site_Building #3'!$A$1:$AD$189</definedName>
    <definedName name="_xlnm.Print_Area" localSheetId="4">'Site_Building #4'!$A$1:$AD$189</definedName>
    <definedName name="_xlnm.Print_Area" localSheetId="5">'Site_Building #5'!$A$1:$AD$189</definedName>
    <definedName name="_xlnm.Print_Area" localSheetId="6">'Site_Building #6'!$A$1:$AD$189</definedName>
    <definedName name="_xlnm.Print_Area" localSheetId="7">'Site_Building #7'!$A$1:$AD$189</definedName>
    <definedName name="_xlnm.Print_Area" localSheetId="8">'Site_Building #8'!$A$1:$AD$189</definedName>
    <definedName name="_xlnm.Print_Area" localSheetId="9">'Site_Building #9'!$A$1:$AD$189</definedName>
    <definedName name="_xlnm.Print_Area" localSheetId="0">'Summary &amp; Project Info'!$A$1:$AD$29</definedName>
    <definedName name="_xlnm.Print_Titles" localSheetId="1">'Site_Building #1'!$A:$H,'Site_Building #1'!$1:$7</definedName>
    <definedName name="_xlnm.Print_Titles" localSheetId="10">'Site_Building #10'!$A:$H,'Site_Building #10'!$1:$7</definedName>
    <definedName name="_xlnm.Print_Titles" localSheetId="2">'Site_Building #2'!$A:$H,'Site_Building #2'!$1:$7</definedName>
    <definedName name="_xlnm.Print_Titles" localSheetId="3">'Site_Building #3'!$A:$H,'Site_Building #3'!$1:$7</definedName>
    <definedName name="_xlnm.Print_Titles" localSheetId="4">'Site_Building #4'!$A:$H,'Site_Building #4'!$1:$7</definedName>
    <definedName name="_xlnm.Print_Titles" localSheetId="5">'Site_Building #5'!$A:$H,'Site_Building #5'!$1:$7</definedName>
    <definedName name="_xlnm.Print_Titles" localSheetId="6">'Site_Building #6'!$A:$H,'Site_Building #6'!$1:$7</definedName>
    <definedName name="_xlnm.Print_Titles" localSheetId="7">'Site_Building #7'!$A:$H,'Site_Building #7'!$1:$7</definedName>
    <definedName name="_xlnm.Print_Titles" localSheetId="8">'Site_Building #8'!$A:$H,'Site_Building #8'!$1:$7</definedName>
    <definedName name="_xlnm.Print_Titles" localSheetId="9">'Site_Building #9'!$A:$H,'Site_Building #9'!$1:$7</definedName>
    <definedName name="_xlnm.Print_Titles" localSheetId="0">'Summary &amp; Project Info'!$A:$H,'Summary &amp; Project Info'!$1:$7</definedName>
    <definedName name="Z_05F6A500_4C0C_44B8_9DDC_DDE703C2764E_.wvu.PrintArea" localSheetId="1" hidden="1">'Site_Building #1'!$A:$AD</definedName>
    <definedName name="Z_05F6A500_4C0C_44B8_9DDC_DDE703C2764E_.wvu.PrintArea" localSheetId="10" hidden="1">'Site_Building #10'!$A:$AD</definedName>
    <definedName name="Z_05F6A500_4C0C_44B8_9DDC_DDE703C2764E_.wvu.PrintArea" localSheetId="2" hidden="1">'Site_Building #2'!$A:$AD</definedName>
    <definedName name="Z_05F6A500_4C0C_44B8_9DDC_DDE703C2764E_.wvu.PrintArea" localSheetId="3" hidden="1">'Site_Building #3'!$A:$AD</definedName>
    <definedName name="Z_05F6A500_4C0C_44B8_9DDC_DDE703C2764E_.wvu.PrintArea" localSheetId="4" hidden="1">'Site_Building #4'!$A:$AD</definedName>
    <definedName name="Z_05F6A500_4C0C_44B8_9DDC_DDE703C2764E_.wvu.PrintArea" localSheetId="5" hidden="1">'Site_Building #5'!$A:$AD</definedName>
    <definedName name="Z_05F6A500_4C0C_44B8_9DDC_DDE703C2764E_.wvu.PrintArea" localSheetId="6" hidden="1">'Site_Building #6'!$A:$AD</definedName>
    <definedName name="Z_05F6A500_4C0C_44B8_9DDC_DDE703C2764E_.wvu.PrintArea" localSheetId="7" hidden="1">'Site_Building #7'!$A:$AD</definedName>
    <definedName name="Z_05F6A500_4C0C_44B8_9DDC_DDE703C2764E_.wvu.PrintArea" localSheetId="8" hidden="1">'Site_Building #8'!$A:$AD</definedName>
    <definedName name="Z_05F6A500_4C0C_44B8_9DDC_DDE703C2764E_.wvu.PrintArea" localSheetId="9" hidden="1">'Site_Building #9'!$A:$AD</definedName>
    <definedName name="Z_05F6A500_4C0C_44B8_9DDC_DDE703C2764E_.wvu.PrintArea" localSheetId="0" hidden="1">'Summary &amp; Project Info'!$A:$AD</definedName>
    <definedName name="Z_05F6A500_4C0C_44B8_9DDC_DDE703C2764E_.wvu.PrintTitles" localSheetId="1" hidden="1">'Site_Building #1'!$A:$H,'Site_Building #1'!$1:$7</definedName>
    <definedName name="Z_05F6A500_4C0C_44B8_9DDC_DDE703C2764E_.wvu.PrintTitles" localSheetId="10" hidden="1">'Site_Building #10'!$A:$H,'Site_Building #10'!$1:$7</definedName>
    <definedName name="Z_05F6A500_4C0C_44B8_9DDC_DDE703C2764E_.wvu.PrintTitles" localSheetId="2" hidden="1">'Site_Building #2'!$A:$H,'Site_Building #2'!$1:$7</definedName>
    <definedName name="Z_05F6A500_4C0C_44B8_9DDC_DDE703C2764E_.wvu.PrintTitles" localSheetId="3" hidden="1">'Site_Building #3'!$A:$H,'Site_Building #3'!$1:$7</definedName>
    <definedName name="Z_05F6A500_4C0C_44B8_9DDC_DDE703C2764E_.wvu.PrintTitles" localSheetId="4" hidden="1">'Site_Building #4'!$A:$H,'Site_Building #4'!$1:$7</definedName>
    <definedName name="Z_05F6A500_4C0C_44B8_9DDC_DDE703C2764E_.wvu.PrintTitles" localSheetId="5" hidden="1">'Site_Building #5'!$A:$H,'Site_Building #5'!$1:$7</definedName>
    <definedName name="Z_05F6A500_4C0C_44B8_9DDC_DDE703C2764E_.wvu.PrintTitles" localSheetId="6" hidden="1">'Site_Building #6'!$A:$H,'Site_Building #6'!$1:$7</definedName>
    <definedName name="Z_05F6A500_4C0C_44B8_9DDC_DDE703C2764E_.wvu.PrintTitles" localSheetId="7" hidden="1">'Site_Building #7'!$A:$H,'Site_Building #7'!$1:$7</definedName>
    <definedName name="Z_05F6A500_4C0C_44B8_9DDC_DDE703C2764E_.wvu.PrintTitles" localSheetId="8" hidden="1">'Site_Building #8'!$A:$H,'Site_Building #8'!$1:$7</definedName>
    <definedName name="Z_05F6A500_4C0C_44B8_9DDC_DDE703C2764E_.wvu.PrintTitles" localSheetId="9" hidden="1">'Site_Building #9'!$A:$H,'Site_Building #9'!$1:$7</definedName>
    <definedName name="Z_05F6A500_4C0C_44B8_9DDC_DDE703C2764E_.wvu.PrintTitles" localSheetId="0" hidden="1">'Summary &amp; Project Info'!$A:$H,'Summary &amp; Project Info'!$1:$7</definedName>
    <definedName name="Z_40A4A29A_6262_4083_9979_1694C370B536_.wvu.PrintArea" localSheetId="1" hidden="1">'Site_Building #1'!$A:$AD</definedName>
    <definedName name="Z_40A4A29A_6262_4083_9979_1694C370B536_.wvu.PrintArea" localSheetId="10" hidden="1">'Site_Building #10'!$A:$AD</definedName>
    <definedName name="Z_40A4A29A_6262_4083_9979_1694C370B536_.wvu.PrintArea" localSheetId="2" hidden="1">'Site_Building #2'!$A:$AD</definedName>
    <definedName name="Z_40A4A29A_6262_4083_9979_1694C370B536_.wvu.PrintArea" localSheetId="3" hidden="1">'Site_Building #3'!$A:$AD</definedName>
    <definedName name="Z_40A4A29A_6262_4083_9979_1694C370B536_.wvu.PrintArea" localSheetId="4" hidden="1">'Site_Building #4'!$A:$AD</definedName>
    <definedName name="Z_40A4A29A_6262_4083_9979_1694C370B536_.wvu.PrintArea" localSheetId="5" hidden="1">'Site_Building #5'!$A:$AD</definedName>
    <definedName name="Z_40A4A29A_6262_4083_9979_1694C370B536_.wvu.PrintArea" localSheetId="6" hidden="1">'Site_Building #6'!$A:$AD</definedName>
    <definedName name="Z_40A4A29A_6262_4083_9979_1694C370B536_.wvu.PrintArea" localSheetId="7" hidden="1">'Site_Building #7'!$A:$AD</definedName>
    <definedName name="Z_40A4A29A_6262_4083_9979_1694C370B536_.wvu.PrintArea" localSheetId="8" hidden="1">'Site_Building #8'!$A:$AD</definedName>
    <definedName name="Z_40A4A29A_6262_4083_9979_1694C370B536_.wvu.PrintArea" localSheetId="9" hidden="1">'Site_Building #9'!$A:$AD</definedName>
    <definedName name="Z_40A4A29A_6262_4083_9979_1694C370B536_.wvu.PrintArea" localSheetId="0" hidden="1">'Summary &amp; Project Info'!$A:$AD</definedName>
    <definedName name="Z_40A4A29A_6262_4083_9979_1694C370B536_.wvu.PrintTitles" localSheetId="1" hidden="1">'Site_Building #1'!$A:$H,'Site_Building #1'!$1:$7</definedName>
    <definedName name="Z_40A4A29A_6262_4083_9979_1694C370B536_.wvu.PrintTitles" localSheetId="10" hidden="1">'Site_Building #10'!$A:$H,'Site_Building #10'!$1:$7</definedName>
    <definedName name="Z_40A4A29A_6262_4083_9979_1694C370B536_.wvu.PrintTitles" localSheetId="2" hidden="1">'Site_Building #2'!$A:$H,'Site_Building #2'!$1:$7</definedName>
    <definedName name="Z_40A4A29A_6262_4083_9979_1694C370B536_.wvu.PrintTitles" localSheetId="3" hidden="1">'Site_Building #3'!$A:$H,'Site_Building #3'!$1:$7</definedName>
    <definedName name="Z_40A4A29A_6262_4083_9979_1694C370B536_.wvu.PrintTitles" localSheetId="4" hidden="1">'Site_Building #4'!$A:$H,'Site_Building #4'!$1:$7</definedName>
    <definedName name="Z_40A4A29A_6262_4083_9979_1694C370B536_.wvu.PrintTitles" localSheetId="5" hidden="1">'Site_Building #5'!$A:$H,'Site_Building #5'!$1:$7</definedName>
    <definedName name="Z_40A4A29A_6262_4083_9979_1694C370B536_.wvu.PrintTitles" localSheetId="6" hidden="1">'Site_Building #6'!$A:$H,'Site_Building #6'!$1:$7</definedName>
    <definedName name="Z_40A4A29A_6262_4083_9979_1694C370B536_.wvu.PrintTitles" localSheetId="7" hidden="1">'Site_Building #7'!$A:$H,'Site_Building #7'!$1:$7</definedName>
    <definedName name="Z_40A4A29A_6262_4083_9979_1694C370B536_.wvu.PrintTitles" localSheetId="8" hidden="1">'Site_Building #8'!$A:$H,'Site_Building #8'!$1:$7</definedName>
    <definedName name="Z_40A4A29A_6262_4083_9979_1694C370B536_.wvu.PrintTitles" localSheetId="9" hidden="1">'Site_Building #9'!$A:$H,'Site_Building #9'!$1:$7</definedName>
    <definedName name="Z_40A4A29A_6262_4083_9979_1694C370B536_.wvu.PrintTitles" localSheetId="0" hidden="1">'Summary &amp; Project Info'!$A:$H,'Summary &amp; Project Info'!$1:$7</definedName>
    <definedName name="Z_6BCD94F2_107A_48BF_AA9E_12AC32AD9A85_.wvu.PrintArea" localSheetId="1" hidden="1">'Site_Building #1'!$A:$AD</definedName>
    <definedName name="Z_6BCD94F2_107A_48BF_AA9E_12AC32AD9A85_.wvu.PrintArea" localSheetId="10" hidden="1">'Site_Building #10'!$A:$AD</definedName>
    <definedName name="Z_6BCD94F2_107A_48BF_AA9E_12AC32AD9A85_.wvu.PrintArea" localSheetId="2" hidden="1">'Site_Building #2'!$A:$AD</definedName>
    <definedName name="Z_6BCD94F2_107A_48BF_AA9E_12AC32AD9A85_.wvu.PrintArea" localSheetId="3" hidden="1">'Site_Building #3'!$A:$AD</definedName>
    <definedName name="Z_6BCD94F2_107A_48BF_AA9E_12AC32AD9A85_.wvu.PrintArea" localSheetId="4" hidden="1">'Site_Building #4'!$A:$AD</definedName>
    <definedName name="Z_6BCD94F2_107A_48BF_AA9E_12AC32AD9A85_.wvu.PrintArea" localSheetId="5" hidden="1">'Site_Building #5'!$A:$AD</definedName>
    <definedName name="Z_6BCD94F2_107A_48BF_AA9E_12AC32AD9A85_.wvu.PrintArea" localSheetId="6" hidden="1">'Site_Building #6'!$A:$AD</definedName>
    <definedName name="Z_6BCD94F2_107A_48BF_AA9E_12AC32AD9A85_.wvu.PrintArea" localSheetId="7" hidden="1">'Site_Building #7'!$A:$AD</definedName>
    <definedName name="Z_6BCD94F2_107A_48BF_AA9E_12AC32AD9A85_.wvu.PrintArea" localSheetId="8" hidden="1">'Site_Building #8'!$A:$AD</definedName>
    <definedName name="Z_6BCD94F2_107A_48BF_AA9E_12AC32AD9A85_.wvu.PrintArea" localSheetId="9" hidden="1">'Site_Building #9'!$A:$AD</definedName>
    <definedName name="Z_6BCD94F2_107A_48BF_AA9E_12AC32AD9A85_.wvu.PrintArea" localSheetId="0" hidden="1">'Summary &amp; Project Info'!$A:$AD</definedName>
    <definedName name="Z_6BCD94F2_107A_48BF_AA9E_12AC32AD9A85_.wvu.PrintTitles" localSheetId="1" hidden="1">'Site_Building #1'!$A:$H,'Site_Building #1'!$1:$7</definedName>
    <definedName name="Z_6BCD94F2_107A_48BF_AA9E_12AC32AD9A85_.wvu.PrintTitles" localSheetId="10" hidden="1">'Site_Building #10'!$A:$H,'Site_Building #10'!$1:$7</definedName>
    <definedName name="Z_6BCD94F2_107A_48BF_AA9E_12AC32AD9A85_.wvu.PrintTitles" localSheetId="2" hidden="1">'Site_Building #2'!$A:$H,'Site_Building #2'!$1:$7</definedName>
    <definedName name="Z_6BCD94F2_107A_48BF_AA9E_12AC32AD9A85_.wvu.PrintTitles" localSheetId="3" hidden="1">'Site_Building #3'!$A:$H,'Site_Building #3'!$1:$7</definedName>
    <definedName name="Z_6BCD94F2_107A_48BF_AA9E_12AC32AD9A85_.wvu.PrintTitles" localSheetId="4" hidden="1">'Site_Building #4'!$A:$H,'Site_Building #4'!$1:$7</definedName>
    <definedName name="Z_6BCD94F2_107A_48BF_AA9E_12AC32AD9A85_.wvu.PrintTitles" localSheetId="5" hidden="1">'Site_Building #5'!$A:$H,'Site_Building #5'!$1:$7</definedName>
    <definedName name="Z_6BCD94F2_107A_48BF_AA9E_12AC32AD9A85_.wvu.PrintTitles" localSheetId="6" hidden="1">'Site_Building #6'!$A:$H,'Site_Building #6'!$1:$7</definedName>
    <definedName name="Z_6BCD94F2_107A_48BF_AA9E_12AC32AD9A85_.wvu.PrintTitles" localSheetId="7" hidden="1">'Site_Building #7'!$A:$H,'Site_Building #7'!$1:$7</definedName>
    <definedName name="Z_6BCD94F2_107A_48BF_AA9E_12AC32AD9A85_.wvu.PrintTitles" localSheetId="8" hidden="1">'Site_Building #8'!$A:$H,'Site_Building #8'!$1:$7</definedName>
    <definedName name="Z_6BCD94F2_107A_48BF_AA9E_12AC32AD9A85_.wvu.PrintTitles" localSheetId="9" hidden="1">'Site_Building #9'!$A:$H,'Site_Building #9'!$1:$7</definedName>
    <definedName name="Z_6BCD94F2_107A_48BF_AA9E_12AC32AD9A85_.wvu.PrintTitles" localSheetId="0" hidden="1">'Summary &amp; Project Info'!$A:$H,'Summary &amp; Project Info'!$1:$7</definedName>
    <definedName name="Z_86F92629_6599_40F8_815A_531780C2FC6D_.wvu.PrintTitles" localSheetId="1" hidden="1">'Site_Building #1'!$A:$H,'Site_Building #1'!$1:$7</definedName>
    <definedName name="Z_86F92629_6599_40F8_815A_531780C2FC6D_.wvu.PrintTitles" localSheetId="10" hidden="1">'Site_Building #10'!$A:$H,'Site_Building #10'!$1:$7</definedName>
    <definedName name="Z_86F92629_6599_40F8_815A_531780C2FC6D_.wvu.PrintTitles" localSheetId="2" hidden="1">'Site_Building #2'!$A:$H,'Site_Building #2'!$1:$7</definedName>
    <definedName name="Z_86F92629_6599_40F8_815A_531780C2FC6D_.wvu.PrintTitles" localSheetId="3" hidden="1">'Site_Building #3'!$A:$H,'Site_Building #3'!$1:$7</definedName>
    <definedName name="Z_86F92629_6599_40F8_815A_531780C2FC6D_.wvu.PrintTitles" localSheetId="4" hidden="1">'Site_Building #4'!$A:$H,'Site_Building #4'!$1:$7</definedName>
    <definedName name="Z_86F92629_6599_40F8_815A_531780C2FC6D_.wvu.PrintTitles" localSheetId="5" hidden="1">'Site_Building #5'!$A:$H,'Site_Building #5'!$1:$7</definedName>
    <definedName name="Z_86F92629_6599_40F8_815A_531780C2FC6D_.wvu.PrintTitles" localSheetId="6" hidden="1">'Site_Building #6'!$A:$H,'Site_Building #6'!$1:$7</definedName>
    <definedName name="Z_86F92629_6599_40F8_815A_531780C2FC6D_.wvu.PrintTitles" localSheetId="7" hidden="1">'Site_Building #7'!$A:$H,'Site_Building #7'!$1:$7</definedName>
    <definedName name="Z_86F92629_6599_40F8_815A_531780C2FC6D_.wvu.PrintTitles" localSheetId="8" hidden="1">'Site_Building #8'!$A:$H,'Site_Building #8'!$1:$7</definedName>
    <definedName name="Z_86F92629_6599_40F8_815A_531780C2FC6D_.wvu.PrintTitles" localSheetId="9" hidden="1">'Site_Building #9'!$A:$H,'Site_Building #9'!$1:$7</definedName>
    <definedName name="Z_86F92629_6599_40F8_815A_531780C2FC6D_.wvu.PrintTitles" localSheetId="0" hidden="1">'Summary &amp; Project Info'!$A:$H,'Summary &amp; Project Info'!$1:$7</definedName>
  </definedNames>
  <calcPr calcId="191029" iterate="1"/>
  <customWorkbookViews>
    <customWorkbookView name="Hieb, Mary - Personal View" guid="{86F92629-6599-40F8-815A-531780C2FC6D}" mergeInterval="0" personalView="1" maximized="1" windowWidth="1680" windowHeight="825" activeSheetId="1"/>
    <customWorkbookView name="Sourdif, Laird - Personal View" guid="{6BCD94F2-107A-48BF-AA9E-12AC32AD9A85}" mergeInterval="0" personalView="1" maximized="1" windowWidth="1680" windowHeight="824" activeSheetId="1"/>
    <customWorkbookView name="Gooden, Lori - Personal View" guid="{6BFFED52-B971-4AA5-9100-C7A536835686}" mergeInterval="0" personalView="1" xWindow="-9" yWindow="36" windowWidth="2080" windowHeight="664" activeSheetId="1"/>
    <customWorkbookView name="Mike Thomas - Personal View" guid="{8470E955-F1DD-4CD9-92E8-D3AD2CE13416}" mergeInterval="0" personalView="1" maximized="1" windowWidth="1280" windowHeight="799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Anderson, Amy - Personal View" guid="{B0DC2733-B60D-425D-8FAC-6CCEB699F92A}" mergeInterval="0" personalView="1" maximized="1" windowWidth="1358" windowHeight="468" activeSheetId="1"/>
    <customWorkbookView name="Thomas, Mike - Personal View" guid="{40A4A29A-6262-4083-9979-1694C370B536}" mergeInterval="0" personalView="1" maximized="1" windowWidth="1280" windowHeight="799" activeSheetId="1"/>
    <customWorkbookView name="Osborn, Charissa - Personal View" guid="{05F6A500-4C0C-44B8-9DDC-DDE703C2764E}" mergeInterval="0" personalView="1" maximized="1" windowWidth="1680" windowHeight="8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76" i="19" l="1"/>
  <c r="AD155" i="19"/>
  <c r="AD154" i="19"/>
  <c r="AD153" i="19"/>
  <c r="AD145" i="19"/>
  <c r="AD144" i="19"/>
  <c r="AD143" i="19"/>
  <c r="AD135" i="19"/>
  <c r="AD91" i="19"/>
  <c r="AD82" i="19"/>
  <c r="AD77" i="19"/>
  <c r="AD74" i="19"/>
  <c r="AD47" i="19"/>
  <c r="AD40" i="19"/>
  <c r="AD39" i="19"/>
  <c r="AD38" i="19"/>
  <c r="AD26" i="19"/>
  <c r="AD18" i="19"/>
  <c r="AD17" i="19"/>
  <c r="AD155" i="20"/>
  <c r="AD154" i="20"/>
  <c r="AD153" i="20"/>
  <c r="AD145" i="20"/>
  <c r="AD144" i="20"/>
  <c r="AD143" i="20"/>
  <c r="AD135" i="20"/>
  <c r="AD91" i="20"/>
  <c r="AD82" i="20"/>
  <c r="AD77" i="20"/>
  <c r="AD74" i="20"/>
  <c r="AD47" i="20"/>
  <c r="AD40" i="20"/>
  <c r="AD39" i="20"/>
  <c r="AD38" i="20"/>
  <c r="AD26" i="20"/>
  <c r="AD18" i="20"/>
  <c r="AD17" i="20"/>
  <c r="AD176" i="29"/>
  <c r="AD155" i="29"/>
  <c r="AD154" i="29"/>
  <c r="AD153" i="29"/>
  <c r="AD145" i="29"/>
  <c r="AD144" i="29"/>
  <c r="AD143" i="29"/>
  <c r="AD135" i="29"/>
  <c r="AD91" i="29"/>
  <c r="AD82" i="29"/>
  <c r="AD77" i="29"/>
  <c r="AD74" i="29"/>
  <c r="AD47" i="29"/>
  <c r="AD40" i="29"/>
  <c r="AD39" i="29"/>
  <c r="AD38" i="29"/>
  <c r="AD26" i="29"/>
  <c r="AD18" i="29"/>
  <c r="AD17" i="29"/>
  <c r="AD176" i="30"/>
  <c r="AD155" i="30"/>
  <c r="AD154" i="30"/>
  <c r="AD153" i="30"/>
  <c r="AD145" i="30"/>
  <c r="AD144" i="30"/>
  <c r="AD143" i="30"/>
  <c r="AD135" i="30"/>
  <c r="AD91" i="30"/>
  <c r="AD82" i="30"/>
  <c r="AD77" i="30"/>
  <c r="AD74" i="30"/>
  <c r="AD47" i="30"/>
  <c r="AD40" i="30"/>
  <c r="AD39" i="30"/>
  <c r="AD38" i="30"/>
  <c r="AD26" i="30"/>
  <c r="AD18" i="30"/>
  <c r="AD17" i="30"/>
  <c r="AD176" i="31"/>
  <c r="AD155" i="31"/>
  <c r="AD154" i="31"/>
  <c r="AD153" i="31"/>
  <c r="AD145" i="31"/>
  <c r="AD144" i="31"/>
  <c r="AD143" i="31"/>
  <c r="AD135" i="31"/>
  <c r="AD91" i="31"/>
  <c r="AD82" i="31"/>
  <c r="AD77" i="31"/>
  <c r="AD74" i="31"/>
  <c r="AD47" i="31"/>
  <c r="AD40" i="31"/>
  <c r="AD39" i="31"/>
  <c r="AD38" i="31"/>
  <c r="AD26" i="31"/>
  <c r="AD18" i="31"/>
  <c r="AD17" i="31"/>
  <c r="AD176" i="32"/>
  <c r="AD155" i="32"/>
  <c r="AD154" i="32"/>
  <c r="AD153" i="32"/>
  <c r="AD145" i="32"/>
  <c r="AD144" i="32"/>
  <c r="AD143" i="32"/>
  <c r="AD135" i="32"/>
  <c r="AD91" i="32"/>
  <c r="AD82" i="32"/>
  <c r="AD77" i="32"/>
  <c r="AD74" i="32"/>
  <c r="AD47" i="32"/>
  <c r="AD40" i="32"/>
  <c r="AD39" i="32"/>
  <c r="AD38" i="32"/>
  <c r="AD26" i="32"/>
  <c r="AD18" i="32"/>
  <c r="AD17" i="32"/>
  <c r="AD176" i="33"/>
  <c r="AD155" i="33"/>
  <c r="AD154" i="33"/>
  <c r="AD153" i="33"/>
  <c r="AD145" i="33"/>
  <c r="AD144" i="33"/>
  <c r="AD143" i="33"/>
  <c r="AD135" i="33"/>
  <c r="AD91" i="33"/>
  <c r="AD82" i="33"/>
  <c r="AD77" i="33"/>
  <c r="AD74" i="33"/>
  <c r="AD47" i="33"/>
  <c r="AD40" i="33"/>
  <c r="AD39" i="33"/>
  <c r="AD38" i="33"/>
  <c r="AD26" i="33"/>
  <c r="AD18" i="33"/>
  <c r="AD17" i="33"/>
  <c r="AD176" i="34"/>
  <c r="AD155" i="34"/>
  <c r="AD154" i="34"/>
  <c r="AD153" i="34"/>
  <c r="AD145" i="34"/>
  <c r="AD144" i="34"/>
  <c r="AD143" i="34"/>
  <c r="AD135" i="34"/>
  <c r="AD91" i="34"/>
  <c r="AD82" i="34"/>
  <c r="AD77" i="34"/>
  <c r="AD74" i="34"/>
  <c r="AD47" i="34"/>
  <c r="AD40" i="34"/>
  <c r="AD39" i="34"/>
  <c r="AD38" i="34"/>
  <c r="AD26" i="34"/>
  <c r="AD18" i="34"/>
  <c r="AD17" i="34"/>
  <c r="AD176" i="35"/>
  <c r="AD155" i="35"/>
  <c r="AD154" i="35"/>
  <c r="AD153" i="35"/>
  <c r="AD145" i="35"/>
  <c r="AD144" i="35"/>
  <c r="AD143" i="35"/>
  <c r="AD135" i="35"/>
  <c r="AD91" i="35"/>
  <c r="AD82" i="35"/>
  <c r="AD77" i="35"/>
  <c r="AD74" i="35"/>
  <c r="AD47" i="35"/>
  <c r="AD39" i="35"/>
  <c r="AD40" i="35"/>
  <c r="AD38" i="35"/>
  <c r="AD26" i="35"/>
  <c r="AD18" i="35"/>
  <c r="AD17" i="35"/>
  <c r="AD176" i="28"/>
  <c r="AD155" i="28"/>
  <c r="AD154" i="28"/>
  <c r="AD153" i="28"/>
  <c r="AD145" i="28"/>
  <c r="AD144" i="28"/>
  <c r="AD143" i="28"/>
  <c r="AD135" i="28"/>
  <c r="AD91" i="28"/>
  <c r="AD82" i="28"/>
  <c r="AD77" i="28"/>
  <c r="AD74" i="28"/>
  <c r="AD47" i="28"/>
  <c r="AD40" i="28"/>
  <c r="AD39" i="28"/>
  <c r="AD38" i="28"/>
  <c r="AD26" i="28"/>
  <c r="AD18" i="28"/>
  <c r="AD17" i="28"/>
  <c r="G91" i="20"/>
  <c r="G128" i="19"/>
  <c r="G176" i="28"/>
  <c r="G155" i="28"/>
  <c r="G154" i="28"/>
  <c r="G153" i="28"/>
  <c r="G145" i="28"/>
  <c r="G144" i="28"/>
  <c r="G143" i="28"/>
  <c r="G135" i="28"/>
  <c r="G128" i="28"/>
  <c r="G91" i="28"/>
  <c r="G82" i="28"/>
  <c r="G77" i="28"/>
  <c r="G74" i="28"/>
  <c r="D74" i="28"/>
  <c r="G47" i="28"/>
  <c r="G40" i="28"/>
  <c r="G39" i="28"/>
  <c r="G26" i="28"/>
  <c r="G18" i="28"/>
  <c r="G17" i="28"/>
  <c r="G176" i="35"/>
  <c r="G155" i="35"/>
  <c r="G154" i="35"/>
  <c r="G153" i="35"/>
  <c r="G145" i="35"/>
  <c r="G144" i="35"/>
  <c r="G143" i="35"/>
  <c r="G135" i="35"/>
  <c r="G128" i="35"/>
  <c r="G91" i="35"/>
  <c r="G82" i="35"/>
  <c r="G77" i="35"/>
  <c r="G74" i="35"/>
  <c r="D74" i="35"/>
  <c r="G47" i="35"/>
  <c r="G40" i="35"/>
  <c r="G39" i="35"/>
  <c r="G26" i="35"/>
  <c r="G18" i="35"/>
  <c r="G17" i="35"/>
  <c r="G176" i="34"/>
  <c r="G155" i="34"/>
  <c r="G154" i="34"/>
  <c r="G153" i="34"/>
  <c r="G145" i="34"/>
  <c r="G144" i="34"/>
  <c r="G143" i="34"/>
  <c r="G135" i="34"/>
  <c r="G128" i="34"/>
  <c r="G91" i="34"/>
  <c r="G82" i="34"/>
  <c r="G77" i="34"/>
  <c r="G74" i="34"/>
  <c r="D74" i="34"/>
  <c r="G47" i="34"/>
  <c r="G40" i="34"/>
  <c r="G39" i="34"/>
  <c r="G26" i="34"/>
  <c r="G18" i="34"/>
  <c r="G17" i="34"/>
  <c r="G176" i="33"/>
  <c r="G155" i="33"/>
  <c r="G154" i="33"/>
  <c r="G153" i="33"/>
  <c r="G145" i="33"/>
  <c r="G144" i="33"/>
  <c r="G143" i="33"/>
  <c r="G135" i="33"/>
  <c r="G128" i="33"/>
  <c r="G91" i="33"/>
  <c r="G82" i="33"/>
  <c r="G77" i="33"/>
  <c r="G74" i="33"/>
  <c r="D74" i="33"/>
  <c r="G47" i="33"/>
  <c r="G40" i="33"/>
  <c r="G39" i="33"/>
  <c r="G26" i="33"/>
  <c r="G18" i="33"/>
  <c r="G17" i="33"/>
  <c r="G176" i="32"/>
  <c r="G155" i="32"/>
  <c r="G154" i="32"/>
  <c r="G153" i="32"/>
  <c r="G145" i="32"/>
  <c r="G144" i="32"/>
  <c r="G143" i="32"/>
  <c r="G135" i="32"/>
  <c r="G128" i="32"/>
  <c r="G91" i="32"/>
  <c r="G82" i="32"/>
  <c r="G77" i="32"/>
  <c r="D74" i="32"/>
  <c r="G74" i="32"/>
  <c r="G47" i="32"/>
  <c r="G40" i="32"/>
  <c r="G39" i="32"/>
  <c r="G26" i="32"/>
  <c r="G18" i="32"/>
  <c r="G17" i="32"/>
  <c r="G176" i="31" l="1"/>
  <c r="G155" i="31"/>
  <c r="G154" i="31"/>
  <c r="G153" i="31"/>
  <c r="G145" i="31"/>
  <c r="G144" i="31"/>
  <c r="G143" i="31"/>
  <c r="G135" i="31"/>
  <c r="G128" i="31"/>
  <c r="G91" i="31"/>
  <c r="G82" i="31"/>
  <c r="G77" i="31"/>
  <c r="G74" i="31"/>
  <c r="D74" i="31"/>
  <c r="G47" i="31"/>
  <c r="G40" i="31"/>
  <c r="G39" i="31"/>
  <c r="G26" i="31"/>
  <c r="G18" i="31"/>
  <c r="G17" i="31"/>
  <c r="G176" i="30"/>
  <c r="G155" i="30"/>
  <c r="G154" i="30"/>
  <c r="G153" i="30"/>
  <c r="G145" i="30"/>
  <c r="G144" i="30"/>
  <c r="G143" i="30"/>
  <c r="G135" i="30"/>
  <c r="G128" i="30"/>
  <c r="G91" i="30"/>
  <c r="G82" i="30"/>
  <c r="G77" i="30"/>
  <c r="D74" i="30"/>
  <c r="G74" i="30"/>
  <c r="G47" i="30"/>
  <c r="G40" i="30"/>
  <c r="G39" i="30"/>
  <c r="G26" i="30"/>
  <c r="G18" i="30"/>
  <c r="G17" i="30"/>
  <c r="G128" i="29"/>
  <c r="G91" i="29"/>
  <c r="G82" i="29"/>
  <c r="G77" i="29"/>
  <c r="D74" i="29"/>
  <c r="G74" i="29"/>
  <c r="G47" i="29"/>
  <c r="G40" i="29"/>
  <c r="G39" i="29"/>
  <c r="G26" i="29"/>
  <c r="G18" i="29"/>
  <c r="G17" i="29"/>
  <c r="G128" i="20"/>
  <c r="D74" i="20"/>
  <c r="G82" i="20"/>
  <c r="G77" i="20"/>
  <c r="G74" i="20"/>
  <c r="G47" i="20"/>
  <c r="G40" i="20"/>
  <c r="G39" i="20"/>
  <c r="G26" i="20"/>
  <c r="G18" i="20"/>
  <c r="G17" i="20"/>
  <c r="D74" i="19"/>
  <c r="G91" i="19"/>
  <c r="G82" i="19"/>
  <c r="G77" i="19"/>
  <c r="G74" i="19"/>
  <c r="G47" i="19"/>
  <c r="G40" i="19"/>
  <c r="G39" i="19"/>
  <c r="G26" i="19"/>
  <c r="G18" i="19"/>
  <c r="G17" i="19"/>
  <c r="G176" i="29"/>
  <c r="G155" i="29"/>
  <c r="G154" i="29"/>
  <c r="G153" i="29"/>
  <c r="G145" i="29"/>
  <c r="G144" i="29"/>
  <c r="G143" i="29"/>
  <c r="G135" i="29"/>
  <c r="G176" i="20"/>
  <c r="G155" i="20"/>
  <c r="G154" i="20"/>
  <c r="G153" i="20"/>
  <c r="G145" i="20"/>
  <c r="G144" i="20"/>
  <c r="G143" i="20"/>
  <c r="G135" i="20"/>
  <c r="G176" i="19"/>
  <c r="G155" i="19"/>
  <c r="G154" i="19"/>
  <c r="G153" i="19"/>
  <c r="G145" i="19"/>
  <c r="G144" i="19"/>
  <c r="G143" i="19"/>
  <c r="G135" i="19"/>
  <c r="AC8" i="1"/>
  <c r="W186" i="35"/>
  <c r="AC185" i="35"/>
  <c r="AB185" i="35"/>
  <c r="AB186" i="35" s="1"/>
  <c r="AA185" i="35"/>
  <c r="AA186" i="35" s="1"/>
  <c r="Z185" i="35"/>
  <c r="Z186" i="35" s="1"/>
  <c r="Y185" i="35"/>
  <c r="Y186" i="35" s="1"/>
  <c r="X185" i="35"/>
  <c r="X186" i="35" s="1"/>
  <c r="W185" i="35"/>
  <c r="V185" i="35"/>
  <c r="V186" i="35" s="1"/>
  <c r="U185" i="35"/>
  <c r="U186" i="35" s="1"/>
  <c r="T185" i="35"/>
  <c r="T186" i="35" s="1"/>
  <c r="S185" i="35"/>
  <c r="S186" i="35" s="1"/>
  <c r="R185" i="35"/>
  <c r="R186" i="35" s="1"/>
  <c r="Q185" i="35"/>
  <c r="Q186" i="35" s="1"/>
  <c r="P185" i="35"/>
  <c r="P186" i="35" s="1"/>
  <c r="O185" i="35"/>
  <c r="N185" i="35"/>
  <c r="N186" i="35" s="1"/>
  <c r="M185" i="35"/>
  <c r="M186" i="35" s="1"/>
  <c r="L185" i="35"/>
  <c r="L186" i="35" s="1"/>
  <c r="K185" i="35"/>
  <c r="K186" i="35" s="1"/>
  <c r="AB184" i="35"/>
  <c r="AA184" i="35"/>
  <c r="Z184" i="35"/>
  <c r="Y184" i="35"/>
  <c r="X184" i="35"/>
  <c r="W184" i="35"/>
  <c r="V184" i="35"/>
  <c r="U184" i="35"/>
  <c r="T184" i="35"/>
  <c r="S184" i="35"/>
  <c r="R184" i="35"/>
  <c r="Q184" i="35"/>
  <c r="P184" i="35"/>
  <c r="O184" i="35"/>
  <c r="O186" i="35" s="1"/>
  <c r="N184" i="35"/>
  <c r="M184" i="35"/>
  <c r="L184" i="35"/>
  <c r="K184" i="35"/>
  <c r="J184" i="35"/>
  <c r="AD184" i="35" s="1"/>
  <c r="I184" i="35"/>
  <c r="I186" i="35" s="1"/>
  <c r="AD177" i="35"/>
  <c r="G177" i="35"/>
  <c r="D176" i="35"/>
  <c r="AD175" i="35"/>
  <c r="G175" i="35"/>
  <c r="D175" i="35"/>
  <c r="AD174" i="35"/>
  <c r="G174" i="35"/>
  <c r="D174" i="35"/>
  <c r="AD173" i="35"/>
  <c r="G173" i="35"/>
  <c r="D173" i="35"/>
  <c r="AD172" i="35"/>
  <c r="G172" i="35"/>
  <c r="D172" i="35"/>
  <c r="AD171" i="35"/>
  <c r="G171" i="35"/>
  <c r="D171" i="35"/>
  <c r="AD170" i="35"/>
  <c r="G170" i="35"/>
  <c r="D170" i="35"/>
  <c r="AD169" i="35"/>
  <c r="G169" i="35"/>
  <c r="D169" i="35"/>
  <c r="AD168" i="35"/>
  <c r="G168" i="35"/>
  <c r="D168" i="35"/>
  <c r="AD167" i="35"/>
  <c r="G167" i="35"/>
  <c r="D167" i="35"/>
  <c r="AD166" i="35"/>
  <c r="G166" i="35"/>
  <c r="D166" i="35"/>
  <c r="AD165" i="35"/>
  <c r="G165" i="35"/>
  <c r="D165" i="35"/>
  <c r="AD164" i="35"/>
  <c r="G164" i="35"/>
  <c r="D164" i="35"/>
  <c r="AD163" i="35"/>
  <c r="G163" i="35"/>
  <c r="AD162" i="35"/>
  <c r="G162" i="35"/>
  <c r="AD161" i="35"/>
  <c r="G161" i="35"/>
  <c r="D161" i="35"/>
  <c r="AD160" i="35"/>
  <c r="G160" i="35"/>
  <c r="D160" i="35"/>
  <c r="AD159" i="35"/>
  <c r="G159" i="35"/>
  <c r="D159" i="35"/>
  <c r="AD158" i="35"/>
  <c r="G158" i="35"/>
  <c r="D158" i="35"/>
  <c r="AD157" i="35"/>
  <c r="G157" i="35"/>
  <c r="D157" i="35"/>
  <c r="AD156" i="35"/>
  <c r="G156" i="35"/>
  <c r="D156" i="35"/>
  <c r="D155" i="35"/>
  <c r="D154" i="35"/>
  <c r="D153" i="35"/>
  <c r="AD152" i="35"/>
  <c r="G152" i="35"/>
  <c r="D152" i="35"/>
  <c r="AD151" i="35"/>
  <c r="G151" i="35"/>
  <c r="D151" i="35"/>
  <c r="AD147" i="35"/>
  <c r="G147" i="35"/>
  <c r="AD146" i="35"/>
  <c r="G146" i="35"/>
  <c r="AD142" i="35"/>
  <c r="G142" i="35"/>
  <c r="AD141" i="35"/>
  <c r="G141" i="35"/>
  <c r="AD140" i="35"/>
  <c r="G140" i="35"/>
  <c r="AD137" i="35"/>
  <c r="AD136" i="35"/>
  <c r="G136" i="35"/>
  <c r="D135" i="35"/>
  <c r="AD134" i="35"/>
  <c r="G134" i="35"/>
  <c r="AD133" i="35"/>
  <c r="G133" i="35"/>
  <c r="AD129" i="35"/>
  <c r="G129" i="35"/>
  <c r="AD127" i="35"/>
  <c r="G127" i="35"/>
  <c r="AD126" i="35"/>
  <c r="G126" i="35"/>
  <c r="AD125" i="35"/>
  <c r="G125" i="35"/>
  <c r="AD124" i="35"/>
  <c r="G124" i="35"/>
  <c r="AD120" i="35"/>
  <c r="G120" i="35"/>
  <c r="AD119" i="35"/>
  <c r="G119" i="35"/>
  <c r="AD115" i="35"/>
  <c r="G115" i="35"/>
  <c r="AD114" i="35"/>
  <c r="G114" i="35"/>
  <c r="AD113" i="35"/>
  <c r="G113" i="35"/>
  <c r="AD109" i="35"/>
  <c r="G109" i="35"/>
  <c r="AD108" i="35"/>
  <c r="G108" i="35"/>
  <c r="AD107" i="35"/>
  <c r="G107" i="35"/>
  <c r="D107" i="35"/>
  <c r="AD106" i="35"/>
  <c r="G106" i="35"/>
  <c r="AD105" i="35"/>
  <c r="G105" i="35"/>
  <c r="AD104" i="35"/>
  <c r="G104" i="35"/>
  <c r="AD101" i="35"/>
  <c r="AD100" i="35"/>
  <c r="G100" i="35"/>
  <c r="AD99" i="35"/>
  <c r="G99" i="35"/>
  <c r="D99" i="35"/>
  <c r="AD98" i="35"/>
  <c r="G98" i="35"/>
  <c r="D98" i="35"/>
  <c r="AD97" i="35"/>
  <c r="G97" i="35"/>
  <c r="D97" i="35"/>
  <c r="AD96" i="35"/>
  <c r="G96" i="35"/>
  <c r="D96" i="35"/>
  <c r="AD92" i="35"/>
  <c r="G92" i="35"/>
  <c r="AD90" i="35"/>
  <c r="G90" i="35"/>
  <c r="D90" i="35"/>
  <c r="AD89" i="35"/>
  <c r="G89" i="35"/>
  <c r="D89" i="35"/>
  <c r="AD88" i="35"/>
  <c r="G88" i="35"/>
  <c r="D88" i="35"/>
  <c r="AD84" i="35"/>
  <c r="G84" i="35"/>
  <c r="D84" i="35"/>
  <c r="AD83" i="35"/>
  <c r="G83" i="35"/>
  <c r="D83" i="35"/>
  <c r="D82" i="35"/>
  <c r="AD81" i="35"/>
  <c r="G81" i="35"/>
  <c r="D81" i="35"/>
  <c r="AD80" i="35"/>
  <c r="G80" i="35"/>
  <c r="D80" i="35"/>
  <c r="AD79" i="35"/>
  <c r="G79" i="35"/>
  <c r="D79" i="35"/>
  <c r="AD78" i="35"/>
  <c r="G78" i="35"/>
  <c r="D78" i="35"/>
  <c r="D77" i="35"/>
  <c r="AD76" i="35"/>
  <c r="G76" i="35"/>
  <c r="D76" i="35"/>
  <c r="AD75" i="35"/>
  <c r="G75" i="35"/>
  <c r="D75" i="35"/>
  <c r="AD73" i="35"/>
  <c r="G73" i="35"/>
  <c r="D73" i="35"/>
  <c r="AD72" i="35"/>
  <c r="G72" i="35"/>
  <c r="D72" i="35"/>
  <c r="AD71" i="35"/>
  <c r="G71" i="35"/>
  <c r="D71" i="35"/>
  <c r="AD70" i="35"/>
  <c r="G70" i="35"/>
  <c r="D70" i="35"/>
  <c r="AD66" i="35"/>
  <c r="G66" i="35"/>
  <c r="AD65" i="35"/>
  <c r="G65" i="35"/>
  <c r="AD64" i="35"/>
  <c r="G64" i="35"/>
  <c r="AD63" i="35"/>
  <c r="G63" i="35"/>
  <c r="AD62" i="35"/>
  <c r="G62" i="35"/>
  <c r="AD61" i="35"/>
  <c r="G61" i="35"/>
  <c r="D61" i="35"/>
  <c r="AD60" i="35"/>
  <c r="G60" i="35"/>
  <c r="D60" i="35"/>
  <c r="AD59" i="35"/>
  <c r="G59" i="35"/>
  <c r="D59" i="35"/>
  <c r="AD58" i="35"/>
  <c r="G58" i="35"/>
  <c r="D58" i="35"/>
  <c r="AD57" i="35"/>
  <c r="G57" i="35"/>
  <c r="D57" i="35"/>
  <c r="AD56" i="35"/>
  <c r="G56" i="35"/>
  <c r="D56" i="35"/>
  <c r="AD55" i="35"/>
  <c r="G55" i="35"/>
  <c r="D55" i="35"/>
  <c r="AD54" i="35"/>
  <c r="G54" i="35"/>
  <c r="D54" i="35"/>
  <c r="AD53" i="35"/>
  <c r="G53" i="35"/>
  <c r="D53" i="35"/>
  <c r="AD52" i="35"/>
  <c r="G52" i="35"/>
  <c r="D52" i="35"/>
  <c r="AD51" i="35"/>
  <c r="G51" i="35"/>
  <c r="D51" i="35"/>
  <c r="AD50" i="35"/>
  <c r="G50" i="35"/>
  <c r="D50" i="35"/>
  <c r="AD49" i="35"/>
  <c r="G49" i="35"/>
  <c r="D49" i="35"/>
  <c r="AD48" i="35"/>
  <c r="G48" i="35"/>
  <c r="D48" i="35"/>
  <c r="D47" i="35"/>
  <c r="AD46" i="35"/>
  <c r="G46" i="35"/>
  <c r="D46" i="35"/>
  <c r="AD45" i="35"/>
  <c r="G45" i="35"/>
  <c r="D45" i="35"/>
  <c r="AD44" i="35"/>
  <c r="G44" i="35"/>
  <c r="D44" i="35"/>
  <c r="D40" i="35"/>
  <c r="D39" i="35"/>
  <c r="G38" i="35"/>
  <c r="D38" i="35"/>
  <c r="AD37" i="35"/>
  <c r="G37" i="35"/>
  <c r="D37" i="35"/>
  <c r="AD36" i="35"/>
  <c r="G36" i="35"/>
  <c r="D36" i="35"/>
  <c r="AD35" i="35"/>
  <c r="G35" i="35"/>
  <c r="D35" i="35"/>
  <c r="AD34" i="35"/>
  <c r="G34" i="35"/>
  <c r="D34" i="35"/>
  <c r="AD33" i="35"/>
  <c r="G33" i="35"/>
  <c r="D33" i="35"/>
  <c r="AD32" i="35"/>
  <c r="G32" i="35"/>
  <c r="D32" i="35"/>
  <c r="AD31" i="35"/>
  <c r="G31" i="35"/>
  <c r="D31" i="35"/>
  <c r="AD30" i="35"/>
  <c r="G30" i="35"/>
  <c r="D30" i="35"/>
  <c r="AD29" i="35"/>
  <c r="G29" i="35"/>
  <c r="D29" i="35"/>
  <c r="AD28" i="35"/>
  <c r="G28" i="35"/>
  <c r="D28" i="35"/>
  <c r="AD27" i="35"/>
  <c r="G27" i="35"/>
  <c r="D27" i="35"/>
  <c r="D26" i="35"/>
  <c r="AD25" i="35"/>
  <c r="G25" i="35"/>
  <c r="D25" i="35"/>
  <c r="AD24" i="35"/>
  <c r="G24" i="35"/>
  <c r="D24" i="35"/>
  <c r="AD23" i="35"/>
  <c r="G23" i="35"/>
  <c r="D23" i="35"/>
  <c r="AD19" i="35"/>
  <c r="G19" i="35"/>
  <c r="D19" i="35"/>
  <c r="D18" i="35"/>
  <c r="D17" i="35"/>
  <c r="AD16" i="35"/>
  <c r="G16" i="35"/>
  <c r="D16" i="35"/>
  <c r="AD15" i="35"/>
  <c r="G15" i="35"/>
  <c r="D15" i="35"/>
  <c r="AD14" i="35"/>
  <c r="G14" i="35"/>
  <c r="D14" i="35"/>
  <c r="AD13" i="35"/>
  <c r="G13" i="35"/>
  <c r="D13" i="35"/>
  <c r="AD12" i="35"/>
  <c r="G12" i="35"/>
  <c r="D12" i="35"/>
  <c r="AD11" i="35"/>
  <c r="G11" i="35"/>
  <c r="D11" i="35"/>
  <c r="AD10" i="35"/>
  <c r="G10" i="35"/>
  <c r="D10" i="35"/>
  <c r="B3" i="35"/>
  <c r="B2" i="35"/>
  <c r="B1" i="35"/>
  <c r="AC185" i="34"/>
  <c r="AB185" i="34"/>
  <c r="AB186" i="34" s="1"/>
  <c r="AA185" i="34"/>
  <c r="AA186" i="34" s="1"/>
  <c r="Z185" i="34"/>
  <c r="Y185" i="34"/>
  <c r="Y186" i="34" s="1"/>
  <c r="X185" i="34"/>
  <c r="X186" i="34" s="1"/>
  <c r="W185" i="34"/>
  <c r="W186" i="34" s="1"/>
  <c r="V185" i="34"/>
  <c r="V186" i="34" s="1"/>
  <c r="U185" i="34"/>
  <c r="U186" i="34" s="1"/>
  <c r="T185" i="34"/>
  <c r="T186" i="34" s="1"/>
  <c r="S185" i="34"/>
  <c r="S186" i="34" s="1"/>
  <c r="R185" i="34"/>
  <c r="Q185" i="34"/>
  <c r="Q186" i="34" s="1"/>
  <c r="P185" i="34"/>
  <c r="P186" i="34" s="1"/>
  <c r="O185" i="34"/>
  <c r="O186" i="34" s="1"/>
  <c r="N185" i="34"/>
  <c r="N186" i="34" s="1"/>
  <c r="M185" i="34"/>
  <c r="M186" i="34" s="1"/>
  <c r="L185" i="34"/>
  <c r="L186" i="34" s="1"/>
  <c r="K185" i="34"/>
  <c r="K186" i="34" s="1"/>
  <c r="AB184" i="34"/>
  <c r="AA184" i="34"/>
  <c r="Z184" i="34"/>
  <c r="Z186" i="34" s="1"/>
  <c r="Y184" i="34"/>
  <c r="X184" i="34"/>
  <c r="W184" i="34"/>
  <c r="V184" i="34"/>
  <c r="U184" i="34"/>
  <c r="T184" i="34"/>
  <c r="S184" i="34"/>
  <c r="R184" i="34"/>
  <c r="R186" i="34" s="1"/>
  <c r="Q184" i="34"/>
  <c r="P184" i="34"/>
  <c r="O184" i="34"/>
  <c r="N184" i="34"/>
  <c r="M184" i="34"/>
  <c r="L184" i="34"/>
  <c r="K184" i="34"/>
  <c r="J184" i="34"/>
  <c r="AD184" i="34" s="1"/>
  <c r="I184" i="34"/>
  <c r="I186" i="34" s="1"/>
  <c r="AD177" i="34"/>
  <c r="G177" i="34"/>
  <c r="D176" i="34"/>
  <c r="AD175" i="34"/>
  <c r="G175" i="34"/>
  <c r="D175" i="34"/>
  <c r="AD174" i="34"/>
  <c r="G174" i="34"/>
  <c r="D174" i="34"/>
  <c r="AD173" i="34"/>
  <c r="G173" i="34"/>
  <c r="D173" i="34"/>
  <c r="AD172" i="34"/>
  <c r="G172" i="34"/>
  <c r="D172" i="34"/>
  <c r="AD171" i="34"/>
  <c r="G171" i="34"/>
  <c r="D171" i="34"/>
  <c r="AD170" i="34"/>
  <c r="G170" i="34"/>
  <c r="D170" i="34"/>
  <c r="AD169" i="34"/>
  <c r="G169" i="34"/>
  <c r="D169" i="34"/>
  <c r="AD168" i="34"/>
  <c r="G168" i="34"/>
  <c r="D168" i="34"/>
  <c r="AD167" i="34"/>
  <c r="G167" i="34"/>
  <c r="D167" i="34"/>
  <c r="AD166" i="34"/>
  <c r="G166" i="34"/>
  <c r="D166" i="34"/>
  <c r="AD165" i="34"/>
  <c r="G165" i="34"/>
  <c r="D165" i="34"/>
  <c r="AD164" i="34"/>
  <c r="G164" i="34"/>
  <c r="D164" i="34"/>
  <c r="AD163" i="34"/>
  <c r="G163" i="34"/>
  <c r="AD162" i="34"/>
  <c r="G162" i="34"/>
  <c r="AD161" i="34"/>
  <c r="G161" i="34"/>
  <c r="D161" i="34"/>
  <c r="AD160" i="34"/>
  <c r="G160" i="34"/>
  <c r="D160" i="34"/>
  <c r="AD159" i="34"/>
  <c r="G159" i="34"/>
  <c r="D159" i="34"/>
  <c r="AD158" i="34"/>
  <c r="G158" i="34"/>
  <c r="D158" i="34"/>
  <c r="AD157" i="34"/>
  <c r="G157" i="34"/>
  <c r="D157" i="34"/>
  <c r="AD156" i="34"/>
  <c r="G156" i="34"/>
  <c r="D156" i="34"/>
  <c r="D155" i="34"/>
  <c r="D154" i="34"/>
  <c r="D153" i="34"/>
  <c r="AD152" i="34"/>
  <c r="G152" i="34"/>
  <c r="D152" i="34"/>
  <c r="AD151" i="34"/>
  <c r="G151" i="34"/>
  <c r="D151" i="34"/>
  <c r="AD147" i="34"/>
  <c r="G147" i="34"/>
  <c r="AD146" i="34"/>
  <c r="G146" i="34"/>
  <c r="AD142" i="34"/>
  <c r="G142" i="34"/>
  <c r="AD141" i="34"/>
  <c r="G141" i="34"/>
  <c r="AD140" i="34"/>
  <c r="G140" i="34"/>
  <c r="AD137" i="34"/>
  <c r="AD136" i="34"/>
  <c r="G136" i="34"/>
  <c r="D135" i="34"/>
  <c r="AD134" i="34"/>
  <c r="G134" i="34"/>
  <c r="AD133" i="34"/>
  <c r="G133" i="34"/>
  <c r="AD129" i="34"/>
  <c r="G129" i="34"/>
  <c r="AD127" i="34"/>
  <c r="G127" i="34"/>
  <c r="AD126" i="34"/>
  <c r="G126" i="34"/>
  <c r="AD125" i="34"/>
  <c r="G125" i="34"/>
  <c r="AD124" i="34"/>
  <c r="G124" i="34"/>
  <c r="AD120" i="34"/>
  <c r="G120" i="34"/>
  <c r="AD119" i="34"/>
  <c r="G119" i="34"/>
  <c r="AD115" i="34"/>
  <c r="G115" i="34"/>
  <c r="AD114" i="34"/>
  <c r="G114" i="34"/>
  <c r="AD113" i="34"/>
  <c r="G113" i="34"/>
  <c r="AD109" i="34"/>
  <c r="G109" i="34"/>
  <c r="AD108" i="34"/>
  <c r="G108" i="34"/>
  <c r="AD107" i="34"/>
  <c r="G107" i="34"/>
  <c r="D107" i="34"/>
  <c r="AD106" i="34"/>
  <c r="G106" i="34"/>
  <c r="AD105" i="34"/>
  <c r="G105" i="34"/>
  <c r="AD104" i="34"/>
  <c r="G104" i="34"/>
  <c r="AD101" i="34"/>
  <c r="AD100" i="34"/>
  <c r="G100" i="34"/>
  <c r="AD99" i="34"/>
  <c r="G99" i="34"/>
  <c r="D99" i="34"/>
  <c r="AD98" i="34"/>
  <c r="G98" i="34"/>
  <c r="D98" i="34"/>
  <c r="AD97" i="34"/>
  <c r="G97" i="34"/>
  <c r="D97" i="34"/>
  <c r="AD96" i="34"/>
  <c r="G96" i="34"/>
  <c r="D96" i="34"/>
  <c r="AD92" i="34"/>
  <c r="G92" i="34"/>
  <c r="AD90" i="34"/>
  <c r="G90" i="34"/>
  <c r="D90" i="34"/>
  <c r="AD89" i="34"/>
  <c r="G89" i="34"/>
  <c r="D89" i="34"/>
  <c r="AD88" i="34"/>
  <c r="G88" i="34"/>
  <c r="D88" i="34"/>
  <c r="AD84" i="34"/>
  <c r="G84" i="34"/>
  <c r="D84" i="34"/>
  <c r="AD83" i="34"/>
  <c r="G83" i="34"/>
  <c r="D83" i="34"/>
  <c r="D82" i="34"/>
  <c r="AD81" i="34"/>
  <c r="G81" i="34"/>
  <c r="D81" i="34"/>
  <c r="AD80" i="34"/>
  <c r="G80" i="34"/>
  <c r="D80" i="34"/>
  <c r="AD79" i="34"/>
  <c r="G79" i="34"/>
  <c r="D79" i="34"/>
  <c r="AD78" i="34"/>
  <c r="G78" i="34"/>
  <c r="D78" i="34"/>
  <c r="D77" i="34"/>
  <c r="AD76" i="34"/>
  <c r="G76" i="34"/>
  <c r="D76" i="34"/>
  <c r="AD75" i="34"/>
  <c r="G75" i="34"/>
  <c r="D75" i="34"/>
  <c r="AD73" i="34"/>
  <c r="G73" i="34"/>
  <c r="D73" i="34"/>
  <c r="AD72" i="34"/>
  <c r="G72" i="34"/>
  <c r="D72" i="34"/>
  <c r="AD71" i="34"/>
  <c r="G71" i="34"/>
  <c r="D71" i="34"/>
  <c r="AD70" i="34"/>
  <c r="G70" i="34"/>
  <c r="D70" i="34"/>
  <c r="AD66" i="34"/>
  <c r="G66" i="34"/>
  <c r="AD65" i="34"/>
  <c r="G65" i="34"/>
  <c r="AD64" i="34"/>
  <c r="G64" i="34"/>
  <c r="AD63" i="34"/>
  <c r="G63" i="34"/>
  <c r="AD62" i="34"/>
  <c r="G62" i="34"/>
  <c r="AD61" i="34"/>
  <c r="G61" i="34"/>
  <c r="D61" i="34"/>
  <c r="AD60" i="34"/>
  <c r="G60" i="34"/>
  <c r="D60" i="34"/>
  <c r="AD59" i="34"/>
  <c r="G59" i="34"/>
  <c r="D59" i="34"/>
  <c r="AD58" i="34"/>
  <c r="G58" i="34"/>
  <c r="D58" i="34"/>
  <c r="AD57" i="34"/>
  <c r="G57" i="34"/>
  <c r="D57" i="34"/>
  <c r="AD56" i="34"/>
  <c r="G56" i="34"/>
  <c r="D56" i="34"/>
  <c r="AD55" i="34"/>
  <c r="G55" i="34"/>
  <c r="D55" i="34"/>
  <c r="AD54" i="34"/>
  <c r="G54" i="34"/>
  <c r="D54" i="34"/>
  <c r="AD53" i="34"/>
  <c r="G53" i="34"/>
  <c r="D53" i="34"/>
  <c r="AD52" i="34"/>
  <c r="G52" i="34"/>
  <c r="D52" i="34"/>
  <c r="AD51" i="34"/>
  <c r="G51" i="34"/>
  <c r="D51" i="34"/>
  <c r="AD50" i="34"/>
  <c r="G50" i="34"/>
  <c r="D50" i="34"/>
  <c r="AD49" i="34"/>
  <c r="G49" i="34"/>
  <c r="D49" i="34"/>
  <c r="AD48" i="34"/>
  <c r="G48" i="34"/>
  <c r="D48" i="34"/>
  <c r="D47" i="34"/>
  <c r="AD46" i="34"/>
  <c r="G46" i="34"/>
  <c r="D46" i="34"/>
  <c r="AD45" i="34"/>
  <c r="G45" i="34"/>
  <c r="D45" i="34"/>
  <c r="AD44" i="34"/>
  <c r="G44" i="34"/>
  <c r="D44" i="34"/>
  <c r="D40" i="34"/>
  <c r="D39" i="34"/>
  <c r="G38" i="34"/>
  <c r="D38" i="34"/>
  <c r="AD37" i="34"/>
  <c r="G37" i="34"/>
  <c r="D37" i="34"/>
  <c r="AD36" i="34"/>
  <c r="G36" i="34"/>
  <c r="D36" i="34"/>
  <c r="AD35" i="34"/>
  <c r="G35" i="34"/>
  <c r="D35" i="34"/>
  <c r="AD34" i="34"/>
  <c r="G34" i="34"/>
  <c r="D34" i="34"/>
  <c r="AD33" i="34"/>
  <c r="G33" i="34"/>
  <c r="D33" i="34"/>
  <c r="AD32" i="34"/>
  <c r="G32" i="34"/>
  <c r="D32" i="34"/>
  <c r="AD31" i="34"/>
  <c r="G31" i="34"/>
  <c r="D31" i="34"/>
  <c r="AD30" i="34"/>
  <c r="G30" i="34"/>
  <c r="D30" i="34"/>
  <c r="AD29" i="34"/>
  <c r="G29" i="34"/>
  <c r="D29" i="34"/>
  <c r="AD28" i="34"/>
  <c r="G28" i="34"/>
  <c r="D28" i="34"/>
  <c r="AD27" i="34"/>
  <c r="G27" i="34"/>
  <c r="D27" i="34"/>
  <c r="D26" i="34"/>
  <c r="AD25" i="34"/>
  <c r="G25" i="34"/>
  <c r="D25" i="34"/>
  <c r="AD24" i="34"/>
  <c r="G24" i="34"/>
  <c r="D24" i="34"/>
  <c r="AD23" i="34"/>
  <c r="G23" i="34"/>
  <c r="D23" i="34"/>
  <c r="AD19" i="34"/>
  <c r="G19" i="34"/>
  <c r="D19" i="34"/>
  <c r="D18" i="34"/>
  <c r="D17" i="34"/>
  <c r="AD16" i="34"/>
  <c r="G16" i="34"/>
  <c r="D16" i="34"/>
  <c r="AD15" i="34"/>
  <c r="G15" i="34"/>
  <c r="D15" i="34"/>
  <c r="AD14" i="34"/>
  <c r="G14" i="34"/>
  <c r="D14" i="34"/>
  <c r="AD13" i="34"/>
  <c r="G13" i="34"/>
  <c r="D13" i="34"/>
  <c r="AD12" i="34"/>
  <c r="G12" i="34"/>
  <c r="D12" i="34"/>
  <c r="AD11" i="34"/>
  <c r="G11" i="34"/>
  <c r="D11" i="34"/>
  <c r="AD10" i="34"/>
  <c r="G10" i="34"/>
  <c r="D10" i="34"/>
  <c r="B3" i="34"/>
  <c r="B2" i="34"/>
  <c r="B1" i="34"/>
  <c r="AC185" i="33"/>
  <c r="AB185" i="33"/>
  <c r="AA185" i="33"/>
  <c r="Z185" i="33"/>
  <c r="Y185" i="33"/>
  <c r="X185" i="33"/>
  <c r="W185" i="33"/>
  <c r="V185" i="33"/>
  <c r="V186" i="33" s="1"/>
  <c r="U185" i="33"/>
  <c r="T185" i="33"/>
  <c r="S185" i="33"/>
  <c r="R185" i="33"/>
  <c r="Q185" i="33"/>
  <c r="Q186" i="33" s="1"/>
  <c r="P185" i="33"/>
  <c r="O185" i="33"/>
  <c r="N185" i="33"/>
  <c r="N186" i="33" s="1"/>
  <c r="M185" i="33"/>
  <c r="L185" i="33"/>
  <c r="K185" i="33"/>
  <c r="AB184" i="33"/>
  <c r="AA184" i="33"/>
  <c r="Z184" i="33"/>
  <c r="Z186" i="33" s="1"/>
  <c r="Y184" i="33"/>
  <c r="X184" i="33"/>
  <c r="W184" i="33"/>
  <c r="V184" i="33"/>
  <c r="U184" i="33"/>
  <c r="T184" i="33"/>
  <c r="S184" i="33"/>
  <c r="R184" i="33"/>
  <c r="R186" i="33" s="1"/>
  <c r="Q184" i="33"/>
  <c r="P184" i="33"/>
  <c r="O184" i="33"/>
  <c r="N184" i="33"/>
  <c r="M184" i="33"/>
  <c r="L184" i="33"/>
  <c r="K184" i="33"/>
  <c r="J184" i="33"/>
  <c r="I184" i="33"/>
  <c r="I186" i="33" s="1"/>
  <c r="AD177" i="33"/>
  <c r="G177" i="33"/>
  <c r="D176" i="33"/>
  <c r="AD175" i="33"/>
  <c r="G175" i="33"/>
  <c r="D175" i="33"/>
  <c r="AD174" i="33"/>
  <c r="G174" i="33"/>
  <c r="D174" i="33"/>
  <c r="AD173" i="33"/>
  <c r="G173" i="33"/>
  <c r="D173" i="33"/>
  <c r="AD172" i="33"/>
  <c r="G172" i="33"/>
  <c r="D172" i="33"/>
  <c r="AD171" i="33"/>
  <c r="G171" i="33"/>
  <c r="D171" i="33"/>
  <c r="AD170" i="33"/>
  <c r="G170" i="33"/>
  <c r="D170" i="33"/>
  <c r="AD169" i="33"/>
  <c r="G169" i="33"/>
  <c r="D169" i="33"/>
  <c r="AD168" i="33"/>
  <c r="G168" i="33"/>
  <c r="D168" i="33"/>
  <c r="AD167" i="33"/>
  <c r="G167" i="33"/>
  <c r="D167" i="33"/>
  <c r="AD166" i="33"/>
  <c r="G166" i="33"/>
  <c r="D166" i="33"/>
  <c r="AD165" i="33"/>
  <c r="G165" i="33"/>
  <c r="D165" i="33"/>
  <c r="AD164" i="33"/>
  <c r="G164" i="33"/>
  <c r="D164" i="33"/>
  <c r="AD163" i="33"/>
  <c r="G163" i="33"/>
  <c r="AD162" i="33"/>
  <c r="G162" i="33"/>
  <c r="AD161" i="33"/>
  <c r="G161" i="33"/>
  <c r="D161" i="33"/>
  <c r="AD160" i="33"/>
  <c r="G160" i="33"/>
  <c r="D160" i="33"/>
  <c r="AD159" i="33"/>
  <c r="G159" i="33"/>
  <c r="D159" i="33"/>
  <c r="AD158" i="33"/>
  <c r="G158" i="33"/>
  <c r="D158" i="33"/>
  <c r="AD157" i="33"/>
  <c r="G157" i="33"/>
  <c r="D157" i="33"/>
  <c r="AD156" i="33"/>
  <c r="G156" i="33"/>
  <c r="D156" i="33"/>
  <c r="D155" i="33"/>
  <c r="D154" i="33"/>
  <c r="D153" i="33"/>
  <c r="AD152" i="33"/>
  <c r="G152" i="33"/>
  <c r="D152" i="33"/>
  <c r="AD151" i="33"/>
  <c r="G151" i="33"/>
  <c r="D151" i="33"/>
  <c r="AD147" i="33"/>
  <c r="G147" i="33"/>
  <c r="AD146" i="33"/>
  <c r="G146" i="33"/>
  <c r="AD142" i="33"/>
  <c r="G142" i="33"/>
  <c r="AD141" i="33"/>
  <c r="G141" i="33"/>
  <c r="AD140" i="33"/>
  <c r="G140" i="33"/>
  <c r="AD137" i="33"/>
  <c r="AD136" i="33"/>
  <c r="G136" i="33"/>
  <c r="D135" i="33"/>
  <c r="AD134" i="33"/>
  <c r="G134" i="33"/>
  <c r="AD133" i="33"/>
  <c r="G133" i="33"/>
  <c r="AD129" i="33"/>
  <c r="G129" i="33"/>
  <c r="AD127" i="33"/>
  <c r="G127" i="33"/>
  <c r="AD126" i="33"/>
  <c r="G126" i="33"/>
  <c r="AD125" i="33"/>
  <c r="G125" i="33"/>
  <c r="AD124" i="33"/>
  <c r="G124" i="33"/>
  <c r="AD120" i="33"/>
  <c r="G120" i="33"/>
  <c r="AD119" i="33"/>
  <c r="G119" i="33"/>
  <c r="AD115" i="33"/>
  <c r="G115" i="33"/>
  <c r="AD114" i="33"/>
  <c r="G114" i="33"/>
  <c r="AD113" i="33"/>
  <c r="G113" i="33"/>
  <c r="AD109" i="33"/>
  <c r="G109" i="33"/>
  <c r="AD108" i="33"/>
  <c r="G108" i="33"/>
  <c r="AD107" i="33"/>
  <c r="G107" i="33"/>
  <c r="D107" i="33"/>
  <c r="AD106" i="33"/>
  <c r="G106" i="33"/>
  <c r="AD105" i="33"/>
  <c r="G105" i="33"/>
  <c r="AD104" i="33"/>
  <c r="G104" i="33"/>
  <c r="AD101" i="33"/>
  <c r="AD100" i="33"/>
  <c r="G100" i="33"/>
  <c r="AD99" i="33"/>
  <c r="G99" i="33"/>
  <c r="D99" i="33"/>
  <c r="AD98" i="33"/>
  <c r="G98" i="33"/>
  <c r="D98" i="33"/>
  <c r="AD97" i="33"/>
  <c r="G97" i="33"/>
  <c r="D97" i="33"/>
  <c r="AD96" i="33"/>
  <c r="G96" i="33"/>
  <c r="D96" i="33"/>
  <c r="AD92" i="33"/>
  <c r="G92" i="33"/>
  <c r="AD90" i="33"/>
  <c r="G90" i="33"/>
  <c r="D90" i="33"/>
  <c r="AD89" i="33"/>
  <c r="G89" i="33"/>
  <c r="D89" i="33"/>
  <c r="AD88" i="33"/>
  <c r="G88" i="33"/>
  <c r="D88" i="33"/>
  <c r="AD84" i="33"/>
  <c r="G84" i="33"/>
  <c r="D84" i="33"/>
  <c r="AD83" i="33"/>
  <c r="G83" i="33"/>
  <c r="D83" i="33"/>
  <c r="D82" i="33"/>
  <c r="AD81" i="33"/>
  <c r="G81" i="33"/>
  <c r="D81" i="33"/>
  <c r="AD80" i="33"/>
  <c r="G80" i="33"/>
  <c r="D80" i="33"/>
  <c r="AD79" i="33"/>
  <c r="G79" i="33"/>
  <c r="D79" i="33"/>
  <c r="AD78" i="33"/>
  <c r="G78" i="33"/>
  <c r="D78" i="33"/>
  <c r="D77" i="33"/>
  <c r="AD76" i="33"/>
  <c r="G76" i="33"/>
  <c r="D76" i="33"/>
  <c r="AD75" i="33"/>
  <c r="G75" i="33"/>
  <c r="D75" i="33"/>
  <c r="AD73" i="33"/>
  <c r="G73" i="33"/>
  <c r="D73" i="33"/>
  <c r="AD72" i="33"/>
  <c r="G72" i="33"/>
  <c r="D72" i="33"/>
  <c r="AD71" i="33"/>
  <c r="G71" i="33"/>
  <c r="D71" i="33"/>
  <c r="AD70" i="33"/>
  <c r="G70" i="33"/>
  <c r="D70" i="33"/>
  <c r="AD66" i="33"/>
  <c r="G66" i="33"/>
  <c r="AD65" i="33"/>
  <c r="G65" i="33"/>
  <c r="AD64" i="33"/>
  <c r="G64" i="33"/>
  <c r="AD63" i="33"/>
  <c r="G63" i="33"/>
  <c r="AD62" i="33"/>
  <c r="G62" i="33"/>
  <c r="AD61" i="33"/>
  <c r="G61" i="33"/>
  <c r="D61" i="33"/>
  <c r="AD60" i="33"/>
  <c r="G60" i="33"/>
  <c r="D60" i="33"/>
  <c r="AD59" i="33"/>
  <c r="G59" i="33"/>
  <c r="D59" i="33"/>
  <c r="AD58" i="33"/>
  <c r="G58" i="33"/>
  <c r="D58" i="33"/>
  <c r="AD57" i="33"/>
  <c r="G57" i="33"/>
  <c r="D57" i="33"/>
  <c r="AD56" i="33"/>
  <c r="G56" i="33"/>
  <c r="D56" i="33"/>
  <c r="AD55" i="33"/>
  <c r="G55" i="33"/>
  <c r="D55" i="33"/>
  <c r="AD54" i="33"/>
  <c r="G54" i="33"/>
  <c r="D54" i="33"/>
  <c r="AD53" i="33"/>
  <c r="G53" i="33"/>
  <c r="D53" i="33"/>
  <c r="AD52" i="33"/>
  <c r="G52" i="33"/>
  <c r="D52" i="33"/>
  <c r="AD51" i="33"/>
  <c r="G51" i="33"/>
  <c r="D51" i="33"/>
  <c r="AD50" i="33"/>
  <c r="G50" i="33"/>
  <c r="D50" i="33"/>
  <c r="AD49" i="33"/>
  <c r="G49" i="33"/>
  <c r="D49" i="33"/>
  <c r="AD48" i="33"/>
  <c r="G48" i="33"/>
  <c r="D48" i="33"/>
  <c r="D47" i="33"/>
  <c r="AD46" i="33"/>
  <c r="G46" i="33"/>
  <c r="D46" i="33"/>
  <c r="AD45" i="33"/>
  <c r="G45" i="33"/>
  <c r="D45" i="33"/>
  <c r="AD44" i="33"/>
  <c r="G44" i="33"/>
  <c r="D44" i="33"/>
  <c r="D40" i="33"/>
  <c r="D39" i="33"/>
  <c r="G38" i="33"/>
  <c r="D38" i="33"/>
  <c r="AD37" i="33"/>
  <c r="G37" i="33"/>
  <c r="D37" i="33"/>
  <c r="AD36" i="33"/>
  <c r="G36" i="33"/>
  <c r="D36" i="33"/>
  <c r="AD35" i="33"/>
  <c r="G35" i="33"/>
  <c r="D35" i="33"/>
  <c r="AD34" i="33"/>
  <c r="G34" i="33"/>
  <c r="D34" i="33"/>
  <c r="AD33" i="33"/>
  <c r="G33" i="33"/>
  <c r="D33" i="33"/>
  <c r="AD32" i="33"/>
  <c r="G32" i="33"/>
  <c r="D32" i="33"/>
  <c r="AD31" i="33"/>
  <c r="G31" i="33"/>
  <c r="D31" i="33"/>
  <c r="AD30" i="33"/>
  <c r="G30" i="33"/>
  <c r="D30" i="33"/>
  <c r="AD29" i="33"/>
  <c r="G29" i="33"/>
  <c r="D29" i="33"/>
  <c r="AD28" i="33"/>
  <c r="G28" i="33"/>
  <c r="D28" i="33"/>
  <c r="AD27" i="33"/>
  <c r="G27" i="33"/>
  <c r="D27" i="33"/>
  <c r="D26" i="33"/>
  <c r="AD25" i="33"/>
  <c r="G25" i="33"/>
  <c r="D25" i="33"/>
  <c r="AD24" i="33"/>
  <c r="G24" i="33"/>
  <c r="D24" i="33"/>
  <c r="AD23" i="33"/>
  <c r="G23" i="33"/>
  <c r="D23" i="33"/>
  <c r="AD19" i="33"/>
  <c r="G19" i="33"/>
  <c r="D19" i="33"/>
  <c r="D18" i="33"/>
  <c r="D17" i="33"/>
  <c r="AD16" i="33"/>
  <c r="G16" i="33"/>
  <c r="D16" i="33"/>
  <c r="AD15" i="33"/>
  <c r="G15" i="33"/>
  <c r="D15" i="33"/>
  <c r="AD14" i="33"/>
  <c r="G14" i="33"/>
  <c r="D14" i="33"/>
  <c r="AD13" i="33"/>
  <c r="G13" i="33"/>
  <c r="D13" i="33"/>
  <c r="AD12" i="33"/>
  <c r="G12" i="33"/>
  <c r="D12" i="33"/>
  <c r="AD11" i="33"/>
  <c r="G11" i="33"/>
  <c r="D11" i="33"/>
  <c r="AD10" i="33"/>
  <c r="G10" i="33"/>
  <c r="D10" i="33"/>
  <c r="B3" i="33"/>
  <c r="B2" i="33"/>
  <c r="B1" i="33"/>
  <c r="Z186" i="32"/>
  <c r="AC185" i="32"/>
  <c r="AB185" i="32"/>
  <c r="AB186" i="32" s="1"/>
  <c r="AA185" i="32"/>
  <c r="AA186" i="32" s="1"/>
  <c r="Z185" i="32"/>
  <c r="Y185" i="32"/>
  <c r="Y186" i="32" s="1"/>
  <c r="X185" i="32"/>
  <c r="X186" i="32" s="1"/>
  <c r="W185" i="32"/>
  <c r="W186" i="32" s="1"/>
  <c r="V185" i="32"/>
  <c r="V186" i="32" s="1"/>
  <c r="U185" i="32"/>
  <c r="U186" i="32" s="1"/>
  <c r="T185" i="32"/>
  <c r="T186" i="32" s="1"/>
  <c r="S185" i="32"/>
  <c r="S186" i="32" s="1"/>
  <c r="R185" i="32"/>
  <c r="Q185" i="32"/>
  <c r="Q186" i="32" s="1"/>
  <c r="P185" i="32"/>
  <c r="P186" i="32" s="1"/>
  <c r="O185" i="32"/>
  <c r="O186" i="32" s="1"/>
  <c r="N185" i="32"/>
  <c r="N186" i="32" s="1"/>
  <c r="M185" i="32"/>
  <c r="M186" i="32" s="1"/>
  <c r="L185" i="32"/>
  <c r="L186" i="32" s="1"/>
  <c r="K185" i="32"/>
  <c r="K186" i="32" s="1"/>
  <c r="AB184" i="32"/>
  <c r="AA184" i="32"/>
  <c r="Z184" i="32"/>
  <c r="Y184" i="32"/>
  <c r="X184" i="32"/>
  <c r="W184" i="32"/>
  <c r="V184" i="32"/>
  <c r="U184" i="32"/>
  <c r="T184" i="32"/>
  <c r="S184" i="32"/>
  <c r="R184" i="32"/>
  <c r="R186" i="32" s="1"/>
  <c r="Q184" i="32"/>
  <c r="P184" i="32"/>
  <c r="O184" i="32"/>
  <c r="N184" i="32"/>
  <c r="M184" i="32"/>
  <c r="L184" i="32"/>
  <c r="K184" i="32"/>
  <c r="J184" i="32"/>
  <c r="AD184" i="32" s="1"/>
  <c r="I184" i="32"/>
  <c r="I186" i="32" s="1"/>
  <c r="AD177" i="32"/>
  <c r="G177" i="32"/>
  <c r="D176" i="32"/>
  <c r="AD175" i="32"/>
  <c r="G175" i="32"/>
  <c r="D175" i="32"/>
  <c r="AD174" i="32"/>
  <c r="G174" i="32"/>
  <c r="D174" i="32"/>
  <c r="AD173" i="32"/>
  <c r="G173" i="32"/>
  <c r="D173" i="32"/>
  <c r="AD172" i="32"/>
  <c r="G172" i="32"/>
  <c r="D172" i="32"/>
  <c r="AD171" i="32"/>
  <c r="G171" i="32"/>
  <c r="D171" i="32"/>
  <c r="AD170" i="32"/>
  <c r="G170" i="32"/>
  <c r="D170" i="32"/>
  <c r="AD169" i="32"/>
  <c r="G169" i="32"/>
  <c r="D169" i="32"/>
  <c r="AD168" i="32"/>
  <c r="G168" i="32"/>
  <c r="D168" i="32"/>
  <c r="AD167" i="32"/>
  <c r="G167" i="32"/>
  <c r="D167" i="32"/>
  <c r="AD166" i="32"/>
  <c r="G166" i="32"/>
  <c r="D166" i="32"/>
  <c r="AD165" i="32"/>
  <c r="G165" i="32"/>
  <c r="D165" i="32"/>
  <c r="AD164" i="32"/>
  <c r="G164" i="32"/>
  <c r="D164" i="32"/>
  <c r="AD163" i="32"/>
  <c r="G163" i="32"/>
  <c r="AD162" i="32"/>
  <c r="G162" i="32"/>
  <c r="AD161" i="32"/>
  <c r="G161" i="32"/>
  <c r="D161" i="32"/>
  <c r="AD160" i="32"/>
  <c r="G160" i="32"/>
  <c r="D160" i="32"/>
  <c r="AD159" i="32"/>
  <c r="G159" i="32"/>
  <c r="D159" i="32"/>
  <c r="AD158" i="32"/>
  <c r="G158" i="32"/>
  <c r="D158" i="32"/>
  <c r="AD157" i="32"/>
  <c r="G157" i="32"/>
  <c r="D157" i="32"/>
  <c r="AD156" i="32"/>
  <c r="G156" i="32"/>
  <c r="D156" i="32"/>
  <c r="D155" i="32"/>
  <c r="D154" i="32"/>
  <c r="D153" i="32"/>
  <c r="AD152" i="32"/>
  <c r="G152" i="32"/>
  <c r="D152" i="32"/>
  <c r="AD151" i="32"/>
  <c r="G151" i="32"/>
  <c r="D151" i="32"/>
  <c r="AD147" i="32"/>
  <c r="G147" i="32"/>
  <c r="AD146" i="32"/>
  <c r="G146" i="32"/>
  <c r="AD142" i="32"/>
  <c r="G142" i="32"/>
  <c r="AD141" i="32"/>
  <c r="G141" i="32"/>
  <c r="AD140" i="32"/>
  <c r="G140" i="32"/>
  <c r="AD137" i="32"/>
  <c r="AD136" i="32"/>
  <c r="G136" i="32"/>
  <c r="D135" i="32"/>
  <c r="AD134" i="32"/>
  <c r="G134" i="32"/>
  <c r="AD133" i="32"/>
  <c r="G133" i="32"/>
  <c r="AD129" i="32"/>
  <c r="G129" i="32"/>
  <c r="AD127" i="32"/>
  <c r="G127" i="32"/>
  <c r="AD126" i="32"/>
  <c r="G126" i="32"/>
  <c r="AD125" i="32"/>
  <c r="G125" i="32"/>
  <c r="AD124" i="32"/>
  <c r="G124" i="32"/>
  <c r="AD120" i="32"/>
  <c r="G120" i="32"/>
  <c r="AD119" i="32"/>
  <c r="G119" i="32"/>
  <c r="AD115" i="32"/>
  <c r="G115" i="32"/>
  <c r="AD114" i="32"/>
  <c r="G114" i="32"/>
  <c r="AD113" i="32"/>
  <c r="G113" i="32"/>
  <c r="AD109" i="32"/>
  <c r="G109" i="32"/>
  <c r="AD108" i="32"/>
  <c r="G108" i="32"/>
  <c r="AD107" i="32"/>
  <c r="G107" i="32"/>
  <c r="D107" i="32"/>
  <c r="AD106" i="32"/>
  <c r="G106" i="32"/>
  <c r="AD105" i="32"/>
  <c r="G105" i="32"/>
  <c r="AD104" i="32"/>
  <c r="G104" i="32"/>
  <c r="AD101" i="32"/>
  <c r="AD100" i="32"/>
  <c r="G100" i="32"/>
  <c r="AD99" i="32"/>
  <c r="G99" i="32"/>
  <c r="D99" i="32"/>
  <c r="AD98" i="32"/>
  <c r="G98" i="32"/>
  <c r="D98" i="32"/>
  <c r="AD97" i="32"/>
  <c r="G97" i="32"/>
  <c r="D97" i="32"/>
  <c r="AD96" i="32"/>
  <c r="G96" i="32"/>
  <c r="D96" i="32"/>
  <c r="AD92" i="32"/>
  <c r="G92" i="32"/>
  <c r="AD90" i="32"/>
  <c r="G90" i="32"/>
  <c r="D90" i="32"/>
  <c r="AD89" i="32"/>
  <c r="G89" i="32"/>
  <c r="D89" i="32"/>
  <c r="AD88" i="32"/>
  <c r="G88" i="32"/>
  <c r="D88" i="32"/>
  <c r="AD84" i="32"/>
  <c r="G84" i="32"/>
  <c r="D84" i="32"/>
  <c r="AD83" i="32"/>
  <c r="G83" i="32"/>
  <c r="D83" i="32"/>
  <c r="D82" i="32"/>
  <c r="AD81" i="32"/>
  <c r="G81" i="32"/>
  <c r="D81" i="32"/>
  <c r="AD80" i="32"/>
  <c r="G80" i="32"/>
  <c r="D80" i="32"/>
  <c r="AD79" i="32"/>
  <c r="G79" i="32"/>
  <c r="D79" i="32"/>
  <c r="AD78" i="32"/>
  <c r="G78" i="32"/>
  <c r="D78" i="32"/>
  <c r="D77" i="32"/>
  <c r="AD76" i="32"/>
  <c r="G76" i="32"/>
  <c r="D76" i="32"/>
  <c r="AD75" i="32"/>
  <c r="G75" i="32"/>
  <c r="D75" i="32"/>
  <c r="AD73" i="32"/>
  <c r="G73" i="32"/>
  <c r="D73" i="32"/>
  <c r="AD72" i="32"/>
  <c r="G72" i="32"/>
  <c r="D72" i="32"/>
  <c r="AD71" i="32"/>
  <c r="G71" i="32"/>
  <c r="D71" i="32"/>
  <c r="AD70" i="32"/>
  <c r="G70" i="32"/>
  <c r="D70" i="32"/>
  <c r="AD66" i="32"/>
  <c r="G66" i="32"/>
  <c r="AD65" i="32"/>
  <c r="G65" i="32"/>
  <c r="AD64" i="32"/>
  <c r="G64" i="32"/>
  <c r="AD63" i="32"/>
  <c r="G63" i="32"/>
  <c r="AD62" i="32"/>
  <c r="G62" i="32"/>
  <c r="AD61" i="32"/>
  <c r="G61" i="32"/>
  <c r="D61" i="32"/>
  <c r="AD60" i="32"/>
  <c r="G60" i="32"/>
  <c r="D60" i="32"/>
  <c r="AD59" i="32"/>
  <c r="G59" i="32"/>
  <c r="D59" i="32"/>
  <c r="AD58" i="32"/>
  <c r="G58" i="32"/>
  <c r="D58" i="32"/>
  <c r="AD57" i="32"/>
  <c r="G57" i="32"/>
  <c r="D57" i="32"/>
  <c r="AD56" i="32"/>
  <c r="G56" i="32"/>
  <c r="D56" i="32"/>
  <c r="AD55" i="32"/>
  <c r="G55" i="32"/>
  <c r="D55" i="32"/>
  <c r="AD54" i="32"/>
  <c r="G54" i="32"/>
  <c r="D54" i="32"/>
  <c r="AD53" i="32"/>
  <c r="G53" i="32"/>
  <c r="D53" i="32"/>
  <c r="AD52" i="32"/>
  <c r="G52" i="32"/>
  <c r="D52" i="32"/>
  <c r="AD51" i="32"/>
  <c r="G51" i="32"/>
  <c r="D51" i="32"/>
  <c r="AD50" i="32"/>
  <c r="G50" i="32"/>
  <c r="D50" i="32"/>
  <c r="AD49" i="32"/>
  <c r="G49" i="32"/>
  <c r="D49" i="32"/>
  <c r="AD48" i="32"/>
  <c r="G48" i="32"/>
  <c r="D48" i="32"/>
  <c r="D47" i="32"/>
  <c r="AD46" i="32"/>
  <c r="G46" i="32"/>
  <c r="D46" i="32"/>
  <c r="AD45" i="32"/>
  <c r="G45" i="32"/>
  <c r="D45" i="32"/>
  <c r="AD44" i="32"/>
  <c r="G44" i="32"/>
  <c r="D44" i="32"/>
  <c r="D40" i="32"/>
  <c r="D39" i="32"/>
  <c r="G38" i="32"/>
  <c r="D38" i="32"/>
  <c r="AD37" i="32"/>
  <c r="G37" i="32"/>
  <c r="D37" i="32"/>
  <c r="AD36" i="32"/>
  <c r="G36" i="32"/>
  <c r="D36" i="32"/>
  <c r="AD35" i="32"/>
  <c r="G35" i="32"/>
  <c r="D35" i="32"/>
  <c r="AD34" i="32"/>
  <c r="G34" i="32"/>
  <c r="D34" i="32"/>
  <c r="AD33" i="32"/>
  <c r="G33" i="32"/>
  <c r="D33" i="32"/>
  <c r="AD32" i="32"/>
  <c r="G32" i="32"/>
  <c r="D32" i="32"/>
  <c r="AD31" i="32"/>
  <c r="G31" i="32"/>
  <c r="D31" i="32"/>
  <c r="AD30" i="32"/>
  <c r="G30" i="32"/>
  <c r="D30" i="32"/>
  <c r="AD29" i="32"/>
  <c r="G29" i="32"/>
  <c r="D29" i="32"/>
  <c r="AD28" i="32"/>
  <c r="G28" i="32"/>
  <c r="D28" i="32"/>
  <c r="AD27" i="32"/>
  <c r="G27" i="32"/>
  <c r="D27" i="32"/>
  <c r="D26" i="32"/>
  <c r="AD25" i="32"/>
  <c r="G25" i="32"/>
  <c r="D25" i="32"/>
  <c r="AD24" i="32"/>
  <c r="G24" i="32"/>
  <c r="D24" i="32"/>
  <c r="AD23" i="32"/>
  <c r="G23" i="32"/>
  <c r="D23" i="32"/>
  <c r="AD19" i="32"/>
  <c r="G19" i="32"/>
  <c r="D19" i="32"/>
  <c r="D18" i="32"/>
  <c r="D17" i="32"/>
  <c r="AD16" i="32"/>
  <c r="G16" i="32"/>
  <c r="D16" i="32"/>
  <c r="AD15" i="32"/>
  <c r="G15" i="32"/>
  <c r="D15" i="32"/>
  <c r="AD14" i="32"/>
  <c r="G14" i="32"/>
  <c r="D14" i="32"/>
  <c r="AD13" i="32"/>
  <c r="G13" i="32"/>
  <c r="D13" i="32"/>
  <c r="AD12" i="32"/>
  <c r="G12" i="32"/>
  <c r="D12" i="32"/>
  <c r="AD11" i="32"/>
  <c r="G11" i="32"/>
  <c r="D11" i="32"/>
  <c r="AD10" i="32"/>
  <c r="G10" i="32"/>
  <c r="D10" i="32"/>
  <c r="B3" i="32"/>
  <c r="B2" i="32"/>
  <c r="B1" i="32"/>
  <c r="AC185" i="31"/>
  <c r="AB185" i="31"/>
  <c r="AB186" i="31" s="1"/>
  <c r="AA185" i="31"/>
  <c r="AA186" i="31" s="1"/>
  <c r="Z185" i="31"/>
  <c r="Y185" i="31"/>
  <c r="Y186" i="31" s="1"/>
  <c r="X185" i="31"/>
  <c r="X186" i="31" s="1"/>
  <c r="W185" i="31"/>
  <c r="W186" i="31" s="1"/>
  <c r="V185" i="31"/>
  <c r="V186" i="31" s="1"/>
  <c r="U185" i="31"/>
  <c r="U186" i="31" s="1"/>
  <c r="T185" i="31"/>
  <c r="T186" i="31" s="1"/>
  <c r="S185" i="31"/>
  <c r="S186" i="31" s="1"/>
  <c r="R185" i="31"/>
  <c r="Q185" i="31"/>
  <c r="Q186" i="31" s="1"/>
  <c r="P185" i="31"/>
  <c r="P186" i="31" s="1"/>
  <c r="O185" i="31"/>
  <c r="O186" i="31" s="1"/>
  <c r="N185" i="31"/>
  <c r="N186" i="31" s="1"/>
  <c r="M185" i="31"/>
  <c r="M186" i="31" s="1"/>
  <c r="L185" i="31"/>
  <c r="L186" i="31" s="1"/>
  <c r="K185" i="31"/>
  <c r="K186" i="31" s="1"/>
  <c r="AB184" i="31"/>
  <c r="AA184" i="31"/>
  <c r="Z184" i="31"/>
  <c r="Z186" i="31" s="1"/>
  <c r="Y184" i="31"/>
  <c r="X184" i="31"/>
  <c r="W184" i="31"/>
  <c r="V184" i="31"/>
  <c r="U184" i="31"/>
  <c r="T184" i="31"/>
  <c r="S184" i="31"/>
  <c r="R184" i="31"/>
  <c r="R186" i="31" s="1"/>
  <c r="Q184" i="31"/>
  <c r="P184" i="31"/>
  <c r="O184" i="31"/>
  <c r="N184" i="31"/>
  <c r="M184" i="31"/>
  <c r="L184" i="31"/>
  <c r="K184" i="31"/>
  <c r="J184" i="31"/>
  <c r="AD184" i="31" s="1"/>
  <c r="I184" i="31"/>
  <c r="I186" i="31" s="1"/>
  <c r="AD177" i="31"/>
  <c r="G177" i="31"/>
  <c r="D176" i="31"/>
  <c r="AD175" i="31"/>
  <c r="G175" i="31"/>
  <c r="D175" i="31"/>
  <c r="AD174" i="31"/>
  <c r="G174" i="31"/>
  <c r="D174" i="31"/>
  <c r="AD173" i="31"/>
  <c r="G173" i="31"/>
  <c r="D173" i="31"/>
  <c r="AD172" i="31"/>
  <c r="G172" i="31"/>
  <c r="D172" i="31"/>
  <c r="AD171" i="31"/>
  <c r="G171" i="31"/>
  <c r="D171" i="31"/>
  <c r="AD170" i="31"/>
  <c r="G170" i="31"/>
  <c r="D170" i="31"/>
  <c r="AD169" i="31"/>
  <c r="G169" i="31"/>
  <c r="D169" i="31"/>
  <c r="AD168" i="31"/>
  <c r="G168" i="31"/>
  <c r="D168" i="31"/>
  <c r="AD167" i="31"/>
  <c r="G167" i="31"/>
  <c r="D167" i="31"/>
  <c r="AD166" i="31"/>
  <c r="G166" i="31"/>
  <c r="D166" i="31"/>
  <c r="AD165" i="31"/>
  <c r="G165" i="31"/>
  <c r="D165" i="31"/>
  <c r="AD164" i="31"/>
  <c r="G164" i="31"/>
  <c r="D164" i="31"/>
  <c r="AD163" i="31"/>
  <c r="G163" i="31"/>
  <c r="AD162" i="31"/>
  <c r="G162" i="31"/>
  <c r="AD161" i="31"/>
  <c r="G161" i="31"/>
  <c r="D161" i="31"/>
  <c r="AD160" i="31"/>
  <c r="G160" i="31"/>
  <c r="D160" i="31"/>
  <c r="AD159" i="31"/>
  <c r="G159" i="31"/>
  <c r="D159" i="31"/>
  <c r="AD158" i="31"/>
  <c r="G158" i="31"/>
  <c r="D158" i="31"/>
  <c r="AD157" i="31"/>
  <c r="G157" i="31"/>
  <c r="D157" i="31"/>
  <c r="AD156" i="31"/>
  <c r="G156" i="31"/>
  <c r="D156" i="31"/>
  <c r="D155" i="31"/>
  <c r="D154" i="31"/>
  <c r="D153" i="31"/>
  <c r="AD152" i="31"/>
  <c r="G152" i="31"/>
  <c r="D152" i="31"/>
  <c r="AD151" i="31"/>
  <c r="G151" i="31"/>
  <c r="D151" i="31"/>
  <c r="AD147" i="31"/>
  <c r="G147" i="31"/>
  <c r="AD146" i="31"/>
  <c r="G146" i="31"/>
  <c r="AD142" i="31"/>
  <c r="G142" i="31"/>
  <c r="AD141" i="31"/>
  <c r="G141" i="31"/>
  <c r="AD140" i="31"/>
  <c r="G140" i="31"/>
  <c r="AD137" i="31"/>
  <c r="AD136" i="31"/>
  <c r="G136" i="31"/>
  <c r="D135" i="31"/>
  <c r="AD134" i="31"/>
  <c r="G134" i="31"/>
  <c r="AD133" i="31"/>
  <c r="G133" i="31"/>
  <c r="AD129" i="31"/>
  <c r="G129" i="31"/>
  <c r="AD127" i="31"/>
  <c r="G127" i="31"/>
  <c r="AD126" i="31"/>
  <c r="G126" i="31"/>
  <c r="AD125" i="31"/>
  <c r="G125" i="31"/>
  <c r="AD124" i="31"/>
  <c r="G124" i="31"/>
  <c r="AD120" i="31"/>
  <c r="G120" i="31"/>
  <c r="AD119" i="31"/>
  <c r="G119" i="31"/>
  <c r="AD115" i="31"/>
  <c r="G115" i="31"/>
  <c r="AD114" i="31"/>
  <c r="G114" i="31"/>
  <c r="AD113" i="31"/>
  <c r="G113" i="31"/>
  <c r="AD109" i="31"/>
  <c r="G109" i="31"/>
  <c r="AD108" i="31"/>
  <c r="G108" i="31"/>
  <c r="AD107" i="31"/>
  <c r="G107" i="31"/>
  <c r="D107" i="31"/>
  <c r="AD106" i="31"/>
  <c r="G106" i="31"/>
  <c r="AD105" i="31"/>
  <c r="G105" i="31"/>
  <c r="AD104" i="31"/>
  <c r="G104" i="31"/>
  <c r="AD101" i="31"/>
  <c r="AD100" i="31"/>
  <c r="G100" i="31"/>
  <c r="AD99" i="31"/>
  <c r="G99" i="31"/>
  <c r="D99" i="31"/>
  <c r="AD98" i="31"/>
  <c r="G98" i="31"/>
  <c r="D98" i="31"/>
  <c r="AD97" i="31"/>
  <c r="G97" i="31"/>
  <c r="D97" i="31"/>
  <c r="AD96" i="31"/>
  <c r="G96" i="31"/>
  <c r="D96" i="31"/>
  <c r="AD92" i="31"/>
  <c r="G92" i="31"/>
  <c r="AD90" i="31"/>
  <c r="G90" i="31"/>
  <c r="D90" i="31"/>
  <c r="AD89" i="31"/>
  <c r="G89" i="31"/>
  <c r="D89" i="31"/>
  <c r="AD88" i="31"/>
  <c r="G88" i="31"/>
  <c r="D88" i="31"/>
  <c r="AD84" i="31"/>
  <c r="G84" i="31"/>
  <c r="D84" i="31"/>
  <c r="AD83" i="31"/>
  <c r="G83" i="31"/>
  <c r="D83" i="31"/>
  <c r="D82" i="31"/>
  <c r="AD81" i="31"/>
  <c r="G81" i="31"/>
  <c r="D81" i="31"/>
  <c r="AD80" i="31"/>
  <c r="G80" i="31"/>
  <c r="D80" i="31"/>
  <c r="AD79" i="31"/>
  <c r="G79" i="31"/>
  <c r="D79" i="31"/>
  <c r="AD78" i="31"/>
  <c r="G78" i="31"/>
  <c r="D78" i="31"/>
  <c r="D77" i="31"/>
  <c r="AD76" i="31"/>
  <c r="G76" i="31"/>
  <c r="D76" i="31"/>
  <c r="AD75" i="31"/>
  <c r="G75" i="31"/>
  <c r="D75" i="31"/>
  <c r="AD73" i="31"/>
  <c r="G73" i="31"/>
  <c r="D73" i="31"/>
  <c r="AD72" i="31"/>
  <c r="G72" i="31"/>
  <c r="D72" i="31"/>
  <c r="AD71" i="31"/>
  <c r="G71" i="31"/>
  <c r="D71" i="31"/>
  <c r="AD70" i="31"/>
  <c r="G70" i="31"/>
  <c r="D70" i="31"/>
  <c r="AD66" i="31"/>
  <c r="G66" i="31"/>
  <c r="AD65" i="31"/>
  <c r="G65" i="31"/>
  <c r="AD64" i="31"/>
  <c r="G64" i="31"/>
  <c r="AD63" i="31"/>
  <c r="G63" i="31"/>
  <c r="AD62" i="31"/>
  <c r="G62" i="31"/>
  <c r="AD61" i="31"/>
  <c r="G61" i="31"/>
  <c r="D61" i="31"/>
  <c r="AD60" i="31"/>
  <c r="G60" i="31"/>
  <c r="D60" i="31"/>
  <c r="AD59" i="31"/>
  <c r="G59" i="31"/>
  <c r="D59" i="31"/>
  <c r="AD58" i="31"/>
  <c r="G58" i="31"/>
  <c r="D58" i="31"/>
  <c r="AD57" i="31"/>
  <c r="G57" i="31"/>
  <c r="D57" i="31"/>
  <c r="AD56" i="31"/>
  <c r="G56" i="31"/>
  <c r="D56" i="31"/>
  <c r="AD55" i="31"/>
  <c r="G55" i="31"/>
  <c r="D55" i="31"/>
  <c r="AD54" i="31"/>
  <c r="G54" i="31"/>
  <c r="D54" i="31"/>
  <c r="AD53" i="31"/>
  <c r="G53" i="31"/>
  <c r="D53" i="31"/>
  <c r="AD52" i="31"/>
  <c r="G52" i="31"/>
  <c r="D52" i="31"/>
  <c r="AD51" i="31"/>
  <c r="G51" i="31"/>
  <c r="D51" i="31"/>
  <c r="AD50" i="31"/>
  <c r="G50" i="31"/>
  <c r="D50" i="31"/>
  <c r="AD49" i="31"/>
  <c r="G49" i="31"/>
  <c r="D49" i="31"/>
  <c r="AD48" i="31"/>
  <c r="G48" i="31"/>
  <c r="D48" i="31"/>
  <c r="D47" i="31"/>
  <c r="AD46" i="31"/>
  <c r="G46" i="31"/>
  <c r="D46" i="31"/>
  <c r="AD45" i="31"/>
  <c r="G45" i="31"/>
  <c r="D45" i="31"/>
  <c r="AD44" i="31"/>
  <c r="G44" i="31"/>
  <c r="D44" i="31"/>
  <c r="D40" i="31"/>
  <c r="D39" i="31"/>
  <c r="G38" i="31"/>
  <c r="D38" i="31"/>
  <c r="AD37" i="31"/>
  <c r="G37" i="31"/>
  <c r="D37" i="31"/>
  <c r="AD36" i="31"/>
  <c r="G36" i="31"/>
  <c r="D36" i="31"/>
  <c r="AD35" i="31"/>
  <c r="G35" i="31"/>
  <c r="D35" i="31"/>
  <c r="AD34" i="31"/>
  <c r="G34" i="31"/>
  <c r="D34" i="31"/>
  <c r="AD33" i="31"/>
  <c r="G33" i="31"/>
  <c r="D33" i="31"/>
  <c r="AD32" i="31"/>
  <c r="G32" i="31"/>
  <c r="D32" i="31"/>
  <c r="AD31" i="31"/>
  <c r="G31" i="31"/>
  <c r="D31" i="31"/>
  <c r="AD30" i="31"/>
  <c r="G30" i="31"/>
  <c r="D30" i="31"/>
  <c r="AD29" i="31"/>
  <c r="G29" i="31"/>
  <c r="D29" i="31"/>
  <c r="AD28" i="31"/>
  <c r="G28" i="31"/>
  <c r="D28" i="31"/>
  <c r="AD27" i="31"/>
  <c r="G27" i="31"/>
  <c r="D27" i="31"/>
  <c r="D26" i="31"/>
  <c r="AD25" i="31"/>
  <c r="G25" i="31"/>
  <c r="D25" i="31"/>
  <c r="AD24" i="31"/>
  <c r="G24" i="31"/>
  <c r="D24" i="31"/>
  <c r="AD23" i="31"/>
  <c r="G23" i="31"/>
  <c r="D23" i="31"/>
  <c r="AD19" i="31"/>
  <c r="G19" i="31"/>
  <c r="D19" i="31"/>
  <c r="D18" i="31"/>
  <c r="D17" i="31"/>
  <c r="AD16" i="31"/>
  <c r="G16" i="31"/>
  <c r="D16" i="31"/>
  <c r="AD15" i="31"/>
  <c r="G15" i="31"/>
  <c r="D15" i="31"/>
  <c r="AD14" i="31"/>
  <c r="G14" i="31"/>
  <c r="D14" i="31"/>
  <c r="AD13" i="31"/>
  <c r="G13" i="31"/>
  <c r="D13" i="31"/>
  <c r="AD12" i="31"/>
  <c r="G12" i="31"/>
  <c r="D12" i="31"/>
  <c r="AD11" i="31"/>
  <c r="G11" i="31"/>
  <c r="D11" i="31"/>
  <c r="AD10" i="31"/>
  <c r="G10" i="31"/>
  <c r="D10" i="31"/>
  <c r="B3" i="31"/>
  <c r="B2" i="31"/>
  <c r="B1" i="31"/>
  <c r="AC185" i="30"/>
  <c r="AB185" i="30"/>
  <c r="AB186" i="30" s="1"/>
  <c r="AA185" i="30"/>
  <c r="AA186" i="30" s="1"/>
  <c r="Z185" i="30"/>
  <c r="Y185" i="30"/>
  <c r="Y186" i="30" s="1"/>
  <c r="X185" i="30"/>
  <c r="X186" i="30" s="1"/>
  <c r="W185" i="30"/>
  <c r="W186" i="30" s="1"/>
  <c r="V185" i="30"/>
  <c r="V186" i="30" s="1"/>
  <c r="U185" i="30"/>
  <c r="U186" i="30" s="1"/>
  <c r="T185" i="30"/>
  <c r="T186" i="30" s="1"/>
  <c r="S185" i="30"/>
  <c r="S186" i="30" s="1"/>
  <c r="R185" i="30"/>
  <c r="Q185" i="30"/>
  <c r="Q186" i="30" s="1"/>
  <c r="P185" i="30"/>
  <c r="P186" i="30" s="1"/>
  <c r="O185" i="30"/>
  <c r="O186" i="30" s="1"/>
  <c r="N185" i="30"/>
  <c r="N186" i="30" s="1"/>
  <c r="M185" i="30"/>
  <c r="M186" i="30" s="1"/>
  <c r="L185" i="30"/>
  <c r="L186" i="30" s="1"/>
  <c r="K185" i="30"/>
  <c r="K186" i="30" s="1"/>
  <c r="AB184" i="30"/>
  <c r="AA184" i="30"/>
  <c r="Z184" i="30"/>
  <c r="Z186" i="30" s="1"/>
  <c r="Y184" i="30"/>
  <c r="X184" i="30"/>
  <c r="W184" i="30"/>
  <c r="V184" i="30"/>
  <c r="U184" i="30"/>
  <c r="T184" i="30"/>
  <c r="S184" i="30"/>
  <c r="R184" i="30"/>
  <c r="R186" i="30" s="1"/>
  <c r="Q184" i="30"/>
  <c r="P184" i="30"/>
  <c r="O184" i="30"/>
  <c r="N184" i="30"/>
  <c r="M184" i="30"/>
  <c r="L184" i="30"/>
  <c r="K184" i="30"/>
  <c r="J184" i="30"/>
  <c r="AD184" i="30" s="1"/>
  <c r="I184" i="30"/>
  <c r="I186" i="30" s="1"/>
  <c r="AD177" i="30"/>
  <c r="G177" i="30"/>
  <c r="D176" i="30"/>
  <c r="AD175" i="30"/>
  <c r="G175" i="30"/>
  <c r="D175" i="30"/>
  <c r="AD174" i="30"/>
  <c r="G174" i="30"/>
  <c r="D174" i="30"/>
  <c r="AD173" i="30"/>
  <c r="G173" i="30"/>
  <c r="D173" i="30"/>
  <c r="AD172" i="30"/>
  <c r="G172" i="30"/>
  <c r="D172" i="30"/>
  <c r="AD171" i="30"/>
  <c r="G171" i="30"/>
  <c r="D171" i="30"/>
  <c r="AD170" i="30"/>
  <c r="G170" i="30"/>
  <c r="D170" i="30"/>
  <c r="AD169" i="30"/>
  <c r="G169" i="30"/>
  <c r="D169" i="30"/>
  <c r="AD168" i="30"/>
  <c r="G168" i="30"/>
  <c r="D168" i="30"/>
  <c r="AD167" i="30"/>
  <c r="G167" i="30"/>
  <c r="D167" i="30"/>
  <c r="AD166" i="30"/>
  <c r="G166" i="30"/>
  <c r="D166" i="30"/>
  <c r="AD165" i="30"/>
  <c r="G165" i="30"/>
  <c r="D165" i="30"/>
  <c r="AD164" i="30"/>
  <c r="G164" i="30"/>
  <c r="D164" i="30"/>
  <c r="AD163" i="30"/>
  <c r="G163" i="30"/>
  <c r="AD162" i="30"/>
  <c r="G162" i="30"/>
  <c r="AD161" i="30"/>
  <c r="G161" i="30"/>
  <c r="D161" i="30"/>
  <c r="AD160" i="30"/>
  <c r="G160" i="30"/>
  <c r="D160" i="30"/>
  <c r="AD159" i="30"/>
  <c r="G159" i="30"/>
  <c r="D159" i="30"/>
  <c r="AD158" i="30"/>
  <c r="G158" i="30"/>
  <c r="D158" i="30"/>
  <c r="AD157" i="30"/>
  <c r="G157" i="30"/>
  <c r="D157" i="30"/>
  <c r="AD156" i="30"/>
  <c r="G156" i="30"/>
  <c r="D156" i="30"/>
  <c r="D155" i="30"/>
  <c r="D154" i="30"/>
  <c r="D153" i="30"/>
  <c r="AD152" i="30"/>
  <c r="G152" i="30"/>
  <c r="D152" i="30"/>
  <c r="AD151" i="30"/>
  <c r="G151" i="30"/>
  <c r="D151" i="30"/>
  <c r="AD147" i="30"/>
  <c r="G147" i="30"/>
  <c r="AD146" i="30"/>
  <c r="G146" i="30"/>
  <c r="AD142" i="30"/>
  <c r="G142" i="30"/>
  <c r="AD141" i="30"/>
  <c r="G141" i="30"/>
  <c r="AD140" i="30"/>
  <c r="G140" i="30"/>
  <c r="AD137" i="30"/>
  <c r="AD136" i="30"/>
  <c r="G136" i="30"/>
  <c r="D135" i="30"/>
  <c r="AD134" i="30"/>
  <c r="G134" i="30"/>
  <c r="AD133" i="30"/>
  <c r="G133" i="30"/>
  <c r="AD129" i="30"/>
  <c r="G129" i="30"/>
  <c r="AD127" i="30"/>
  <c r="G127" i="30"/>
  <c r="AD126" i="30"/>
  <c r="G126" i="30"/>
  <c r="AD125" i="30"/>
  <c r="G125" i="30"/>
  <c r="AD124" i="30"/>
  <c r="G124" i="30"/>
  <c r="AD120" i="30"/>
  <c r="G120" i="30"/>
  <c r="AD119" i="30"/>
  <c r="G119" i="30"/>
  <c r="AD115" i="30"/>
  <c r="G115" i="30"/>
  <c r="AD114" i="30"/>
  <c r="G114" i="30"/>
  <c r="AD113" i="30"/>
  <c r="G113" i="30"/>
  <c r="AD109" i="30"/>
  <c r="G109" i="30"/>
  <c r="AD108" i="30"/>
  <c r="G108" i="30"/>
  <c r="AD107" i="30"/>
  <c r="G107" i="30"/>
  <c r="D107" i="30"/>
  <c r="AD106" i="30"/>
  <c r="G106" i="30"/>
  <c r="AD105" i="30"/>
  <c r="G105" i="30"/>
  <c r="AD104" i="30"/>
  <c r="G104" i="30"/>
  <c r="AD101" i="30"/>
  <c r="AD100" i="30"/>
  <c r="G100" i="30"/>
  <c r="AD99" i="30"/>
  <c r="G99" i="30"/>
  <c r="D99" i="30"/>
  <c r="AD98" i="30"/>
  <c r="G98" i="30"/>
  <c r="D98" i="30"/>
  <c r="AD97" i="30"/>
  <c r="G97" i="30"/>
  <c r="D97" i="30"/>
  <c r="AD96" i="30"/>
  <c r="G96" i="30"/>
  <c r="D96" i="30"/>
  <c r="AD92" i="30"/>
  <c r="G92" i="30"/>
  <c r="AD90" i="30"/>
  <c r="G90" i="30"/>
  <c r="D90" i="30"/>
  <c r="AD89" i="30"/>
  <c r="G89" i="30"/>
  <c r="D89" i="30"/>
  <c r="AD88" i="30"/>
  <c r="G88" i="30"/>
  <c r="D88" i="30"/>
  <c r="AD84" i="30"/>
  <c r="G84" i="30"/>
  <c r="D84" i="30"/>
  <c r="AD83" i="30"/>
  <c r="G83" i="30"/>
  <c r="D83" i="30"/>
  <c r="D82" i="30"/>
  <c r="AD81" i="30"/>
  <c r="G81" i="30"/>
  <c r="D81" i="30"/>
  <c r="AD80" i="30"/>
  <c r="G80" i="30"/>
  <c r="D80" i="30"/>
  <c r="AD79" i="30"/>
  <c r="G79" i="30"/>
  <c r="D79" i="30"/>
  <c r="AD78" i="30"/>
  <c r="G78" i="30"/>
  <c r="D78" i="30"/>
  <c r="D77" i="30"/>
  <c r="AD76" i="30"/>
  <c r="G76" i="30"/>
  <c r="D76" i="30"/>
  <c r="AD75" i="30"/>
  <c r="G75" i="30"/>
  <c r="D75" i="30"/>
  <c r="AD73" i="30"/>
  <c r="G73" i="30"/>
  <c r="D73" i="30"/>
  <c r="AD72" i="30"/>
  <c r="G72" i="30"/>
  <c r="D72" i="30"/>
  <c r="AD71" i="30"/>
  <c r="G71" i="30"/>
  <c r="D71" i="30"/>
  <c r="AD70" i="30"/>
  <c r="G70" i="30"/>
  <c r="D70" i="30"/>
  <c r="AD66" i="30"/>
  <c r="G66" i="30"/>
  <c r="AD65" i="30"/>
  <c r="G65" i="30"/>
  <c r="AD64" i="30"/>
  <c r="G64" i="30"/>
  <c r="AD63" i="30"/>
  <c r="G63" i="30"/>
  <c r="AD62" i="30"/>
  <c r="G62" i="30"/>
  <c r="AD61" i="30"/>
  <c r="G61" i="30"/>
  <c r="D61" i="30"/>
  <c r="AD60" i="30"/>
  <c r="G60" i="30"/>
  <c r="D60" i="30"/>
  <c r="AD59" i="30"/>
  <c r="G59" i="30"/>
  <c r="D59" i="30"/>
  <c r="AD58" i="30"/>
  <c r="G58" i="30"/>
  <c r="D58" i="30"/>
  <c r="AD57" i="30"/>
  <c r="G57" i="30"/>
  <c r="D57" i="30"/>
  <c r="AD56" i="30"/>
  <c r="G56" i="30"/>
  <c r="D56" i="30"/>
  <c r="AD55" i="30"/>
  <c r="G55" i="30"/>
  <c r="D55" i="30"/>
  <c r="AD54" i="30"/>
  <c r="G54" i="30"/>
  <c r="D54" i="30"/>
  <c r="AD53" i="30"/>
  <c r="G53" i="30"/>
  <c r="D53" i="30"/>
  <c r="AD52" i="30"/>
  <c r="G52" i="30"/>
  <c r="D52" i="30"/>
  <c r="AD51" i="30"/>
  <c r="G51" i="30"/>
  <c r="D51" i="30"/>
  <c r="AD50" i="30"/>
  <c r="G50" i="30"/>
  <c r="D50" i="30"/>
  <c r="AD49" i="30"/>
  <c r="G49" i="30"/>
  <c r="D49" i="30"/>
  <c r="AD48" i="30"/>
  <c r="G48" i="30"/>
  <c r="D48" i="30"/>
  <c r="D47" i="30"/>
  <c r="AD46" i="30"/>
  <c r="G46" i="30"/>
  <c r="D46" i="30"/>
  <c r="AD45" i="30"/>
  <c r="G45" i="30"/>
  <c r="D45" i="30"/>
  <c r="AD44" i="30"/>
  <c r="G44" i="30"/>
  <c r="D44" i="30"/>
  <c r="D40" i="30"/>
  <c r="D39" i="30"/>
  <c r="G38" i="30"/>
  <c r="D38" i="30"/>
  <c r="AD37" i="30"/>
  <c r="G37" i="30"/>
  <c r="D37" i="30"/>
  <c r="AD36" i="30"/>
  <c r="G36" i="30"/>
  <c r="D36" i="30"/>
  <c r="AD35" i="30"/>
  <c r="G35" i="30"/>
  <c r="D35" i="30"/>
  <c r="AD34" i="30"/>
  <c r="G34" i="30"/>
  <c r="D34" i="30"/>
  <c r="AD33" i="30"/>
  <c r="G33" i="30"/>
  <c r="D33" i="30"/>
  <c r="AD32" i="30"/>
  <c r="G32" i="30"/>
  <c r="D32" i="30"/>
  <c r="AD31" i="30"/>
  <c r="G31" i="30"/>
  <c r="D31" i="30"/>
  <c r="AD30" i="30"/>
  <c r="G30" i="30"/>
  <c r="D30" i="30"/>
  <c r="AD29" i="30"/>
  <c r="G29" i="30"/>
  <c r="D29" i="30"/>
  <c r="AD28" i="30"/>
  <c r="G28" i="30"/>
  <c r="D28" i="30"/>
  <c r="AD27" i="30"/>
  <c r="G27" i="30"/>
  <c r="D27" i="30"/>
  <c r="D26" i="30"/>
  <c r="AD25" i="30"/>
  <c r="G25" i="30"/>
  <c r="D25" i="30"/>
  <c r="AD24" i="30"/>
  <c r="G24" i="30"/>
  <c r="D24" i="30"/>
  <c r="AD23" i="30"/>
  <c r="G23" i="30"/>
  <c r="D23" i="30"/>
  <c r="AD19" i="30"/>
  <c r="G19" i="30"/>
  <c r="D19" i="30"/>
  <c r="D18" i="30"/>
  <c r="D17" i="30"/>
  <c r="AD16" i="30"/>
  <c r="G16" i="30"/>
  <c r="D16" i="30"/>
  <c r="AD15" i="30"/>
  <c r="G15" i="30"/>
  <c r="D15" i="30"/>
  <c r="AD14" i="30"/>
  <c r="G14" i="30"/>
  <c r="D14" i="30"/>
  <c r="AD13" i="30"/>
  <c r="G13" i="30"/>
  <c r="D13" i="30"/>
  <c r="AD12" i="30"/>
  <c r="G12" i="30"/>
  <c r="D12" i="30"/>
  <c r="AD11" i="30"/>
  <c r="G11" i="30"/>
  <c r="D11" i="30"/>
  <c r="AD10" i="30"/>
  <c r="G10" i="30"/>
  <c r="D10" i="30"/>
  <c r="B3" i="30"/>
  <c r="B2" i="30"/>
  <c r="B1" i="30"/>
  <c r="AC185" i="29"/>
  <c r="AB185" i="29"/>
  <c r="AB186" i="29" s="1"/>
  <c r="AA185" i="29"/>
  <c r="AA186" i="29" s="1"/>
  <c r="Z185" i="29"/>
  <c r="Z186" i="29" s="1"/>
  <c r="Y185" i="29"/>
  <c r="Y186" i="29" s="1"/>
  <c r="X185" i="29"/>
  <c r="W185" i="29"/>
  <c r="V185" i="29"/>
  <c r="V186" i="29" s="1"/>
  <c r="U185" i="29"/>
  <c r="U186" i="29" s="1"/>
  <c r="T185" i="29"/>
  <c r="T186" i="29" s="1"/>
  <c r="S185" i="29"/>
  <c r="S186" i="29" s="1"/>
  <c r="R185" i="29"/>
  <c r="R186" i="29" s="1"/>
  <c r="Q185" i="29"/>
  <c r="Q186" i="29" s="1"/>
  <c r="P185" i="29"/>
  <c r="O185" i="29"/>
  <c r="N185" i="29"/>
  <c r="N186" i="29" s="1"/>
  <c r="M185" i="29"/>
  <c r="M186" i="29" s="1"/>
  <c r="L185" i="29"/>
  <c r="L186" i="29" s="1"/>
  <c r="K185" i="29"/>
  <c r="K186" i="29" s="1"/>
  <c r="AB184" i="29"/>
  <c r="AA184" i="29"/>
  <c r="Z184" i="29"/>
  <c r="Y184" i="29"/>
  <c r="X184" i="29"/>
  <c r="X186" i="29" s="1"/>
  <c r="W184" i="29"/>
  <c r="W186" i="29" s="1"/>
  <c r="V184" i="29"/>
  <c r="U184" i="29"/>
  <c r="T184" i="29"/>
  <c r="S184" i="29"/>
  <c r="R184" i="29"/>
  <c r="Q184" i="29"/>
  <c r="P184" i="29"/>
  <c r="P186" i="29" s="1"/>
  <c r="O184" i="29"/>
  <c r="O186" i="29" s="1"/>
  <c r="N184" i="29"/>
  <c r="M184" i="29"/>
  <c r="L184" i="29"/>
  <c r="K184" i="29"/>
  <c r="J184" i="29"/>
  <c r="AD184" i="29" s="1"/>
  <c r="I184" i="29"/>
  <c r="I186" i="29" s="1"/>
  <c r="AD177" i="29"/>
  <c r="G177" i="29"/>
  <c r="D176" i="29"/>
  <c r="AD175" i="29"/>
  <c r="G175" i="29"/>
  <c r="D175" i="29"/>
  <c r="AD174" i="29"/>
  <c r="G174" i="29"/>
  <c r="D174" i="29"/>
  <c r="AD173" i="29"/>
  <c r="G173" i="29"/>
  <c r="D173" i="29"/>
  <c r="AD172" i="29"/>
  <c r="G172" i="29"/>
  <c r="D172" i="29"/>
  <c r="AD171" i="29"/>
  <c r="G171" i="29"/>
  <c r="D171" i="29"/>
  <c r="AD170" i="29"/>
  <c r="G170" i="29"/>
  <c r="D170" i="29"/>
  <c r="AD169" i="29"/>
  <c r="G169" i="29"/>
  <c r="D169" i="29"/>
  <c r="AD168" i="29"/>
  <c r="G168" i="29"/>
  <c r="D168" i="29"/>
  <c r="AD167" i="29"/>
  <c r="G167" i="29"/>
  <c r="D167" i="29"/>
  <c r="AD166" i="29"/>
  <c r="G166" i="29"/>
  <c r="D166" i="29"/>
  <c r="AD165" i="29"/>
  <c r="G165" i="29"/>
  <c r="D165" i="29"/>
  <c r="AD164" i="29"/>
  <c r="G164" i="29"/>
  <c r="D164" i="29"/>
  <c r="AD163" i="29"/>
  <c r="G163" i="29"/>
  <c r="AD162" i="29"/>
  <c r="G162" i="29"/>
  <c r="AD161" i="29"/>
  <c r="G161" i="29"/>
  <c r="D161" i="29"/>
  <c r="AD160" i="29"/>
  <c r="G160" i="29"/>
  <c r="D160" i="29"/>
  <c r="AD159" i="29"/>
  <c r="G159" i="29"/>
  <c r="D159" i="29"/>
  <c r="AD158" i="29"/>
  <c r="G158" i="29"/>
  <c r="D158" i="29"/>
  <c r="AD157" i="29"/>
  <c r="G157" i="29"/>
  <c r="D157" i="29"/>
  <c r="AD156" i="29"/>
  <c r="G156" i="29"/>
  <c r="D156" i="29"/>
  <c r="D155" i="29"/>
  <c r="D154" i="29"/>
  <c r="D153" i="29"/>
  <c r="AD152" i="29"/>
  <c r="G152" i="29"/>
  <c r="D152" i="29"/>
  <c r="AD151" i="29"/>
  <c r="G151" i="29"/>
  <c r="D151" i="29"/>
  <c r="AD147" i="29"/>
  <c r="G147" i="29"/>
  <c r="AD146" i="29"/>
  <c r="G146" i="29"/>
  <c r="AD142" i="29"/>
  <c r="G142" i="29"/>
  <c r="AD141" i="29"/>
  <c r="G141" i="29"/>
  <c r="AD140" i="29"/>
  <c r="G140" i="29"/>
  <c r="AD137" i="29"/>
  <c r="AD136" i="29"/>
  <c r="G136" i="29"/>
  <c r="D135" i="29"/>
  <c r="AD134" i="29"/>
  <c r="G134" i="29"/>
  <c r="AD133" i="29"/>
  <c r="G133" i="29"/>
  <c r="AD129" i="29"/>
  <c r="G129" i="29"/>
  <c r="AD127" i="29"/>
  <c r="G127" i="29"/>
  <c r="AD126" i="29"/>
  <c r="G126" i="29"/>
  <c r="AD125" i="29"/>
  <c r="G125" i="29"/>
  <c r="AD124" i="29"/>
  <c r="G124" i="29"/>
  <c r="AD120" i="29"/>
  <c r="G120" i="29"/>
  <c r="AD119" i="29"/>
  <c r="G119" i="29"/>
  <c r="AD115" i="29"/>
  <c r="G115" i="29"/>
  <c r="AD114" i="29"/>
  <c r="G114" i="29"/>
  <c r="AD113" i="29"/>
  <c r="G113" i="29"/>
  <c r="AD109" i="29"/>
  <c r="G109" i="29"/>
  <c r="AD108" i="29"/>
  <c r="G108" i="29"/>
  <c r="AD107" i="29"/>
  <c r="G107" i="29"/>
  <c r="D107" i="29"/>
  <c r="AD106" i="29"/>
  <c r="G106" i="29"/>
  <c r="AD105" i="29"/>
  <c r="G105" i="29"/>
  <c r="AD104" i="29"/>
  <c r="G104" i="29"/>
  <c r="AD101" i="29"/>
  <c r="AD100" i="29"/>
  <c r="G100" i="29"/>
  <c r="AD99" i="29"/>
  <c r="G99" i="29"/>
  <c r="D99" i="29"/>
  <c r="AD98" i="29"/>
  <c r="G98" i="29"/>
  <c r="D98" i="29"/>
  <c r="AD97" i="29"/>
  <c r="G97" i="29"/>
  <c r="D97" i="29"/>
  <c r="AD96" i="29"/>
  <c r="G96" i="29"/>
  <c r="D96" i="29"/>
  <c r="AD92" i="29"/>
  <c r="G92" i="29"/>
  <c r="AD90" i="29"/>
  <c r="G90" i="29"/>
  <c r="D90" i="29"/>
  <c r="AD89" i="29"/>
  <c r="G89" i="29"/>
  <c r="D89" i="29"/>
  <c r="AD88" i="29"/>
  <c r="G88" i="29"/>
  <c r="D88" i="29"/>
  <c r="AD84" i="29"/>
  <c r="G84" i="29"/>
  <c r="D84" i="29"/>
  <c r="AD83" i="29"/>
  <c r="G83" i="29"/>
  <c r="D83" i="29"/>
  <c r="D82" i="29"/>
  <c r="AD81" i="29"/>
  <c r="G81" i="29"/>
  <c r="D81" i="29"/>
  <c r="AD80" i="29"/>
  <c r="G80" i="29"/>
  <c r="D80" i="29"/>
  <c r="AD79" i="29"/>
  <c r="G79" i="29"/>
  <c r="D79" i="29"/>
  <c r="AD78" i="29"/>
  <c r="G78" i="29"/>
  <c r="D78" i="29"/>
  <c r="D77" i="29"/>
  <c r="AD76" i="29"/>
  <c r="G76" i="29"/>
  <c r="D76" i="29"/>
  <c r="AD75" i="29"/>
  <c r="G75" i="29"/>
  <c r="D75" i="29"/>
  <c r="AD73" i="29"/>
  <c r="G73" i="29"/>
  <c r="D73" i="29"/>
  <c r="AD72" i="29"/>
  <c r="G72" i="29"/>
  <c r="D72" i="29"/>
  <c r="AD71" i="29"/>
  <c r="G71" i="29"/>
  <c r="D71" i="29"/>
  <c r="AD70" i="29"/>
  <c r="G70" i="29"/>
  <c r="D70" i="29"/>
  <c r="AD66" i="29"/>
  <c r="G66" i="29"/>
  <c r="AD65" i="29"/>
  <c r="G65" i="29"/>
  <c r="AD64" i="29"/>
  <c r="G64" i="29"/>
  <c r="AD63" i="29"/>
  <c r="G63" i="29"/>
  <c r="AD62" i="29"/>
  <c r="G62" i="29"/>
  <c r="AD61" i="29"/>
  <c r="G61" i="29"/>
  <c r="D61" i="29"/>
  <c r="AD60" i="29"/>
  <c r="G60" i="29"/>
  <c r="D60" i="29"/>
  <c r="AD59" i="29"/>
  <c r="G59" i="29"/>
  <c r="D59" i="29"/>
  <c r="AD58" i="29"/>
  <c r="G58" i="29"/>
  <c r="D58" i="29"/>
  <c r="AD57" i="29"/>
  <c r="G57" i="29"/>
  <c r="D57" i="29"/>
  <c r="AD56" i="29"/>
  <c r="G56" i="29"/>
  <c r="D56" i="29"/>
  <c r="AD55" i="29"/>
  <c r="G55" i="29"/>
  <c r="D55" i="29"/>
  <c r="AD54" i="29"/>
  <c r="G54" i="29"/>
  <c r="D54" i="29"/>
  <c r="AD53" i="29"/>
  <c r="G53" i="29"/>
  <c r="D53" i="29"/>
  <c r="AD52" i="29"/>
  <c r="G52" i="29"/>
  <c r="D52" i="29"/>
  <c r="AD51" i="29"/>
  <c r="G51" i="29"/>
  <c r="D51" i="29"/>
  <c r="AD50" i="29"/>
  <c r="G50" i="29"/>
  <c r="D50" i="29"/>
  <c r="AD49" i="29"/>
  <c r="G49" i="29"/>
  <c r="D49" i="29"/>
  <c r="AD48" i="29"/>
  <c r="G48" i="29"/>
  <c r="D48" i="29"/>
  <c r="D47" i="29"/>
  <c r="AD46" i="29"/>
  <c r="G46" i="29"/>
  <c r="D46" i="29"/>
  <c r="AD45" i="29"/>
  <c r="G45" i="29"/>
  <c r="D45" i="29"/>
  <c r="AD44" i="29"/>
  <c r="G44" i="29"/>
  <c r="D44" i="29"/>
  <c r="D40" i="29"/>
  <c r="D39" i="29"/>
  <c r="G38" i="29"/>
  <c r="D38" i="29"/>
  <c r="AD37" i="29"/>
  <c r="G37" i="29"/>
  <c r="D37" i="29"/>
  <c r="AD36" i="29"/>
  <c r="G36" i="29"/>
  <c r="D36" i="29"/>
  <c r="AD35" i="29"/>
  <c r="G35" i="29"/>
  <c r="D35" i="29"/>
  <c r="AD34" i="29"/>
  <c r="G34" i="29"/>
  <c r="D34" i="29"/>
  <c r="AD33" i="29"/>
  <c r="G33" i="29"/>
  <c r="D33" i="29"/>
  <c r="AD32" i="29"/>
  <c r="G32" i="29"/>
  <c r="D32" i="29"/>
  <c r="AD31" i="29"/>
  <c r="G31" i="29"/>
  <c r="D31" i="29"/>
  <c r="AD30" i="29"/>
  <c r="G30" i="29"/>
  <c r="D30" i="29"/>
  <c r="AD29" i="29"/>
  <c r="G29" i="29"/>
  <c r="D29" i="29"/>
  <c r="AD28" i="29"/>
  <c r="G28" i="29"/>
  <c r="D28" i="29"/>
  <c r="AD27" i="29"/>
  <c r="G27" i="29"/>
  <c r="D27" i="29"/>
  <c r="D26" i="29"/>
  <c r="AD25" i="29"/>
  <c r="G25" i="29"/>
  <c r="D25" i="29"/>
  <c r="AD24" i="29"/>
  <c r="G24" i="29"/>
  <c r="D24" i="29"/>
  <c r="AD23" i="29"/>
  <c r="G23" i="29"/>
  <c r="D23" i="29"/>
  <c r="AD19" i="29"/>
  <c r="G19" i="29"/>
  <c r="D19" i="29"/>
  <c r="D18" i="29"/>
  <c r="D17" i="29"/>
  <c r="AD16" i="29"/>
  <c r="G16" i="29"/>
  <c r="D16" i="29"/>
  <c r="AD15" i="29"/>
  <c r="G15" i="29"/>
  <c r="D15" i="29"/>
  <c r="AD14" i="29"/>
  <c r="G14" i="29"/>
  <c r="D14" i="29"/>
  <c r="AD13" i="29"/>
  <c r="G13" i="29"/>
  <c r="D13" i="29"/>
  <c r="AD12" i="29"/>
  <c r="G12" i="29"/>
  <c r="D12" i="29"/>
  <c r="AD11" i="29"/>
  <c r="G11" i="29"/>
  <c r="D11" i="29"/>
  <c r="AD10" i="29"/>
  <c r="G10" i="29"/>
  <c r="D10" i="29"/>
  <c r="B3" i="29"/>
  <c r="B2" i="29"/>
  <c r="B1" i="29"/>
  <c r="AC185" i="28"/>
  <c r="AB185" i="28"/>
  <c r="AA185" i="28"/>
  <c r="Z185" i="28"/>
  <c r="Y185" i="28"/>
  <c r="X185" i="28"/>
  <c r="W185" i="28"/>
  <c r="V185" i="28"/>
  <c r="U185" i="28"/>
  <c r="T185" i="28"/>
  <c r="S185" i="28"/>
  <c r="R185" i="28"/>
  <c r="Q185" i="28"/>
  <c r="P185" i="28"/>
  <c r="O185" i="28"/>
  <c r="N185" i="28"/>
  <c r="M185" i="28"/>
  <c r="L185" i="28"/>
  <c r="K185" i="28"/>
  <c r="AB184" i="28"/>
  <c r="AA184" i="28"/>
  <c r="Z184" i="28"/>
  <c r="Y184" i="28"/>
  <c r="X184" i="28"/>
  <c r="W184" i="28"/>
  <c r="V184" i="28"/>
  <c r="U184" i="28"/>
  <c r="T184" i="28"/>
  <c r="S184" i="28"/>
  <c r="R184" i="28"/>
  <c r="Q184" i="28"/>
  <c r="P184" i="28"/>
  <c r="O184" i="28"/>
  <c r="N184" i="28"/>
  <c r="M184" i="28"/>
  <c r="L184" i="28"/>
  <c r="K184" i="28"/>
  <c r="J184" i="28"/>
  <c r="I184" i="28"/>
  <c r="I186" i="28" s="1"/>
  <c r="I8" i="1" s="1"/>
  <c r="AD177" i="28"/>
  <c r="G177" i="28"/>
  <c r="D176" i="28"/>
  <c r="AD175" i="28"/>
  <c r="G175" i="28"/>
  <c r="D175" i="28"/>
  <c r="AD174" i="28"/>
  <c r="G174" i="28"/>
  <c r="D174" i="28"/>
  <c r="AD173" i="28"/>
  <c r="G173" i="28"/>
  <c r="D173" i="28"/>
  <c r="AD172" i="28"/>
  <c r="G172" i="28"/>
  <c r="D172" i="28"/>
  <c r="AD171" i="28"/>
  <c r="G171" i="28"/>
  <c r="D171" i="28"/>
  <c r="AD170" i="28"/>
  <c r="G170" i="28"/>
  <c r="D170" i="28"/>
  <c r="AD169" i="28"/>
  <c r="G169" i="28"/>
  <c r="D169" i="28"/>
  <c r="AD168" i="28"/>
  <c r="G168" i="28"/>
  <c r="D168" i="28"/>
  <c r="AD167" i="28"/>
  <c r="G167" i="28"/>
  <c r="D167" i="28"/>
  <c r="AD166" i="28"/>
  <c r="G166" i="28"/>
  <c r="D166" i="28"/>
  <c r="AD165" i="28"/>
  <c r="G165" i="28"/>
  <c r="D165" i="28"/>
  <c r="AD164" i="28"/>
  <c r="G164" i="28"/>
  <c r="D164" i="28"/>
  <c r="AD163" i="28"/>
  <c r="G163" i="28"/>
  <c r="AD162" i="28"/>
  <c r="G162" i="28"/>
  <c r="AD161" i="28"/>
  <c r="G161" i="28"/>
  <c r="D161" i="28"/>
  <c r="AD160" i="28"/>
  <c r="G160" i="28"/>
  <c r="D160" i="28"/>
  <c r="AD159" i="28"/>
  <c r="G159" i="28"/>
  <c r="D159" i="28"/>
  <c r="AD158" i="28"/>
  <c r="G158" i="28"/>
  <c r="D158" i="28"/>
  <c r="AD157" i="28"/>
  <c r="G157" i="28"/>
  <c r="D157" i="28"/>
  <c r="AD156" i="28"/>
  <c r="G156" i="28"/>
  <c r="D156" i="28"/>
  <c r="D155" i="28"/>
  <c r="D154" i="28"/>
  <c r="D153" i="28"/>
  <c r="AD152" i="28"/>
  <c r="G152" i="28"/>
  <c r="D152" i="28"/>
  <c r="AD151" i="28"/>
  <c r="G151" i="28"/>
  <c r="D151" i="28"/>
  <c r="AD147" i="28"/>
  <c r="G147" i="28"/>
  <c r="AD146" i="28"/>
  <c r="G146" i="28"/>
  <c r="AD142" i="28"/>
  <c r="G142" i="28"/>
  <c r="AD141" i="28"/>
  <c r="G141" i="28"/>
  <c r="AD140" i="28"/>
  <c r="G140" i="28"/>
  <c r="AD137" i="28"/>
  <c r="AD136" i="28"/>
  <c r="G136" i="28"/>
  <c r="D135" i="28"/>
  <c r="AD134" i="28"/>
  <c r="G134" i="28"/>
  <c r="AD133" i="28"/>
  <c r="G133" i="28"/>
  <c r="AD129" i="28"/>
  <c r="G129" i="28"/>
  <c r="AD127" i="28"/>
  <c r="G127" i="28"/>
  <c r="AD126" i="28"/>
  <c r="G126" i="28"/>
  <c r="AD125" i="28"/>
  <c r="G125" i="28"/>
  <c r="AD124" i="28"/>
  <c r="G124" i="28"/>
  <c r="AD120" i="28"/>
  <c r="G120" i="28"/>
  <c r="AD119" i="28"/>
  <c r="G119" i="28"/>
  <c r="AD115" i="28"/>
  <c r="G115" i="28"/>
  <c r="AD114" i="28"/>
  <c r="G114" i="28"/>
  <c r="AD113" i="28"/>
  <c r="G113" i="28"/>
  <c r="AD109" i="28"/>
  <c r="G109" i="28"/>
  <c r="AD108" i="28"/>
  <c r="G108" i="28"/>
  <c r="AD107" i="28"/>
  <c r="G107" i="28"/>
  <c r="D107" i="28"/>
  <c r="AD106" i="28"/>
  <c r="G106" i="28"/>
  <c r="AD105" i="28"/>
  <c r="G105" i="28"/>
  <c r="AD104" i="28"/>
  <c r="G104" i="28"/>
  <c r="AD101" i="28"/>
  <c r="AD100" i="28"/>
  <c r="G100" i="28"/>
  <c r="AD99" i="28"/>
  <c r="G99" i="28"/>
  <c r="D99" i="28"/>
  <c r="AD98" i="28"/>
  <c r="G98" i="28"/>
  <c r="D98" i="28"/>
  <c r="AD97" i="28"/>
  <c r="G97" i="28"/>
  <c r="D97" i="28"/>
  <c r="AD96" i="28"/>
  <c r="G96" i="28"/>
  <c r="D96" i="28"/>
  <c r="AD92" i="28"/>
  <c r="G92" i="28"/>
  <c r="AD90" i="28"/>
  <c r="G90" i="28"/>
  <c r="D90" i="28"/>
  <c r="AD89" i="28"/>
  <c r="G89" i="28"/>
  <c r="D89" i="28"/>
  <c r="AD88" i="28"/>
  <c r="G88" i="28"/>
  <c r="D88" i="28"/>
  <c r="AD84" i="28"/>
  <c r="G84" i="28"/>
  <c r="D84" i="28"/>
  <c r="AD83" i="28"/>
  <c r="G83" i="28"/>
  <c r="D83" i="28"/>
  <c r="D82" i="28"/>
  <c r="AD81" i="28"/>
  <c r="G81" i="28"/>
  <c r="D81" i="28"/>
  <c r="AD80" i="28"/>
  <c r="G80" i="28"/>
  <c r="D80" i="28"/>
  <c r="AD79" i="28"/>
  <c r="G79" i="28"/>
  <c r="D79" i="28"/>
  <c r="AD78" i="28"/>
  <c r="G78" i="28"/>
  <c r="D78" i="28"/>
  <c r="D77" i="28"/>
  <c r="AD76" i="28"/>
  <c r="G76" i="28"/>
  <c r="D76" i="28"/>
  <c r="AD75" i="28"/>
  <c r="G75" i="28"/>
  <c r="D75" i="28"/>
  <c r="AD73" i="28"/>
  <c r="G73" i="28"/>
  <c r="D73" i="28"/>
  <c r="AD72" i="28"/>
  <c r="G72" i="28"/>
  <c r="D72" i="28"/>
  <c r="AD71" i="28"/>
  <c r="G71" i="28"/>
  <c r="D71" i="28"/>
  <c r="AD70" i="28"/>
  <c r="G70" i="28"/>
  <c r="D70" i="28"/>
  <c r="AD66" i="28"/>
  <c r="G66" i="28"/>
  <c r="AD65" i="28"/>
  <c r="G65" i="28"/>
  <c r="AD64" i="28"/>
  <c r="G64" i="28"/>
  <c r="AD63" i="28"/>
  <c r="G63" i="28"/>
  <c r="AD62" i="28"/>
  <c r="G62" i="28"/>
  <c r="AD61" i="28"/>
  <c r="G61" i="28"/>
  <c r="D61" i="28"/>
  <c r="AD60" i="28"/>
  <c r="G60" i="28"/>
  <c r="D60" i="28"/>
  <c r="AD59" i="28"/>
  <c r="G59" i="28"/>
  <c r="D59" i="28"/>
  <c r="AD58" i="28"/>
  <c r="G58" i="28"/>
  <c r="D58" i="28"/>
  <c r="AD57" i="28"/>
  <c r="G57" i="28"/>
  <c r="D57" i="28"/>
  <c r="AD56" i="28"/>
  <c r="G56" i="28"/>
  <c r="D56" i="28"/>
  <c r="AD55" i="28"/>
  <c r="G55" i="28"/>
  <c r="D55" i="28"/>
  <c r="AD54" i="28"/>
  <c r="G54" i="28"/>
  <c r="D54" i="28"/>
  <c r="AD53" i="28"/>
  <c r="G53" i="28"/>
  <c r="D53" i="28"/>
  <c r="AD52" i="28"/>
  <c r="G52" i="28"/>
  <c r="D52" i="28"/>
  <c r="AD51" i="28"/>
  <c r="G51" i="28"/>
  <c r="D51" i="28"/>
  <c r="AD50" i="28"/>
  <c r="G50" i="28"/>
  <c r="D50" i="28"/>
  <c r="AD49" i="28"/>
  <c r="G49" i="28"/>
  <c r="D49" i="28"/>
  <c r="AD48" i="28"/>
  <c r="G48" i="28"/>
  <c r="D48" i="28"/>
  <c r="D47" i="28"/>
  <c r="AD46" i="28"/>
  <c r="G46" i="28"/>
  <c r="D46" i="28"/>
  <c r="AD45" i="28"/>
  <c r="G45" i="28"/>
  <c r="D45" i="28"/>
  <c r="AD44" i="28"/>
  <c r="G44" i="28"/>
  <c r="D44" i="28"/>
  <c r="D40" i="28"/>
  <c r="D39" i="28"/>
  <c r="G38" i="28"/>
  <c r="D38" i="28"/>
  <c r="AD37" i="28"/>
  <c r="G37" i="28"/>
  <c r="D37" i="28"/>
  <c r="AD36" i="28"/>
  <c r="G36" i="28"/>
  <c r="D36" i="28"/>
  <c r="AD35" i="28"/>
  <c r="G35" i="28"/>
  <c r="D35" i="28"/>
  <c r="AD34" i="28"/>
  <c r="G34" i="28"/>
  <c r="D34" i="28"/>
  <c r="AD33" i="28"/>
  <c r="G33" i="28"/>
  <c r="D33" i="28"/>
  <c r="AD32" i="28"/>
  <c r="G32" i="28"/>
  <c r="D32" i="28"/>
  <c r="AD31" i="28"/>
  <c r="G31" i="28"/>
  <c r="D31" i="28"/>
  <c r="AD30" i="28"/>
  <c r="G30" i="28"/>
  <c r="D30" i="28"/>
  <c r="AD29" i="28"/>
  <c r="G29" i="28"/>
  <c r="D29" i="28"/>
  <c r="AD28" i="28"/>
  <c r="G28" i="28"/>
  <c r="D28" i="28"/>
  <c r="AD27" i="28"/>
  <c r="G27" i="28"/>
  <c r="D27" i="28"/>
  <c r="D26" i="28"/>
  <c r="AD25" i="28"/>
  <c r="G25" i="28"/>
  <c r="D25" i="28"/>
  <c r="AD24" i="28"/>
  <c r="G24" i="28"/>
  <c r="D24" i="28"/>
  <c r="AD23" i="28"/>
  <c r="G23" i="28"/>
  <c r="D23" i="28"/>
  <c r="AD19" i="28"/>
  <c r="G19" i="28"/>
  <c r="D19" i="28"/>
  <c r="D18" i="28"/>
  <c r="D17" i="28"/>
  <c r="AD16" i="28"/>
  <c r="G16" i="28"/>
  <c r="D16" i="28"/>
  <c r="AD15" i="28"/>
  <c r="G15" i="28"/>
  <c r="D15" i="28"/>
  <c r="AD14" i="28"/>
  <c r="G14" i="28"/>
  <c r="D14" i="28"/>
  <c r="AD13" i="28"/>
  <c r="G13" i="28"/>
  <c r="D13" i="28"/>
  <c r="AD12" i="28"/>
  <c r="G12" i="28"/>
  <c r="D12" i="28"/>
  <c r="AD11" i="28"/>
  <c r="G11" i="28"/>
  <c r="D11" i="28"/>
  <c r="AD10" i="28"/>
  <c r="G10" i="28"/>
  <c r="D10" i="28"/>
  <c r="B3" i="28"/>
  <c r="B2" i="28"/>
  <c r="B1" i="28"/>
  <c r="AC185" i="20"/>
  <c r="AB185" i="20"/>
  <c r="AB186" i="20" s="1"/>
  <c r="AA185" i="20"/>
  <c r="AA186" i="20" s="1"/>
  <c r="Z185" i="20"/>
  <c r="Z186" i="20" s="1"/>
  <c r="Y185" i="20"/>
  <c r="X185" i="20"/>
  <c r="W185" i="20"/>
  <c r="W186" i="20" s="1"/>
  <c r="V185" i="20"/>
  <c r="V186" i="20" s="1"/>
  <c r="U185" i="20"/>
  <c r="U186" i="20" s="1"/>
  <c r="T185" i="20"/>
  <c r="T186" i="20" s="1"/>
  <c r="S185" i="20"/>
  <c r="S186" i="20" s="1"/>
  <c r="R185" i="20"/>
  <c r="R186" i="20" s="1"/>
  <c r="Q185" i="20"/>
  <c r="P185" i="20"/>
  <c r="O185" i="20"/>
  <c r="O186" i="20" s="1"/>
  <c r="N185" i="20"/>
  <c r="N186" i="20" s="1"/>
  <c r="M185" i="20"/>
  <c r="M186" i="20" s="1"/>
  <c r="L185" i="20"/>
  <c r="L186" i="20" s="1"/>
  <c r="K185" i="20"/>
  <c r="K186" i="20" s="1"/>
  <c r="AB184" i="20"/>
  <c r="AA184" i="20"/>
  <c r="Z184" i="20"/>
  <c r="Y184" i="20"/>
  <c r="Y186" i="20" s="1"/>
  <c r="X184" i="20"/>
  <c r="X186" i="20" s="1"/>
  <c r="W184" i="20"/>
  <c r="V184" i="20"/>
  <c r="U184" i="20"/>
  <c r="T184" i="20"/>
  <c r="S184" i="20"/>
  <c r="R184" i="20"/>
  <c r="Q184" i="20"/>
  <c r="Q186" i="20" s="1"/>
  <c r="P184" i="20"/>
  <c r="P186" i="20" s="1"/>
  <c r="O184" i="20"/>
  <c r="N184" i="20"/>
  <c r="M184" i="20"/>
  <c r="L184" i="20"/>
  <c r="K184" i="20"/>
  <c r="J184" i="20"/>
  <c r="AD184" i="20" s="1"/>
  <c r="I184" i="20"/>
  <c r="I186" i="20" s="1"/>
  <c r="AD177" i="20"/>
  <c r="G177" i="20"/>
  <c r="D176" i="20"/>
  <c r="AD175" i="20"/>
  <c r="G175" i="20"/>
  <c r="D175" i="20"/>
  <c r="AD174" i="20"/>
  <c r="G174" i="20"/>
  <c r="D174" i="20"/>
  <c r="AD173" i="20"/>
  <c r="G173" i="20"/>
  <c r="D173" i="20"/>
  <c r="AD172" i="20"/>
  <c r="G172" i="20"/>
  <c r="D172" i="20"/>
  <c r="AD171" i="20"/>
  <c r="G171" i="20"/>
  <c r="D171" i="20"/>
  <c r="AD170" i="20"/>
  <c r="G170" i="20"/>
  <c r="D170" i="20"/>
  <c r="AD169" i="20"/>
  <c r="G169" i="20"/>
  <c r="D169" i="20"/>
  <c r="AD168" i="20"/>
  <c r="G168" i="20"/>
  <c r="D168" i="20"/>
  <c r="AD167" i="20"/>
  <c r="G167" i="20"/>
  <c r="D167" i="20"/>
  <c r="AD166" i="20"/>
  <c r="G166" i="20"/>
  <c r="D166" i="20"/>
  <c r="AD165" i="20"/>
  <c r="G165" i="20"/>
  <c r="D165" i="20"/>
  <c r="AD164" i="20"/>
  <c r="G164" i="20"/>
  <c r="D164" i="20"/>
  <c r="AD163" i="20"/>
  <c r="G163" i="20"/>
  <c r="AD162" i="20"/>
  <c r="G162" i="20"/>
  <c r="AD161" i="20"/>
  <c r="G161" i="20"/>
  <c r="D161" i="20"/>
  <c r="AD160" i="20"/>
  <c r="G160" i="20"/>
  <c r="D160" i="20"/>
  <c r="AD159" i="20"/>
  <c r="G159" i="20"/>
  <c r="D159" i="20"/>
  <c r="AD158" i="20"/>
  <c r="G158" i="20"/>
  <c r="D158" i="20"/>
  <c r="AD157" i="20"/>
  <c r="G157" i="20"/>
  <c r="D157" i="20"/>
  <c r="AD156" i="20"/>
  <c r="G156" i="20"/>
  <c r="D156" i="20"/>
  <c r="D155" i="20"/>
  <c r="D154" i="20"/>
  <c r="D153" i="20"/>
  <c r="AD152" i="20"/>
  <c r="G152" i="20"/>
  <c r="D152" i="20"/>
  <c r="AD151" i="20"/>
  <c r="G151" i="20"/>
  <c r="D151" i="20"/>
  <c r="AD147" i="20"/>
  <c r="G147" i="20"/>
  <c r="AD146" i="20"/>
  <c r="G146" i="20"/>
  <c r="AD142" i="20"/>
  <c r="G142" i="20"/>
  <c r="AD141" i="20"/>
  <c r="G141" i="20"/>
  <c r="AD140" i="20"/>
  <c r="G140" i="20"/>
  <c r="AD137" i="20"/>
  <c r="AD136" i="20"/>
  <c r="G136" i="20"/>
  <c r="D135" i="20"/>
  <c r="AD134" i="20"/>
  <c r="G134" i="20"/>
  <c r="AD133" i="20"/>
  <c r="G133" i="20"/>
  <c r="AD129" i="20"/>
  <c r="G129" i="20"/>
  <c r="AD127" i="20"/>
  <c r="G127" i="20"/>
  <c r="AD126" i="20"/>
  <c r="G126" i="20"/>
  <c r="AD125" i="20"/>
  <c r="G125" i="20"/>
  <c r="AD124" i="20"/>
  <c r="G124" i="20"/>
  <c r="AD120" i="20"/>
  <c r="G120" i="20"/>
  <c r="AD119" i="20"/>
  <c r="G119" i="20"/>
  <c r="AD115" i="20"/>
  <c r="G115" i="20"/>
  <c r="AD114" i="20"/>
  <c r="G114" i="20"/>
  <c r="AD113" i="20"/>
  <c r="G113" i="20"/>
  <c r="AD109" i="20"/>
  <c r="G109" i="20"/>
  <c r="AD108" i="20"/>
  <c r="G108" i="20"/>
  <c r="AD107" i="20"/>
  <c r="G107" i="20"/>
  <c r="D107" i="20"/>
  <c r="AD106" i="20"/>
  <c r="G106" i="20"/>
  <c r="AD105" i="20"/>
  <c r="G105" i="20"/>
  <c r="AD104" i="20"/>
  <c r="G104" i="20"/>
  <c r="AD101" i="20"/>
  <c r="AD100" i="20"/>
  <c r="G100" i="20"/>
  <c r="AD99" i="20"/>
  <c r="G99" i="20"/>
  <c r="D99" i="20"/>
  <c r="AD98" i="20"/>
  <c r="G98" i="20"/>
  <c r="D98" i="20"/>
  <c r="AD97" i="20"/>
  <c r="G97" i="20"/>
  <c r="D97" i="20"/>
  <c r="AD96" i="20"/>
  <c r="G96" i="20"/>
  <c r="D96" i="20"/>
  <c r="AD92" i="20"/>
  <c r="G92" i="20"/>
  <c r="AD90" i="20"/>
  <c r="G90" i="20"/>
  <c r="D90" i="20"/>
  <c r="AD89" i="20"/>
  <c r="G89" i="20"/>
  <c r="D89" i="20"/>
  <c r="AD88" i="20"/>
  <c r="G88" i="20"/>
  <c r="D88" i="20"/>
  <c r="AD84" i="20"/>
  <c r="G84" i="20"/>
  <c r="D84" i="20"/>
  <c r="AD83" i="20"/>
  <c r="G83" i="20"/>
  <c r="D83" i="20"/>
  <c r="D82" i="20"/>
  <c r="AD81" i="20"/>
  <c r="G81" i="20"/>
  <c r="D81" i="20"/>
  <c r="AD80" i="20"/>
  <c r="G80" i="20"/>
  <c r="D80" i="20"/>
  <c r="AD79" i="20"/>
  <c r="G79" i="20"/>
  <c r="D79" i="20"/>
  <c r="AD78" i="20"/>
  <c r="G78" i="20"/>
  <c r="D78" i="20"/>
  <c r="D77" i="20"/>
  <c r="AD76" i="20"/>
  <c r="G76" i="20"/>
  <c r="D76" i="20"/>
  <c r="AD75" i="20"/>
  <c r="G75" i="20"/>
  <c r="D75" i="20"/>
  <c r="AD73" i="20"/>
  <c r="G73" i="20"/>
  <c r="D73" i="20"/>
  <c r="AD72" i="20"/>
  <c r="G72" i="20"/>
  <c r="D72" i="20"/>
  <c r="AD71" i="20"/>
  <c r="G71" i="20"/>
  <c r="D71" i="20"/>
  <c r="AD70" i="20"/>
  <c r="G70" i="20"/>
  <c r="D70" i="20"/>
  <c r="AD66" i="20"/>
  <c r="G66" i="20"/>
  <c r="AD65" i="20"/>
  <c r="G65" i="20"/>
  <c r="AD64" i="20"/>
  <c r="G64" i="20"/>
  <c r="AD63" i="20"/>
  <c r="G63" i="20"/>
  <c r="AD62" i="20"/>
  <c r="G62" i="20"/>
  <c r="AD61" i="20"/>
  <c r="G61" i="20"/>
  <c r="D61" i="20"/>
  <c r="AD60" i="20"/>
  <c r="G60" i="20"/>
  <c r="D60" i="20"/>
  <c r="AD59" i="20"/>
  <c r="G59" i="20"/>
  <c r="D59" i="20"/>
  <c r="AD58" i="20"/>
  <c r="G58" i="20"/>
  <c r="D58" i="20"/>
  <c r="AD57" i="20"/>
  <c r="G57" i="20"/>
  <c r="D57" i="20"/>
  <c r="AD56" i="20"/>
  <c r="G56" i="20"/>
  <c r="D56" i="20"/>
  <c r="AD55" i="20"/>
  <c r="G55" i="20"/>
  <c r="D55" i="20"/>
  <c r="AD54" i="20"/>
  <c r="G54" i="20"/>
  <c r="D54" i="20"/>
  <c r="AD53" i="20"/>
  <c r="G53" i="20"/>
  <c r="D53" i="20"/>
  <c r="AD52" i="20"/>
  <c r="G52" i="20"/>
  <c r="D52" i="20"/>
  <c r="AD51" i="20"/>
  <c r="G51" i="20"/>
  <c r="D51" i="20"/>
  <c r="AD50" i="20"/>
  <c r="G50" i="20"/>
  <c r="D50" i="20"/>
  <c r="AD49" i="20"/>
  <c r="G49" i="20"/>
  <c r="D49" i="20"/>
  <c r="AD48" i="20"/>
  <c r="G48" i="20"/>
  <c r="D48" i="20"/>
  <c r="D47" i="20"/>
  <c r="AD46" i="20"/>
  <c r="G46" i="20"/>
  <c r="D46" i="20"/>
  <c r="AD45" i="20"/>
  <c r="G45" i="20"/>
  <c r="D45" i="20"/>
  <c r="AD44" i="20"/>
  <c r="G44" i="20"/>
  <c r="D44" i="20"/>
  <c r="D40" i="20"/>
  <c r="D39" i="20"/>
  <c r="G38" i="20"/>
  <c r="D38" i="20"/>
  <c r="AD37" i="20"/>
  <c r="G37" i="20"/>
  <c r="D37" i="20"/>
  <c r="AD36" i="20"/>
  <c r="G36" i="20"/>
  <c r="D36" i="20"/>
  <c r="AD35" i="20"/>
  <c r="G35" i="20"/>
  <c r="D35" i="20"/>
  <c r="AD34" i="20"/>
  <c r="G34" i="20"/>
  <c r="D34" i="20"/>
  <c r="AD33" i="20"/>
  <c r="G33" i="20"/>
  <c r="D33" i="20"/>
  <c r="AD32" i="20"/>
  <c r="G32" i="20"/>
  <c r="D32" i="20"/>
  <c r="AD31" i="20"/>
  <c r="G31" i="20"/>
  <c r="D31" i="20"/>
  <c r="AD30" i="20"/>
  <c r="G30" i="20"/>
  <c r="D30" i="20"/>
  <c r="AD29" i="20"/>
  <c r="G29" i="20"/>
  <c r="D29" i="20"/>
  <c r="AD28" i="20"/>
  <c r="G28" i="20"/>
  <c r="D28" i="20"/>
  <c r="AD27" i="20"/>
  <c r="G27" i="20"/>
  <c r="D27" i="20"/>
  <c r="D26" i="20"/>
  <c r="AD25" i="20"/>
  <c r="G25" i="20"/>
  <c r="D25" i="20"/>
  <c r="AD24" i="20"/>
  <c r="G24" i="20"/>
  <c r="D24" i="20"/>
  <c r="AD23" i="20"/>
  <c r="G23" i="20"/>
  <c r="D23" i="20"/>
  <c r="AD19" i="20"/>
  <c r="G19" i="20"/>
  <c r="D19" i="20"/>
  <c r="D18" i="20"/>
  <c r="D17" i="20"/>
  <c r="AD16" i="20"/>
  <c r="G16" i="20"/>
  <c r="D16" i="20"/>
  <c r="AD15" i="20"/>
  <c r="G15" i="20"/>
  <c r="D15" i="20"/>
  <c r="AD14" i="20"/>
  <c r="G14" i="20"/>
  <c r="D14" i="20"/>
  <c r="AD13" i="20"/>
  <c r="G13" i="20"/>
  <c r="D13" i="20"/>
  <c r="AD12" i="20"/>
  <c r="G12" i="20"/>
  <c r="D12" i="20"/>
  <c r="AD11" i="20"/>
  <c r="G11" i="20"/>
  <c r="D11" i="20"/>
  <c r="AD10" i="20"/>
  <c r="G10" i="20"/>
  <c r="D10" i="20"/>
  <c r="B3" i="20"/>
  <c r="B2" i="20"/>
  <c r="B1" i="20"/>
  <c r="AC185" i="19"/>
  <c r="AB185" i="19"/>
  <c r="AB186" i="19" s="1"/>
  <c r="AA185" i="19"/>
  <c r="AA186" i="19" s="1"/>
  <c r="Z185" i="19"/>
  <c r="Y185" i="19"/>
  <c r="Y186" i="19" s="1"/>
  <c r="X185" i="19"/>
  <c r="W185" i="19"/>
  <c r="V185" i="19"/>
  <c r="V186" i="19" s="1"/>
  <c r="U185" i="19"/>
  <c r="U186" i="19" s="1"/>
  <c r="T185" i="19"/>
  <c r="T186" i="19" s="1"/>
  <c r="S185" i="19"/>
  <c r="S186" i="19" s="1"/>
  <c r="R185" i="19"/>
  <c r="Q185" i="19"/>
  <c r="Q186" i="19" s="1"/>
  <c r="P185" i="19"/>
  <c r="O185" i="19"/>
  <c r="N185" i="19"/>
  <c r="N186" i="19" s="1"/>
  <c r="M185" i="19"/>
  <c r="M186" i="19" s="1"/>
  <c r="L185" i="19"/>
  <c r="L186" i="19" s="1"/>
  <c r="K185" i="19"/>
  <c r="K186" i="19" s="1"/>
  <c r="AB184" i="19"/>
  <c r="AA184" i="19"/>
  <c r="Z184" i="19"/>
  <c r="Z186" i="19" s="1"/>
  <c r="Y184" i="19"/>
  <c r="X184" i="19"/>
  <c r="X186" i="19" s="1"/>
  <c r="W184" i="19"/>
  <c r="W186" i="19" s="1"/>
  <c r="V184" i="19"/>
  <c r="U184" i="19"/>
  <c r="T184" i="19"/>
  <c r="S184" i="19"/>
  <c r="R184" i="19"/>
  <c r="R186" i="19" s="1"/>
  <c r="Q184" i="19"/>
  <c r="P184" i="19"/>
  <c r="P186" i="19" s="1"/>
  <c r="O184" i="19"/>
  <c r="O186" i="19" s="1"/>
  <c r="N184" i="19"/>
  <c r="M184" i="19"/>
  <c r="L184" i="19"/>
  <c r="K184" i="19"/>
  <c r="J184" i="19"/>
  <c r="AD184" i="19" s="1"/>
  <c r="I184" i="19"/>
  <c r="I186" i="19" s="1"/>
  <c r="AD177" i="19"/>
  <c r="G177" i="19"/>
  <c r="D176" i="19"/>
  <c r="AD175" i="19"/>
  <c r="G175" i="19"/>
  <c r="D175" i="19"/>
  <c r="AD174" i="19"/>
  <c r="G174" i="19"/>
  <c r="D174" i="19"/>
  <c r="AD173" i="19"/>
  <c r="G173" i="19"/>
  <c r="D173" i="19"/>
  <c r="AD172" i="19"/>
  <c r="G172" i="19"/>
  <c r="D172" i="19"/>
  <c r="AD171" i="19"/>
  <c r="G171" i="19"/>
  <c r="D171" i="19"/>
  <c r="AD170" i="19"/>
  <c r="G170" i="19"/>
  <c r="D170" i="19"/>
  <c r="AD169" i="19"/>
  <c r="G169" i="19"/>
  <c r="D169" i="19"/>
  <c r="AD168" i="19"/>
  <c r="G168" i="19"/>
  <c r="D168" i="19"/>
  <c r="AD167" i="19"/>
  <c r="G167" i="19"/>
  <c r="D167" i="19"/>
  <c r="AD166" i="19"/>
  <c r="G166" i="19"/>
  <c r="D166" i="19"/>
  <c r="AD165" i="19"/>
  <c r="G165" i="19"/>
  <c r="D165" i="19"/>
  <c r="AD164" i="19"/>
  <c r="G164" i="19"/>
  <c r="D164" i="19"/>
  <c r="AD163" i="19"/>
  <c r="G163" i="19"/>
  <c r="AD162" i="19"/>
  <c r="G162" i="19"/>
  <c r="AD161" i="19"/>
  <c r="G161" i="19"/>
  <c r="D161" i="19"/>
  <c r="AD160" i="19"/>
  <c r="G160" i="19"/>
  <c r="D160" i="19"/>
  <c r="AD159" i="19"/>
  <c r="G159" i="19"/>
  <c r="D159" i="19"/>
  <c r="AD158" i="19"/>
  <c r="G158" i="19"/>
  <c r="D158" i="19"/>
  <c r="AD157" i="19"/>
  <c r="G157" i="19"/>
  <c r="D157" i="19"/>
  <c r="AD156" i="19"/>
  <c r="G156" i="19"/>
  <c r="D156" i="19"/>
  <c r="D155" i="19"/>
  <c r="D154" i="19"/>
  <c r="D153" i="19"/>
  <c r="AD152" i="19"/>
  <c r="G152" i="19"/>
  <c r="D152" i="19"/>
  <c r="AD151" i="19"/>
  <c r="G151" i="19"/>
  <c r="D151" i="19"/>
  <c r="AD147" i="19"/>
  <c r="G147" i="19"/>
  <c r="AD146" i="19"/>
  <c r="G146" i="19"/>
  <c r="AD142" i="19"/>
  <c r="G142" i="19"/>
  <c r="AD141" i="19"/>
  <c r="G141" i="19"/>
  <c r="AD140" i="19"/>
  <c r="G140" i="19"/>
  <c r="AD137" i="19"/>
  <c r="AD136" i="19"/>
  <c r="G136" i="19"/>
  <c r="D135" i="19"/>
  <c r="AD134" i="19"/>
  <c r="G134" i="19"/>
  <c r="AD133" i="19"/>
  <c r="G133" i="19"/>
  <c r="AD129" i="19"/>
  <c r="G129" i="19"/>
  <c r="AD127" i="19"/>
  <c r="G127" i="19"/>
  <c r="AD126" i="19"/>
  <c r="G126" i="19"/>
  <c r="AD125" i="19"/>
  <c r="G125" i="19"/>
  <c r="AD124" i="19"/>
  <c r="G124" i="19"/>
  <c r="AD120" i="19"/>
  <c r="G120" i="19"/>
  <c r="AD119" i="19"/>
  <c r="G119" i="19"/>
  <c r="AD115" i="19"/>
  <c r="G115" i="19"/>
  <c r="AD114" i="19"/>
  <c r="G114" i="19"/>
  <c r="AD113" i="19"/>
  <c r="G113" i="19"/>
  <c r="AD109" i="19"/>
  <c r="G109" i="19"/>
  <c r="AD108" i="19"/>
  <c r="G108" i="19"/>
  <c r="AD107" i="19"/>
  <c r="G107" i="19"/>
  <c r="D107" i="19"/>
  <c r="AD106" i="19"/>
  <c r="G106" i="19"/>
  <c r="AD105" i="19"/>
  <c r="G105" i="19"/>
  <c r="AD104" i="19"/>
  <c r="G104" i="19"/>
  <c r="AD101" i="19"/>
  <c r="AD100" i="19"/>
  <c r="G100" i="19"/>
  <c r="AD99" i="19"/>
  <c r="G99" i="19"/>
  <c r="D99" i="19"/>
  <c r="AD98" i="19"/>
  <c r="G98" i="19"/>
  <c r="D98" i="19"/>
  <c r="AD97" i="19"/>
  <c r="G97" i="19"/>
  <c r="D97" i="19"/>
  <c r="AD96" i="19"/>
  <c r="G96" i="19"/>
  <c r="D96" i="19"/>
  <c r="AD92" i="19"/>
  <c r="G92" i="19"/>
  <c r="AD90" i="19"/>
  <c r="G90" i="19"/>
  <c r="D90" i="19"/>
  <c r="AD89" i="19"/>
  <c r="G89" i="19"/>
  <c r="D89" i="19"/>
  <c r="AD88" i="19"/>
  <c r="G88" i="19"/>
  <c r="D88" i="19"/>
  <c r="AD84" i="19"/>
  <c r="G84" i="19"/>
  <c r="D84" i="19"/>
  <c r="AD83" i="19"/>
  <c r="G83" i="19"/>
  <c r="D83" i="19"/>
  <c r="D82" i="19"/>
  <c r="AD81" i="19"/>
  <c r="G81" i="19"/>
  <c r="D81" i="19"/>
  <c r="AD80" i="19"/>
  <c r="G80" i="19"/>
  <c r="D80" i="19"/>
  <c r="AD79" i="19"/>
  <c r="G79" i="19"/>
  <c r="D79" i="19"/>
  <c r="AD78" i="19"/>
  <c r="G78" i="19"/>
  <c r="D78" i="19"/>
  <c r="D77" i="19"/>
  <c r="AD76" i="19"/>
  <c r="G76" i="19"/>
  <c r="D76" i="19"/>
  <c r="AD75" i="19"/>
  <c r="G75" i="19"/>
  <c r="D75" i="19"/>
  <c r="AD73" i="19"/>
  <c r="G73" i="19"/>
  <c r="D73" i="19"/>
  <c r="AD72" i="19"/>
  <c r="G72" i="19"/>
  <c r="D72" i="19"/>
  <c r="AD71" i="19"/>
  <c r="G71" i="19"/>
  <c r="D71" i="19"/>
  <c r="AD70" i="19"/>
  <c r="G70" i="19"/>
  <c r="D70" i="19"/>
  <c r="AD66" i="19"/>
  <c r="G66" i="19"/>
  <c r="AD65" i="19"/>
  <c r="G65" i="19"/>
  <c r="AD64" i="19"/>
  <c r="G64" i="19"/>
  <c r="AD63" i="19"/>
  <c r="G63" i="19"/>
  <c r="AD62" i="19"/>
  <c r="G62" i="19"/>
  <c r="AD61" i="19"/>
  <c r="G61" i="19"/>
  <c r="D61" i="19"/>
  <c r="AD60" i="19"/>
  <c r="G60" i="19"/>
  <c r="D60" i="19"/>
  <c r="AD59" i="19"/>
  <c r="G59" i="19"/>
  <c r="D59" i="19"/>
  <c r="AD58" i="19"/>
  <c r="G58" i="19"/>
  <c r="D58" i="19"/>
  <c r="AD57" i="19"/>
  <c r="G57" i="19"/>
  <c r="D57" i="19"/>
  <c r="AD56" i="19"/>
  <c r="G56" i="19"/>
  <c r="D56" i="19"/>
  <c r="AD55" i="19"/>
  <c r="G55" i="19"/>
  <c r="D55" i="19"/>
  <c r="AD54" i="19"/>
  <c r="G54" i="19"/>
  <c r="D54" i="19"/>
  <c r="AD53" i="19"/>
  <c r="G53" i="19"/>
  <c r="D53" i="19"/>
  <c r="AD52" i="19"/>
  <c r="G52" i="19"/>
  <c r="D52" i="19"/>
  <c r="AD51" i="19"/>
  <c r="G51" i="19"/>
  <c r="D51" i="19"/>
  <c r="AD50" i="19"/>
  <c r="G50" i="19"/>
  <c r="D50" i="19"/>
  <c r="AD49" i="19"/>
  <c r="G49" i="19"/>
  <c r="D49" i="19"/>
  <c r="AD48" i="19"/>
  <c r="G48" i="19"/>
  <c r="D48" i="19"/>
  <c r="D47" i="19"/>
  <c r="AD46" i="19"/>
  <c r="G46" i="19"/>
  <c r="D46" i="19"/>
  <c r="AD45" i="19"/>
  <c r="G45" i="19"/>
  <c r="D45" i="19"/>
  <c r="AD44" i="19"/>
  <c r="G44" i="19"/>
  <c r="D44" i="19"/>
  <c r="D40" i="19"/>
  <c r="D39" i="19"/>
  <c r="G38" i="19"/>
  <c r="D38" i="19"/>
  <c r="AD37" i="19"/>
  <c r="G37" i="19"/>
  <c r="D37" i="19"/>
  <c r="AD36" i="19"/>
  <c r="G36" i="19"/>
  <c r="D36" i="19"/>
  <c r="AD35" i="19"/>
  <c r="G35" i="19"/>
  <c r="D35" i="19"/>
  <c r="AD34" i="19"/>
  <c r="G34" i="19"/>
  <c r="D34" i="19"/>
  <c r="AD33" i="19"/>
  <c r="G33" i="19"/>
  <c r="D33" i="19"/>
  <c r="AD32" i="19"/>
  <c r="G32" i="19"/>
  <c r="D32" i="19"/>
  <c r="AD31" i="19"/>
  <c r="G31" i="19"/>
  <c r="D31" i="19"/>
  <c r="AD30" i="19"/>
  <c r="G30" i="19"/>
  <c r="D30" i="19"/>
  <c r="AD29" i="19"/>
  <c r="G29" i="19"/>
  <c r="D29" i="19"/>
  <c r="AD28" i="19"/>
  <c r="G28" i="19"/>
  <c r="D28" i="19"/>
  <c r="AD27" i="19"/>
  <c r="G27" i="19"/>
  <c r="D27" i="19"/>
  <c r="D26" i="19"/>
  <c r="AD25" i="19"/>
  <c r="G25" i="19"/>
  <c r="D25" i="19"/>
  <c r="AD24" i="19"/>
  <c r="G24" i="19"/>
  <c r="D24" i="19"/>
  <c r="AD23" i="19"/>
  <c r="G23" i="19"/>
  <c r="D23" i="19"/>
  <c r="AD19" i="19"/>
  <c r="G19" i="19"/>
  <c r="D19" i="19"/>
  <c r="D18" i="19"/>
  <c r="D17" i="19"/>
  <c r="AD16" i="19"/>
  <c r="G16" i="19"/>
  <c r="D16" i="19"/>
  <c r="AD15" i="19"/>
  <c r="G15" i="19"/>
  <c r="D15" i="19"/>
  <c r="AD14" i="19"/>
  <c r="G14" i="19"/>
  <c r="D14" i="19"/>
  <c r="AD13" i="19"/>
  <c r="G13" i="19"/>
  <c r="D13" i="19"/>
  <c r="AD12" i="19"/>
  <c r="G12" i="19"/>
  <c r="D12" i="19"/>
  <c r="AD11" i="19"/>
  <c r="G11" i="19"/>
  <c r="D11" i="19"/>
  <c r="AD10" i="19"/>
  <c r="G10" i="19"/>
  <c r="D10" i="19"/>
  <c r="B3" i="19"/>
  <c r="B2" i="19"/>
  <c r="B1" i="19"/>
  <c r="O186" i="33" l="1"/>
  <c r="W186" i="33"/>
  <c r="AD184" i="33"/>
  <c r="P186" i="33"/>
  <c r="X186" i="33"/>
  <c r="Y186" i="33"/>
  <c r="K186" i="33"/>
  <c r="S186" i="33"/>
  <c r="AA186" i="33"/>
  <c r="L186" i="33"/>
  <c r="T186" i="33"/>
  <c r="AB186" i="33"/>
  <c r="M186" i="33"/>
  <c r="U186" i="33"/>
  <c r="N186" i="28"/>
  <c r="N8" i="1" s="1"/>
  <c r="V186" i="28"/>
  <c r="V8" i="1" s="1"/>
  <c r="O186" i="28"/>
  <c r="O8" i="1" s="1"/>
  <c r="W186" i="28"/>
  <c r="W8" i="1" s="1"/>
  <c r="P186" i="28"/>
  <c r="P8" i="1" s="1"/>
  <c r="X186" i="28"/>
  <c r="X8" i="1" s="1"/>
  <c r="AD184" i="28"/>
  <c r="Q186" i="28"/>
  <c r="Q8" i="1" s="1"/>
  <c r="Y186" i="28"/>
  <c r="Y8" i="1" s="1"/>
  <c r="R186" i="28"/>
  <c r="R8" i="1" s="1"/>
  <c r="Z186" i="28"/>
  <c r="Z8" i="1" s="1"/>
  <c r="K186" i="28"/>
  <c r="S186" i="28"/>
  <c r="AA186" i="28"/>
  <c r="L186" i="28"/>
  <c r="L8" i="1" s="1"/>
  <c r="T186" i="28"/>
  <c r="T8" i="1" s="1"/>
  <c r="AB186" i="28"/>
  <c r="AB8" i="1" s="1"/>
  <c r="M186" i="28"/>
  <c r="M8" i="1" s="1"/>
  <c r="U186" i="28"/>
  <c r="U8" i="1" s="1"/>
  <c r="J186" i="35"/>
  <c r="AD186" i="35" s="1"/>
  <c r="J186" i="34"/>
  <c r="AD186" i="34" s="1"/>
  <c r="J186" i="33"/>
  <c r="J186" i="32"/>
  <c r="AD186" i="32" s="1"/>
  <c r="J186" i="31"/>
  <c r="AD186" i="31" s="1"/>
  <c r="J186" i="30"/>
  <c r="AD186" i="30" s="1"/>
  <c r="J186" i="29"/>
  <c r="AD186" i="29" s="1"/>
  <c r="J186" i="28"/>
  <c r="J186" i="20"/>
  <c r="AD186" i="20" s="1"/>
  <c r="J186" i="19"/>
  <c r="AD186" i="19" s="1"/>
  <c r="AD186" i="33" l="1"/>
  <c r="S8" i="1"/>
  <c r="AA8" i="1"/>
  <c r="K8" i="1"/>
  <c r="AD186" i="28"/>
  <c r="J8" i="1"/>
  <c r="J188" i="35"/>
  <c r="J188" i="34"/>
  <c r="J188" i="33"/>
  <c r="J188" i="32"/>
  <c r="J188" i="31"/>
  <c r="J188" i="30"/>
  <c r="J188" i="29"/>
  <c r="J188" i="28"/>
  <c r="J188" i="20"/>
  <c r="J188" i="19"/>
  <c r="AD8" i="1" l="1"/>
  <c r="J10" i="1"/>
</calcChain>
</file>

<file path=xl/sharedStrings.xml><?xml version="1.0" encoding="utf-8"?>
<sst xmlns="http://schemas.openxmlformats.org/spreadsheetml/2006/main" count="2190" uniqueCount="209">
  <si>
    <t>20??</t>
  </si>
  <si>
    <t>EUL</t>
  </si>
  <si>
    <t>ERL</t>
  </si>
  <si>
    <t xml:space="preserve">Item </t>
  </si>
  <si>
    <t>Site Signage</t>
  </si>
  <si>
    <t>Plumbing Fixtures</t>
  </si>
  <si>
    <t>Wall Ceiling Repairs</t>
  </si>
  <si>
    <t>OH Doors</t>
  </si>
  <si>
    <t>Common HVAC</t>
  </si>
  <si>
    <t>Boiler</t>
  </si>
  <si>
    <t>Age</t>
  </si>
  <si>
    <t>Prepared By:</t>
  </si>
  <si>
    <t>Qty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</si>
  <si>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</si>
  <si>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</si>
  <si>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</si>
  <si>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</si>
  <si>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</si>
  <si>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</si>
  <si>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</si>
  <si>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</si>
  <si>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</si>
  <si>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</si>
  <si>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</si>
  <si>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</si>
  <si>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</si>
  <si>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</si>
  <si>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</si>
  <si>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</si>
  <si>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</si>
  <si>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</si>
  <si>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</si>
  <si>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</si>
  <si>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</si>
  <si>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</si>
  <si>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</si>
  <si>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</si>
  <si>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</si>
  <si>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</si>
  <si>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</si>
  <si>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</si>
  <si>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</si>
  <si>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</si>
  <si>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</si>
  <si>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</si>
  <si>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</si>
  <si>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</si>
  <si>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</si>
  <si>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</si>
  <si>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</si>
  <si>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</si>
  <si>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</si>
  <si>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</si>
  <si>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</si>
  <si>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</si>
  <si>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</si>
  <si>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</si>
  <si>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</si>
  <si>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</si>
  <si>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</si>
  <si>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</si>
  <si>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</si>
  <si>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</si>
  <si>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</si>
  <si>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</si>
  <si>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</si>
  <si>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</si>
  <si>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</si>
  <si>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</si>
  <si>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</si>
  <si>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Broken Glass Repair</t>
  </si>
  <si>
    <t>Water Penetration Remediation</t>
  </si>
  <si>
    <t>Foundation Repair</t>
  </si>
  <si>
    <t>Fire Alarm / CO/ NO2</t>
  </si>
  <si>
    <t>General Conditions, Overhead &amp; Profit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</si>
  <si>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</si>
  <si>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</si>
  <si>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</si>
  <si>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</si>
  <si>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</si>
  <si>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</si>
  <si>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</si>
  <si>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</si>
  <si>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t xml:space="preserve">The costs indicated are based upon industry standards, current cost estimates, and/ or based upon the preparer's experience.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</si>
  <si>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</si>
  <si>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</si>
  <si>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</si>
  <si>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</si>
  <si>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</si>
  <si>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</si>
  <si>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</si>
  <si>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</si>
  <si>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</si>
  <si>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</si>
  <si>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</si>
  <si>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</si>
  <si>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</si>
  <si>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</si>
  <si>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</si>
  <si>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</si>
  <si>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</si>
  <si>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</si>
  <si>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Plumbing &amp; Sanitation Other</t>
  </si>
  <si>
    <t>Mechanical Other</t>
  </si>
  <si>
    <t>Electrical Other</t>
  </si>
  <si>
    <t>Elevator Shaft/ Mech/ General</t>
  </si>
  <si>
    <t>Elevator Cab/ Finishes</t>
  </si>
  <si>
    <t>Elevator Other</t>
  </si>
  <si>
    <t>Lead-based Paint Remediation</t>
  </si>
  <si>
    <t>Mold/ Mildew Remediation</t>
  </si>
  <si>
    <t>Asbestos Containing Mat. Remediation</t>
  </si>
  <si>
    <t>Missing/ Damaged/ Inoperable Fire Sprinkler</t>
  </si>
  <si>
    <t>Inspectable Area #1</t>
  </si>
  <si>
    <t>Site and Accessory Structures</t>
  </si>
  <si>
    <t>Inspectable Area #3</t>
  </si>
  <si>
    <t>Building Envelope</t>
  </si>
  <si>
    <t>Inspectable Area #4</t>
  </si>
  <si>
    <t>Common Areas</t>
  </si>
  <si>
    <t>Inspectable Area #5</t>
  </si>
  <si>
    <t>Common Plumbing &amp; Sanitation Systems</t>
  </si>
  <si>
    <t>Inspectable Area #6</t>
  </si>
  <si>
    <t>Common Area Mechanical Systems</t>
  </si>
  <si>
    <t>Inspectable Area #7</t>
  </si>
  <si>
    <t>Common Area Electrical Systems</t>
  </si>
  <si>
    <t>Inspectable Area #8</t>
  </si>
  <si>
    <t>Elevator (if present)</t>
  </si>
  <si>
    <t>Inspectable Area #9</t>
  </si>
  <si>
    <t>Fire Protection</t>
  </si>
  <si>
    <t>Inspectable Area #10</t>
  </si>
  <si>
    <t>Environmental</t>
  </si>
  <si>
    <t>Inspectable Area #11</t>
  </si>
  <si>
    <t>Accessibility</t>
  </si>
  <si>
    <t>Inspectable Area #12</t>
  </si>
  <si>
    <t>Inspectable Area #13</t>
  </si>
  <si>
    <t>Dwelling Units (DU)</t>
  </si>
  <si>
    <t>Light Fixtures</t>
  </si>
  <si>
    <t>Service/ Electrical Breakers</t>
  </si>
  <si>
    <t xml:space="preserve">Receptacles, switches, etc. </t>
  </si>
  <si>
    <t>Building Inspector/ Ordinance Compliance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</si>
  <si>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</si>
  <si>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</si>
  <si>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</si>
  <si>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</si>
  <si>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</si>
  <si>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</si>
  <si>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SITE/ BUILDING TYPE #1</t>
  </si>
  <si>
    <t>[Insert Site/ Building Type Name Here]</t>
  </si>
  <si>
    <t>Summary &amp; Project Info Sheet</t>
  </si>
  <si>
    <t>#1 Uninflated Totals</t>
  </si>
  <si>
    <t>#1 Inflation Factor (3%)</t>
  </si>
  <si>
    <t>#1 Inflated Totals</t>
  </si>
  <si>
    <t>Summary of All Inflated Totals</t>
  </si>
  <si>
    <t>[Enter Your Name Here on Summary Sheet Only]</t>
  </si>
  <si>
    <t>[Enter Project Name Here on Summary Sheet Only]</t>
  </si>
  <si>
    <t>[Enter Date Last Revised Here on Summary Sheet Only]</t>
  </si>
  <si>
    <t>Note: Refer to Chapter 10 of the Minnesota Housing Design/Construction Standards for Critical Needs determination.</t>
  </si>
  <si>
    <t>Radon Mitigation</t>
  </si>
  <si>
    <t>Environmental Other</t>
  </si>
  <si>
    <t>Structural Integrity Items (Critical)</t>
  </si>
  <si>
    <t>I certify that this 20 Year Capital Expenditure Template is a true and accurate assessment of this property's condition.</t>
  </si>
  <si>
    <t>Health and Life Safety</t>
  </si>
  <si>
    <t>Egress - Obstructions, Sleeping Room Rescue, &amp; Fire Escapes</t>
  </si>
  <si>
    <t>Code-required Exit Signage</t>
  </si>
  <si>
    <t>Flamable/ Combustable Clearances from fuel-burning equipment</t>
  </si>
  <si>
    <t>Interior/ Exterior Handrails &amp; Guardrails</t>
  </si>
  <si>
    <t>Interior / Exterior Stairs</t>
  </si>
  <si>
    <t>Call-for-aid System (if present)</t>
  </si>
  <si>
    <t>Sharp Edge Hazards</t>
  </si>
  <si>
    <t xml:space="preserve"> </t>
  </si>
  <si>
    <t>Trip Hazards</t>
  </si>
  <si>
    <t>Structural Systems Repair/ Replacement</t>
  </si>
  <si>
    <t>Health and Life Safety Other</t>
  </si>
  <si>
    <t>Sidewalks/ Walkways/ Ramps</t>
  </si>
  <si>
    <t>Fencing and Gates</t>
  </si>
  <si>
    <t>Porches/Decks/Canopies</t>
  </si>
  <si>
    <t>Trash Enclosure/Sheds</t>
  </si>
  <si>
    <t>Site Drains &amp; Drainage Remediation</t>
  </si>
  <si>
    <t>Site and Garage Other</t>
  </si>
  <si>
    <t>Chimney, Flue, or Firebox</t>
  </si>
  <si>
    <t>Site and Accessory Structures Other</t>
  </si>
  <si>
    <t>Roof Drainage/ Gutters/ Downspouts</t>
  </si>
  <si>
    <t>Furniture, Fixtures, and Equipment (FF&amp;E)</t>
  </si>
  <si>
    <t>Fire-rated Doors &amp; Opening</t>
  </si>
  <si>
    <t>Flooring - Carpet/Resilient</t>
  </si>
  <si>
    <t>Flooring - Substrate</t>
  </si>
  <si>
    <t xml:space="preserve">Food Preparation Area </t>
  </si>
  <si>
    <t>Trash Chutes</t>
  </si>
  <si>
    <t>Gas/ Oil Leak Repair/ Remediation</t>
  </si>
  <si>
    <t>Clothes Dryer Exhaust Ventilation</t>
  </si>
  <si>
    <t>Infestation (Cockroach, Bedbugs, Mice, Rats, Other)</t>
  </si>
  <si>
    <t>Grab Bar Repair/ Replace/ New</t>
  </si>
  <si>
    <t>NSPIRE Defficiency</t>
  </si>
  <si>
    <t>Plumbing Fixtures - Kitchen Sinks</t>
  </si>
  <si>
    <t>Plumbing Fixtures - Bath Lavatories</t>
  </si>
  <si>
    <t>Plumbing Fixtures - Toilets</t>
  </si>
  <si>
    <t>Plumbing Fixtures - Bathtubs/ Showers</t>
  </si>
  <si>
    <t>Clothes Dryer Exhuast Ventilation</t>
  </si>
  <si>
    <t>SITE/ BUILDING TYPE #2</t>
  </si>
  <si>
    <t>SITE/ BUILDING TYPE #4</t>
  </si>
  <si>
    <t>SITE/ BUILDING TYPE #3</t>
  </si>
  <si>
    <t>SITE/ BUILDING TYPE #5</t>
  </si>
  <si>
    <t>SITE/ BUILDING TYPE #6</t>
  </si>
  <si>
    <t>SITE/ BUILDING TYPE #7</t>
  </si>
  <si>
    <t>SITE/ BUILDING TYPE #8</t>
  </si>
  <si>
    <t>SITE/ BUILDING TYPE #9</t>
  </si>
  <si>
    <t>SITE/ BUILDING TYPE #10</t>
  </si>
  <si>
    <t>Asphalt (Pothole) Repair/Replace</t>
  </si>
  <si>
    <t>Inspectable Area #2</t>
  </si>
  <si>
    <t>Private Roads and Driveway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</si>
</sst>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6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8" xfId="1" applyFont="1" applyFill="1" applyBorder="1" applyAlignment="1" applyProtection="1">
      <alignment horizontal="center"/>
      <protection locked="0"/>
    </xf>
    <xf numFmtId="0" fontId="8" fillId="5" borderId="20" xfId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right"/>
      <protection locked="0"/>
    </xf>
    <xf numFmtId="0" fontId="2" fillId="0" borderId="16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6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4" xfId="0" applyFont="1" applyBorder="1" applyProtection="1"/>
    <xf numFmtId="1" fontId="2" fillId="0" borderId="15" xfId="0" applyNumberFormat="1" applyFont="1" applyBorder="1" applyAlignment="1" applyProtection="1">
      <alignment horizontal="right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7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7" xfId="1" applyFont="1" applyFill="1" applyBorder="1" applyAlignment="1" applyProtection="1">
      <alignment horizontal="center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0" fontId="9" fillId="0" borderId="0" xfId="0" applyFont="1" applyBorder="1" applyAlignment="1"/>
    <xf numFmtId="0" fontId="1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/>
    <xf numFmtId="0" fontId="2" fillId="0" borderId="0" xfId="0" applyFont="1" applyAlignment="1" applyProtection="1">
      <alignment horizontal="left"/>
    </xf>
    <xf numFmtId="0" fontId="4" fillId="0" borderId="4" xfId="0" applyFont="1" applyBorder="1" applyAlignment="1">
      <alignment wrapText="1"/>
    </xf>
    <xf numFmtId="0" fontId="4" fillId="0" borderId="1" xfId="0" applyFont="1" applyBorder="1"/>
    <xf numFmtId="0" fontId="13" fillId="3" borderId="2" xfId="0" applyFont="1" applyFill="1" applyBorder="1" applyAlignment="1" applyProtection="1">
      <alignment wrapText="1"/>
    </xf>
    <xf numFmtId="0" fontId="13" fillId="3" borderId="11" xfId="0" applyFont="1" applyFill="1" applyBorder="1" applyAlignment="1" applyProtection="1">
      <alignment wrapText="1"/>
    </xf>
    <xf numFmtId="0" fontId="4" fillId="0" borderId="1" xfId="0" applyFont="1" applyBorder="1" applyAlignment="1">
      <alignment wrapText="1"/>
    </xf>
    <xf numFmtId="2" fontId="2" fillId="0" borderId="7" xfId="0" applyNumberFormat="1" applyFont="1" applyFill="1" applyBorder="1" applyAlignment="1" applyProtection="1">
      <alignment horizontal="right"/>
    </xf>
    <xf numFmtId="0" fontId="2" fillId="0" borderId="23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0" fontId="11" fillId="0" borderId="10" xfId="0" applyFont="1" applyBorder="1" applyProtection="1"/>
    <xf numFmtId="0" fontId="9" fillId="0" borderId="0" xfId="0" applyFont="1" applyAlignment="1">
      <alignment horizontal="left"/>
    </xf>
    <xf numFmtId="0" fontId="2" fillId="0" borderId="8" xfId="0" applyFont="1" applyBorder="1" applyAlignment="1" applyProtection="1">
      <alignment horizontal="left"/>
      <protection locked="0"/>
    </xf>
    <xf numFmtId="165" fontId="2" fillId="0" borderId="8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view="pageLayout" zoomScale="110" zoomScaleNormal="100" zoomScaleSheetLayoutView="115" zoomScalePageLayoutView="110" workbookViewId="0">
      <selection activeCell="AE8" sqref="AE8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10" width="6.21875" style="12" customWidth="1"/>
    <col min="11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">
        <v>153</v>
      </c>
      <c r="C1" s="137"/>
      <c r="D1" s="137"/>
      <c r="E1" s="137"/>
      <c r="F1" s="137"/>
      <c r="G1" s="137"/>
      <c r="I1" s="87"/>
      <c r="J1" s="88"/>
      <c r="K1" s="84"/>
      <c r="L1" s="88"/>
      <c r="M1" s="90" t="s">
        <v>143</v>
      </c>
      <c r="O1" s="88"/>
      <c r="P1" s="88"/>
      <c r="Q1" s="88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38" t="s">
        <v>152</v>
      </c>
      <c r="C2" s="138"/>
      <c r="D2" s="138"/>
      <c r="E2" s="138"/>
      <c r="F2" s="138"/>
      <c r="G2" s="138"/>
      <c r="H2" s="86"/>
      <c r="I2" s="90" t="s">
        <v>139</v>
      </c>
      <c r="K2" s="84"/>
      <c r="L2" s="87"/>
      <c r="M2" s="90" t="s">
        <v>141</v>
      </c>
      <c r="O2" s="87"/>
      <c r="P2" s="87"/>
      <c r="Q2" s="87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39" t="s">
        <v>154</v>
      </c>
      <c r="C3" s="139"/>
      <c r="D3" s="139"/>
      <c r="E3" s="139"/>
      <c r="F3" s="139"/>
      <c r="G3" s="139"/>
      <c r="H3" s="86"/>
      <c r="I3" s="90" t="s">
        <v>140</v>
      </c>
      <c r="K3" s="85"/>
      <c r="L3" s="87"/>
      <c r="M3" s="91" t="s">
        <v>142</v>
      </c>
      <c r="N3" s="87"/>
      <c r="O3" s="87"/>
      <c r="P3" s="87"/>
      <c r="Q3" s="87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89"/>
      <c r="I4" s="87"/>
      <c r="J4" s="62"/>
      <c r="K4" s="85"/>
      <c r="L4" s="62"/>
      <c r="M4" s="116" t="s">
        <v>155</v>
      </c>
      <c r="N4" s="116"/>
      <c r="O4" s="116"/>
      <c r="P4" s="116"/>
      <c r="Q4" s="116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147</v>
      </c>
      <c r="B5" s="140"/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ht="10.8" thickBot="1" x14ac:dyDescent="0.25">
      <c r="A8" s="68" t="s">
        <v>151</v>
      </c>
      <c r="B8" s="3"/>
      <c r="C8" s="3"/>
      <c r="D8" s="3"/>
      <c r="E8" s="56"/>
      <c r="F8" s="3"/>
      <c r="G8" s="3"/>
      <c r="H8" s="57"/>
      <c r="I8" s="79">
        <f>SUM('Site_Building #1'!I186+'Site_Building #2'!I186+'Site_Building #3'!I186+'Site_Building #4'!I186+'Site_Building #5'!I186+'Site_Building #6'!I186+'Site_Building #7'!I186+'Site_Building #8'!I186+'Site_Building #9'!I186+'Site_Building #10'!I186)</f>
        <v>0</v>
      </c>
      <c r="J8" s="80">
        <f>SUM('Site_Building #1'!J186+'Site_Building #2'!J186+'Site_Building #3'!J186+'Site_Building #4'!J186+'Site_Building #5'!J186+'Site_Building #6'!J186+'Site_Building #7'!J186+'Site_Building #8'!J186+'Site_Building #9'!J186+'Site_Building #10'!J186)</f>
        <v>0</v>
      </c>
      <c r="K8" s="76">
        <f>SUM('Site_Building #1'!K186+'Site_Building #2'!K186+'Site_Building #3'!K186+'Site_Building #4'!K186+'Site_Building #5'!K186+'Site_Building #6'!J186+'Site_Building #7'!K186+'Site_Building #8'!K186+'Site_Building #9'!K186+'Site_Building #10'!K186)</f>
        <v>0</v>
      </c>
      <c r="L8" s="77">
        <f>SUM('Site_Building #1'!L186+'Site_Building #2'!L186+'Site_Building #3'!L186+'Site_Building #4'!L186+'Site_Building #5'!L186+'Site_Building #6'!L186+'Site_Building #7'!L186+'Site_Building #8'!L186+'Site_Building #9'!L186+'Site_Building #10'!L186)</f>
        <v>0</v>
      </c>
      <c r="M8" s="76">
        <f>SUM('Site_Building #1'!M186+'Site_Building #2'!M186+'Site_Building #3'!M186+'Site_Building #4'!M186+'Site_Building #5'!M186+'Site_Building #6'!M186+'Site_Building #7'!M186+'Site_Building #8'!M186+'Site_Building #9'!M186+'Site_Building #10'!M186)</f>
        <v>0</v>
      </c>
      <c r="N8" s="76">
        <f>SUM('Site_Building #1'!N186+'Site_Building #2'!N186+'Site_Building #3'!N186+'Site_Building #4'!N186+'Site_Building #5'!N186+'Site_Building #6'!N186+'Site_Building #7'!N186+'Site_Building #8'!N186+'Site_Building #9'!N186+'Site_Building #10'!N186)</f>
        <v>0</v>
      </c>
      <c r="O8" s="76">
        <f>SUM('Site_Building #1'!O186+'Site_Building #2'!O186+'Site_Building #3'!O186+'Site_Building #4'!O186+'Site_Building #5'!O186+'Site_Building #6'!O186+'Site_Building #7'!O186+'Site_Building #8'!O186+'Site_Building #9'!O186+'Site_Building #10'!O186)</f>
        <v>0</v>
      </c>
      <c r="P8" s="76">
        <f>SUM('Site_Building #1'!P186+'Site_Building #2'!P186+'Site_Building #3'!P186+'Site_Building #4'!P186+'Site_Building #5'!P186+'Site_Building #6'!P186+'Site_Building #7'!P186+'Site_Building #8'!P186+'Site_Building #9'!P186+'Site_Building #10'!P186)</f>
        <v>0</v>
      </c>
      <c r="Q8" s="76">
        <f>SUM('Site_Building #1'!Q186+'Site_Building #2'!Q186+'Site_Building #3'!Q186+'Site_Building #4'!Q186+'Site_Building #5'!Q186+'Site_Building #6'!Q186+'Site_Building #7'!Q186+'Site_Building #8'!Q186+'Site_Building #9'!Q186+'Site_Building #10'!Q186)</f>
        <v>0</v>
      </c>
      <c r="R8" s="76">
        <f>SUM('Site_Building #1'!R186+'Site_Building #2'!R186+'Site_Building #3'!R186+'Site_Building #4'!R186+'Site_Building #5'!R186+'Site_Building #6'!R186+'Site_Building #7'!R186+'Site_Building #8'!R186+'Site_Building #9'!R186+'Site_Building #10'!R186)</f>
        <v>0</v>
      </c>
      <c r="S8" s="76">
        <f>SUM('Site_Building #1'!S186+'Site_Building #2'!S186+'Site_Building #3'!S186+'Site_Building #4'!S186+'Site_Building #5'!S186+'Site_Building #6'!S186+'Site_Building #7'!S186+'Site_Building #8'!S186+'Site_Building #9'!S186+'Site_Building #10'!S186)</f>
        <v>0</v>
      </c>
      <c r="T8" s="76">
        <f>SUM('Site_Building #1'!T186+'Site_Building #2'!T186+'Site_Building #3'!T186+'Site_Building #4'!T186+'Site_Building #5'!T186+'Site_Building #6'!T186+'Site_Building #7'!T186+'Site_Building #8'!T186+'Site_Building #9'!T186+'Site_Building #10'!T186)</f>
        <v>0</v>
      </c>
      <c r="U8" s="76">
        <f>SUM('Site_Building #1'!U186+'Site_Building #2'!U186+'Site_Building #3'!V186+'Site_Building #4'!V186+'Site_Building #5'!V186+'Site_Building #6'!U186+'Site_Building #7'!U186+'Site_Building #8'!U186+'Site_Building #9'!U186+'Site_Building #10'!U186)</f>
        <v>0</v>
      </c>
      <c r="V8" s="76">
        <f>SUM('Site_Building #1'!V186+'Site_Building #2'!V186+'Site_Building #3'!V186+'Site_Building #4'!V186+'Site_Building #5'!V186+'Site_Building #6'!V186+'Site_Building #7'!V186+'Site_Building #8'!V186+'Site_Building #9'!V186+'Site_Building #10'!V186)</f>
        <v>0</v>
      </c>
      <c r="W8" s="76">
        <f>SUM('Site_Building #1'!W186+'Site_Building #2'!W186+'Site_Building #3'!W186+'Site_Building #4'!W186+'Site_Building #5'!W186+'Site_Building #6'!W186+'Site_Building #7'!W186+'Site_Building #8'!W186+'Site_Building #9'!W186+'Site_Building #10'!W186)</f>
        <v>0</v>
      </c>
      <c r="X8" s="76">
        <f>SUM('Site_Building #1'!X186+'Site_Building #2'!X186+'Site_Building #3'!X186+'Site_Building #4'!X186+'Site_Building #5'!X186+'Site_Building #6'!X186+'Site_Building #7'!X186+'Site_Building #8'!X186+'Site_Building #9'!X186+'Site_Building #10'!X186)</f>
        <v>0</v>
      </c>
      <c r="Y8" s="76">
        <f>SUM('Site_Building #1'!Y186+'Site_Building #2'!Y186+'Site_Building #3'!Y186+'Site_Building #4'!Y186+'Site_Building #5'!Y186+'Site_Building #6'!Y186+'Site_Building #7'!Y186+'Site_Building #8'!Y186+'Site_Building #9'!Y186+'Site_Building #10'!Y186)</f>
        <v>0</v>
      </c>
      <c r="Z8" s="76">
        <f>SUM('Site_Building #1'!Z186+'Site_Building #2'!Z186+'Site_Building #3'!Z186+'Site_Building #4'!Z186+'Site_Building #5'!Z186+'Site_Building #6'!Z186+'Site_Building #7'!Z186+'Site_Building #8'!Z186+'Site_Building #9'!Z186+'Site_Building #10'!Z186)</f>
        <v>0</v>
      </c>
      <c r="AA8" s="76">
        <f>SUM('Site_Building #1'!AA186+'Site_Building #2'!AA186+'Site_Building #3'!AA186+'Site_Building #4'!AA186+'Site_Building #5'!AA186+'Site_Building #6'!AA186+'Site_Building #7'!AA186+'Site_Building #8'!AA186+'Site_Building #9'!AA186+'Site_Building #10'!AA186)</f>
        <v>0</v>
      </c>
      <c r="AB8" s="76">
        <f>SUM('Site_Building #1'!AB186+'Site_Building #2'!AB186+'Site_Building #3'!AB186+'Site_Building #4'!AB186+'Site_Building #5'!AB186+'Site_Building #6'!AB186+'Site_Building #7'!AB186+'Site_Building #8'!AB186+'Site_Building #9'!AB186+'Site_Building #10'!AB186)</f>
        <v>0</v>
      </c>
      <c r="AC8" s="76">
        <f>SUM('Site_Building #1'!AC186+'Site_Building #2'!AC186+'Site_Building #3'!AC186+'Site_Building #4'!AC186+'Site_Building #5'!AC186+'Site_Building #6'!AC186+'Site_Building #7'!AC186+'Site_Building #8'!AC186+'Site_Building #9'!AC186+'Site_Building #10'!AC186)</f>
        <v>0</v>
      </c>
      <c r="AD8" s="76">
        <f>SUM('Site_Building #1'!AD186+'Site_Building #2'!AD186+'Site_Building #3'!AD186+'Site_Building #4'!AD186+'Site_Building #5'!AD186+'Site_Building #6'!AD186+'Site_Building #7'!AD186+'Site_Building #8'!AD186+'Site_Building #9'!AD186+'Site_Building #10'!AD186)</f>
        <v>0</v>
      </c>
    </row>
    <row r="9" spans="1:30" ht="5.25" customHeight="1" thickBot="1" x14ac:dyDescent="0.25">
      <c r="J9" s="58"/>
      <c r="K9" s="58"/>
      <c r="L9" s="58"/>
      <c r="M9" s="58"/>
      <c r="N9" s="58"/>
    </row>
    <row r="10" spans="1:30" s="61" customFormat="1" ht="10.8" thickBot="1" x14ac:dyDescent="0.25">
      <c r="A10" s="81" t="s">
        <v>69</v>
      </c>
      <c r="E10" s="63"/>
      <c r="I10" s="82"/>
      <c r="J10" s="83">
        <f>I8+J8</f>
        <v>0</v>
      </c>
      <c r="K10" s="135" t="s">
        <v>144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</row>
    <row r="11" spans="1:30" ht="5.25" customHeight="1" x14ac:dyDescent="0.2"/>
    <row r="12" spans="1:30" x14ac:dyDescent="0.2">
      <c r="A12" s="81" t="s">
        <v>78</v>
      </c>
      <c r="B12" s="61"/>
      <c r="C12" s="61"/>
      <c r="D12" s="61"/>
      <c r="E12" s="63"/>
      <c r="F12" s="61"/>
      <c r="G12" s="61"/>
      <c r="H12" s="61"/>
      <c r="I12" s="61"/>
    </row>
    <row r="13" spans="1:30" x14ac:dyDescent="0.2">
      <c r="A13" s="61" t="s">
        <v>159</v>
      </c>
      <c r="B13" s="61"/>
      <c r="C13" s="61"/>
      <c r="D13" s="61"/>
      <c r="E13" s="63"/>
      <c r="F13" s="61"/>
      <c r="G13" s="61"/>
      <c r="H13" s="61"/>
      <c r="I13" s="61"/>
    </row>
    <row r="14" spans="1:30" x14ac:dyDescent="0.2">
      <c r="A14" s="61" t="s">
        <v>83</v>
      </c>
      <c r="B14" s="61"/>
      <c r="C14" s="61"/>
      <c r="D14" s="61"/>
      <c r="E14" s="63"/>
      <c r="F14" s="61"/>
      <c r="G14" s="61"/>
      <c r="H14" s="61"/>
      <c r="I14" s="61"/>
    </row>
    <row r="15" spans="1:30" x14ac:dyDescent="0.2">
      <c r="A15" s="61" t="s">
        <v>84</v>
      </c>
      <c r="B15" s="61"/>
      <c r="C15" s="61"/>
      <c r="D15" s="61"/>
      <c r="E15" s="63"/>
      <c r="F15" s="61"/>
      <c r="G15" s="61"/>
      <c r="H15" s="61"/>
      <c r="I15" s="61"/>
      <c r="M15" s="1"/>
    </row>
    <row r="16" spans="1:30" ht="5.25" customHeight="1" x14ac:dyDescent="0.2">
      <c r="M16" s="1"/>
    </row>
    <row r="17" spans="1:13" x14ac:dyDescent="0.2">
      <c r="M17" s="1"/>
    </row>
    <row r="18" spans="1:13" x14ac:dyDescent="0.2">
      <c r="A18" s="59" t="s">
        <v>79</v>
      </c>
    </row>
    <row r="19" spans="1:13" x14ac:dyDescent="0.2">
      <c r="A19" s="40"/>
    </row>
    <row r="20" spans="1:13" ht="14.25" customHeight="1" x14ac:dyDescent="0.2"/>
    <row r="21" spans="1:13" x14ac:dyDescent="0.2">
      <c r="A21" s="60" t="s">
        <v>80</v>
      </c>
    </row>
    <row r="22" spans="1:13" ht="5.25" customHeight="1" x14ac:dyDescent="0.2">
      <c r="A22" s="40"/>
    </row>
    <row r="23" spans="1:13" x14ac:dyDescent="0.2">
      <c r="K23" s="1"/>
    </row>
    <row r="24" spans="1:13" x14ac:dyDescent="0.2">
      <c r="A24" s="59" t="s">
        <v>81</v>
      </c>
      <c r="K24" s="1"/>
    </row>
    <row r="26" spans="1:13" ht="5.25" customHeight="1" x14ac:dyDescent="0.2"/>
    <row r="27" spans="1:13" x14ac:dyDescent="0.2">
      <c r="A27" s="1" t="s">
        <v>82</v>
      </c>
    </row>
  </sheetData>
  <sheetProtection insertRows="0"/>
  <customSheetViews>
    <customSheetView guid="{86F92629-6599-40F8-815A-531780C2FC6D}" showPageBreaks="1">
      <selection sqref="A1:AD1"/>
      <pageMargins left="0.5" right="0.5" top="1.25" bottom="1" header="0.5" footer="0.5"/>
      <pageSetup paperSize="5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4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5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5">
    <mergeCell ref="K10:AD10"/>
    <mergeCell ref="B1:G1"/>
    <mergeCell ref="B2:G2"/>
    <mergeCell ref="B3:G3"/>
    <mergeCell ref="B5:G5"/>
  </mergeCells>
  <pageMargins left="0.5" right="0.5" top="1" bottom="0.5" header="0.15" footer="0.1"/>
  <pageSetup paperSize="3" fitToWidth="0" fitToHeight="0" orientation="landscape" r:id="rId9"/>
  <headerFooter>
    <oddHeader xml:space="preserve">&amp;L&amp;G&amp;C&amp;"-,Bold"&amp;14Capital Needs Assessment (CNA) 
20 Year Capital Expenditure Template
Scattered Sites / Multiple Building Type Version&amp;R
</oddHeader>
    <oddFooter>&amp;L&amp;8EUL = Expected Useful Life
ERL = Effective Remaining Life&amp;C&amp;8page &amp;P of &amp;N&amp;R&amp;"-,Italic"&amp;8file name: &amp;F&amp;"-,Regular"
April 2026-2027 (Applicable to the 2026-2028  Housing Tax Credits)</oddFooter>
  </headerFooter>
  <legacyDrawingHF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40B0-945B-43E4-A922-CAE9E17B7FD4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204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 t="shared" ref="AD34:AD40" si="6"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 t="shared" si="6"/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 t="shared" si="6"/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 t="shared" si="6"/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 t="shared" si="6"/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 t="shared" si="6"/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 t="shared" si="6"/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7">B44-C44</f>
        <v>25</v>
      </c>
      <c r="E44" s="112"/>
      <c r="F44" s="113"/>
      <c r="G44" s="108">
        <f t="shared" ref="G44:G66" si="8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9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7"/>
        <v>20</v>
      </c>
      <c r="E45" s="112"/>
      <c r="F45" s="113"/>
      <c r="G45" s="108">
        <f t="shared" si="8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9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7"/>
        <v>40</v>
      </c>
      <c r="E46" s="112"/>
      <c r="F46" s="113"/>
      <c r="G46" s="108">
        <f t="shared" si="8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9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7"/>
        <v>15</v>
      </c>
      <c r="E48" s="112"/>
      <c r="F48" s="113"/>
      <c r="G48" s="108">
        <f t="shared" si="8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9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7"/>
        <v>40</v>
      </c>
      <c r="E49" s="112"/>
      <c r="F49" s="113"/>
      <c r="G49" s="108">
        <f t="shared" si="8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9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7"/>
        <v>50</v>
      </c>
      <c r="E50" s="112"/>
      <c r="F50" s="113"/>
      <c r="G50" s="108">
        <f t="shared" si="8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9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7"/>
        <v>30</v>
      </c>
      <c r="E51" s="112"/>
      <c r="F51" s="113"/>
      <c r="G51" s="108">
        <f t="shared" si="8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9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7"/>
        <v>45</v>
      </c>
      <c r="E52" s="112"/>
      <c r="F52" s="113"/>
      <c r="G52" s="108">
        <f t="shared" si="8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9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7"/>
        <v>10</v>
      </c>
      <c r="E53" s="112"/>
      <c r="F53" s="113"/>
      <c r="G53" s="108">
        <f t="shared" si="8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9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7"/>
        <v>50</v>
      </c>
      <c r="E54" s="112"/>
      <c r="F54" s="113"/>
      <c r="G54" s="108">
        <f t="shared" si="8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9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7"/>
        <v>25</v>
      </c>
      <c r="E55" s="112"/>
      <c r="F55" s="113"/>
      <c r="G55" s="108">
        <f t="shared" si="8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9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7"/>
        <v>30</v>
      </c>
      <c r="E56" s="112"/>
      <c r="F56" s="113"/>
      <c r="G56" s="108">
        <f t="shared" si="8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9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7"/>
        <v>25</v>
      </c>
      <c r="E57" s="112"/>
      <c r="F57" s="113"/>
      <c r="G57" s="108">
        <f t="shared" si="8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9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7"/>
        <v>30</v>
      </c>
      <c r="E58" s="112"/>
      <c r="F58" s="113"/>
      <c r="G58" s="108">
        <f t="shared" si="8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9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7"/>
        <v>25</v>
      </c>
      <c r="E59" s="112"/>
      <c r="F59" s="113"/>
      <c r="G59" s="108">
        <f t="shared" si="8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9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7"/>
        <v>20</v>
      </c>
      <c r="E60" s="112"/>
      <c r="F60" s="113"/>
      <c r="G60" s="108">
        <f t="shared" si="8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9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7"/>
        <v>50</v>
      </c>
      <c r="E61" s="112"/>
      <c r="F61" s="113"/>
      <c r="G61" s="108">
        <f t="shared" si="8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9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8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9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8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8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8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8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10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1">B71-C71</f>
        <v>25</v>
      </c>
      <c r="E71" s="112"/>
      <c r="F71" s="113"/>
      <c r="G71" s="123">
        <f t="shared" si="10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2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10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10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1"/>
        <v>40</v>
      </c>
      <c r="E75" s="112"/>
      <c r="F75" s="113"/>
      <c r="G75" s="123">
        <f t="shared" si="10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2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1"/>
        <v>7</v>
      </c>
      <c r="E76" s="112"/>
      <c r="F76" s="113"/>
      <c r="G76" s="123">
        <f t="shared" si="10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2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1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1"/>
        <v>8</v>
      </c>
      <c r="E78" s="112"/>
      <c r="F78" s="113"/>
      <c r="G78" s="123">
        <f t="shared" si="10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2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1"/>
        <v>7</v>
      </c>
      <c r="E79" s="112"/>
      <c r="F79" s="113"/>
      <c r="G79" s="123">
        <f t="shared" si="10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1"/>
        <v>15</v>
      </c>
      <c r="E80" s="112"/>
      <c r="F80" s="113"/>
      <c r="G80" s="123">
        <f t="shared" si="10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1"/>
        <v>20</v>
      </c>
      <c r="E81" s="112"/>
      <c r="F81" s="113"/>
      <c r="G81" s="123">
        <f t="shared" si="10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2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1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1"/>
        <v>25</v>
      </c>
      <c r="E83" s="112"/>
      <c r="F83" s="113"/>
      <c r="G83" s="123">
        <f t="shared" si="10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1"/>
        <v>0</v>
      </c>
      <c r="E84" s="112"/>
      <c r="F84" s="113"/>
      <c r="G84" s="123">
        <f t="shared" si="10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2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3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3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3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3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4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4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4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4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5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4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6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6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6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6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6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7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6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7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8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8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8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9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20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9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20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1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2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1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2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1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2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1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2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1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2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3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4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3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4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3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4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4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5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6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5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6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5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6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5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6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5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6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7">B151-C151</f>
        <v>20</v>
      </c>
      <c r="E151" s="112"/>
      <c r="F151" s="113"/>
      <c r="G151" s="108">
        <f t="shared" ref="G151:G177" si="28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 t="shared" ref="AD151:AD156" si="29"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7"/>
        <v>20</v>
      </c>
      <c r="E152" s="112"/>
      <c r="F152" s="113"/>
      <c r="G152" s="108">
        <f t="shared" si="28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 t="shared" si="29"/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 t="shared" si="29"/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 t="shared" si="29"/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 t="shared" si="29"/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30">B156-C156</f>
        <v>20</v>
      </c>
      <c r="E156" s="112"/>
      <c r="F156" s="113"/>
      <c r="G156" s="123">
        <f t="shared" ref="G156" si="31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 t="shared" si="29"/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7"/>
        <v>7</v>
      </c>
      <c r="E157" s="112"/>
      <c r="F157" s="113"/>
      <c r="G157" s="108">
        <f t="shared" si="28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2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7"/>
        <v>15</v>
      </c>
      <c r="E158" s="112"/>
      <c r="F158" s="113"/>
      <c r="G158" s="108">
        <f t="shared" si="28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2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7"/>
        <v>8</v>
      </c>
      <c r="E159" s="112"/>
      <c r="F159" s="113"/>
      <c r="G159" s="108">
        <f t="shared" si="28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2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7"/>
        <v>30</v>
      </c>
      <c r="E160" s="112"/>
      <c r="F160" s="113"/>
      <c r="G160" s="108">
        <f t="shared" si="28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2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7"/>
        <v>20</v>
      </c>
      <c r="E161" s="112"/>
      <c r="F161" s="113"/>
      <c r="G161" s="108">
        <f t="shared" si="28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2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8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2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8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2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3">B164-C164</f>
        <v>10</v>
      </c>
      <c r="E164" s="112"/>
      <c r="F164" s="113"/>
      <c r="G164" s="108">
        <f t="shared" si="28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2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8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2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4">B166-C166</f>
        <v>10</v>
      </c>
      <c r="E166" s="112"/>
      <c r="F166" s="113"/>
      <c r="G166" s="108">
        <f t="shared" si="28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2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4"/>
        <v>15</v>
      </c>
      <c r="E167" s="112"/>
      <c r="F167" s="113"/>
      <c r="G167" s="108">
        <f t="shared" si="28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2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4"/>
        <v>15</v>
      </c>
      <c r="E168" s="112"/>
      <c r="F168" s="113"/>
      <c r="G168" s="108">
        <f t="shared" si="28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2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4"/>
        <v>15</v>
      </c>
      <c r="E169" s="112"/>
      <c r="F169" s="113"/>
      <c r="G169" s="108">
        <f t="shared" si="28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2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4"/>
        <v>20</v>
      </c>
      <c r="E170" s="112"/>
      <c r="F170" s="113"/>
      <c r="G170" s="108">
        <f t="shared" si="28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2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4"/>
        <v>10</v>
      </c>
      <c r="E171" s="112"/>
      <c r="F171" s="113"/>
      <c r="G171" s="108">
        <f t="shared" si="28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2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4"/>
        <v>30</v>
      </c>
      <c r="E172" s="112"/>
      <c r="F172" s="113"/>
      <c r="G172" s="108">
        <f t="shared" si="28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2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4"/>
        <v>12</v>
      </c>
      <c r="E173" s="112"/>
      <c r="F173" s="113"/>
      <c r="G173" s="108">
        <f t="shared" si="28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2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4"/>
        <v>7</v>
      </c>
      <c r="E174" s="112"/>
      <c r="F174" s="113"/>
      <c r="G174" s="108">
        <f t="shared" si="28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2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4"/>
        <v>25</v>
      </c>
      <c r="E175" s="112"/>
      <c r="F175" s="113"/>
      <c r="G175" s="108">
        <f t="shared" si="28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2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4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8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5">SUM(I8:I183)</f>
        <v>0</v>
      </c>
      <c r="J184" s="75">
        <f t="shared" si="35"/>
        <v>0</v>
      </c>
      <c r="K184" s="76">
        <f t="shared" si="35"/>
        <v>0</v>
      </c>
      <c r="L184" s="77">
        <f t="shared" si="35"/>
        <v>0</v>
      </c>
      <c r="M184" s="76">
        <f t="shared" si="35"/>
        <v>0</v>
      </c>
      <c r="N184" s="76">
        <f t="shared" si="35"/>
        <v>0</v>
      </c>
      <c r="O184" s="76">
        <f t="shared" si="35"/>
        <v>0</v>
      </c>
      <c r="P184" s="76">
        <f t="shared" si="35"/>
        <v>0</v>
      </c>
      <c r="Q184" s="76">
        <f t="shared" si="35"/>
        <v>0</v>
      </c>
      <c r="R184" s="76">
        <f t="shared" si="35"/>
        <v>0</v>
      </c>
      <c r="S184" s="76">
        <f t="shared" si="35"/>
        <v>0</v>
      </c>
      <c r="T184" s="76">
        <f t="shared" si="35"/>
        <v>0</v>
      </c>
      <c r="U184" s="76">
        <f t="shared" si="35"/>
        <v>0</v>
      </c>
      <c r="V184" s="76">
        <f t="shared" si="35"/>
        <v>0</v>
      </c>
      <c r="W184" s="76">
        <f t="shared" si="35"/>
        <v>0</v>
      </c>
      <c r="X184" s="76">
        <f t="shared" si="35"/>
        <v>0</v>
      </c>
      <c r="Y184" s="76">
        <f t="shared" si="35"/>
        <v>0</v>
      </c>
      <c r="Z184" s="76">
        <f t="shared" si="35"/>
        <v>0</v>
      </c>
      <c r="AA184" s="76">
        <f t="shared" si="35"/>
        <v>0</v>
      </c>
      <c r="AB184" s="76">
        <f t="shared" si="35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6">ROUND(103%^J6, 2)</f>
        <v>1.03</v>
      </c>
      <c r="L185" s="78">
        <f t="shared" si="36"/>
        <v>1.06</v>
      </c>
      <c r="M185" s="78">
        <f t="shared" si="36"/>
        <v>1.0900000000000001</v>
      </c>
      <c r="N185" s="78">
        <f t="shared" si="36"/>
        <v>1.1299999999999999</v>
      </c>
      <c r="O185" s="78">
        <f t="shared" si="36"/>
        <v>1.1599999999999999</v>
      </c>
      <c r="P185" s="78">
        <f t="shared" si="36"/>
        <v>1.19</v>
      </c>
      <c r="Q185" s="78">
        <f t="shared" si="36"/>
        <v>1.23</v>
      </c>
      <c r="R185" s="78">
        <f t="shared" si="36"/>
        <v>1.27</v>
      </c>
      <c r="S185" s="78">
        <f t="shared" si="36"/>
        <v>1.3</v>
      </c>
      <c r="T185" s="78">
        <f t="shared" si="36"/>
        <v>1.34</v>
      </c>
      <c r="U185" s="78">
        <f t="shared" si="36"/>
        <v>1.38</v>
      </c>
      <c r="V185" s="78">
        <f t="shared" si="36"/>
        <v>1.43</v>
      </c>
      <c r="W185" s="78">
        <f t="shared" si="36"/>
        <v>1.47</v>
      </c>
      <c r="X185" s="78">
        <f t="shared" si="36"/>
        <v>1.51</v>
      </c>
      <c r="Y185" s="78">
        <f t="shared" si="36"/>
        <v>1.56</v>
      </c>
      <c r="Z185" s="78">
        <f t="shared" si="36"/>
        <v>1.6</v>
      </c>
      <c r="AA185" s="78">
        <f t="shared" si="36"/>
        <v>1.65</v>
      </c>
      <c r="AB185" s="78">
        <f t="shared" si="36"/>
        <v>1.7</v>
      </c>
      <c r="AC185" s="78">
        <f t="shared" si="36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7">J185*J184</f>
        <v>0</v>
      </c>
      <c r="K186" s="76">
        <f t="shared" si="37"/>
        <v>0</v>
      </c>
      <c r="L186" s="77">
        <f t="shared" si="37"/>
        <v>0</v>
      </c>
      <c r="M186" s="76">
        <f t="shared" si="37"/>
        <v>0</v>
      </c>
      <c r="N186" s="76">
        <f t="shared" si="37"/>
        <v>0</v>
      </c>
      <c r="O186" s="76">
        <f t="shared" si="37"/>
        <v>0</v>
      </c>
      <c r="P186" s="76">
        <f t="shared" si="37"/>
        <v>0</v>
      </c>
      <c r="Q186" s="76">
        <f t="shared" si="37"/>
        <v>0</v>
      </c>
      <c r="R186" s="76">
        <f t="shared" si="37"/>
        <v>0</v>
      </c>
      <c r="S186" s="76">
        <f t="shared" si="37"/>
        <v>0</v>
      </c>
      <c r="T186" s="76">
        <f t="shared" si="37"/>
        <v>0</v>
      </c>
      <c r="U186" s="76">
        <f t="shared" si="37"/>
        <v>0</v>
      </c>
      <c r="V186" s="76">
        <f t="shared" si="37"/>
        <v>0</v>
      </c>
      <c r="W186" s="76">
        <f t="shared" si="37"/>
        <v>0</v>
      </c>
      <c r="X186" s="76">
        <f t="shared" si="37"/>
        <v>0</v>
      </c>
      <c r="Y186" s="76">
        <f t="shared" si="37"/>
        <v>0</v>
      </c>
      <c r="Z186" s="76">
        <f t="shared" si="37"/>
        <v>0</v>
      </c>
      <c r="AA186" s="76">
        <f t="shared" si="37"/>
        <v>0</v>
      </c>
      <c r="AB186" s="76">
        <f t="shared" si="37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 B3 D35:D40 D89:D90 D99 D135 AD38:AD4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B655-F798-4A9A-A281-CE85AE7F343C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205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 t="shared" ref="AD34:AD40" si="6"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 t="shared" si="6"/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 t="shared" si="6"/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 t="shared" si="6"/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 t="shared" si="6"/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 t="shared" si="6"/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 t="shared" si="6"/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7">B44-C44</f>
        <v>25</v>
      </c>
      <c r="E44" s="112"/>
      <c r="F44" s="113"/>
      <c r="G44" s="108">
        <f t="shared" ref="G44:G66" si="8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9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7"/>
        <v>20</v>
      </c>
      <c r="E45" s="112"/>
      <c r="F45" s="113"/>
      <c r="G45" s="108">
        <f t="shared" si="8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9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7"/>
        <v>40</v>
      </c>
      <c r="E46" s="112"/>
      <c r="F46" s="113"/>
      <c r="G46" s="108">
        <f t="shared" si="8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9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7"/>
        <v>15</v>
      </c>
      <c r="E48" s="112"/>
      <c r="F48" s="113"/>
      <c r="G48" s="108">
        <f t="shared" si="8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9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7"/>
        <v>40</v>
      </c>
      <c r="E49" s="112"/>
      <c r="F49" s="113"/>
      <c r="G49" s="108">
        <f t="shared" si="8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9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7"/>
        <v>50</v>
      </c>
      <c r="E50" s="112"/>
      <c r="F50" s="113"/>
      <c r="G50" s="108">
        <f t="shared" si="8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9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7"/>
        <v>30</v>
      </c>
      <c r="E51" s="112"/>
      <c r="F51" s="113"/>
      <c r="G51" s="108">
        <f t="shared" si="8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9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7"/>
        <v>45</v>
      </c>
      <c r="E52" s="112"/>
      <c r="F52" s="113"/>
      <c r="G52" s="108">
        <f t="shared" si="8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9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7"/>
        <v>10</v>
      </c>
      <c r="E53" s="112"/>
      <c r="F53" s="113"/>
      <c r="G53" s="108">
        <f t="shared" si="8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9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7"/>
        <v>50</v>
      </c>
      <c r="E54" s="112"/>
      <c r="F54" s="113"/>
      <c r="G54" s="108">
        <f t="shared" si="8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9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7"/>
        <v>25</v>
      </c>
      <c r="E55" s="112"/>
      <c r="F55" s="113"/>
      <c r="G55" s="108">
        <f t="shared" si="8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9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7"/>
        <v>30</v>
      </c>
      <c r="E56" s="112"/>
      <c r="F56" s="113"/>
      <c r="G56" s="108">
        <f t="shared" si="8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9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7"/>
        <v>25</v>
      </c>
      <c r="E57" s="112"/>
      <c r="F57" s="113"/>
      <c r="G57" s="108">
        <f t="shared" si="8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9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7"/>
        <v>30</v>
      </c>
      <c r="E58" s="112"/>
      <c r="F58" s="113"/>
      <c r="G58" s="108">
        <f t="shared" si="8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9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7"/>
        <v>25</v>
      </c>
      <c r="E59" s="112"/>
      <c r="F59" s="113"/>
      <c r="G59" s="108">
        <f t="shared" si="8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9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7"/>
        <v>20</v>
      </c>
      <c r="E60" s="112"/>
      <c r="F60" s="113"/>
      <c r="G60" s="108">
        <f t="shared" si="8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9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7"/>
        <v>50</v>
      </c>
      <c r="E61" s="112"/>
      <c r="F61" s="113"/>
      <c r="G61" s="108">
        <f t="shared" si="8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9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8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9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8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8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8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8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10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1">B71-C71</f>
        <v>25</v>
      </c>
      <c r="E71" s="112"/>
      <c r="F71" s="113"/>
      <c r="G71" s="123">
        <f t="shared" si="10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2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10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10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1"/>
        <v>40</v>
      </c>
      <c r="E75" s="112"/>
      <c r="F75" s="113"/>
      <c r="G75" s="123">
        <f t="shared" si="10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2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1"/>
        <v>7</v>
      </c>
      <c r="E76" s="112"/>
      <c r="F76" s="113"/>
      <c r="G76" s="123">
        <f t="shared" si="10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2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1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1"/>
        <v>8</v>
      </c>
      <c r="E78" s="112"/>
      <c r="F78" s="113"/>
      <c r="G78" s="123">
        <f t="shared" si="10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2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1"/>
        <v>7</v>
      </c>
      <c r="E79" s="112"/>
      <c r="F79" s="113"/>
      <c r="G79" s="123">
        <f t="shared" si="10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1"/>
        <v>15</v>
      </c>
      <c r="E80" s="112"/>
      <c r="F80" s="113"/>
      <c r="G80" s="123">
        <f t="shared" si="10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1"/>
        <v>20</v>
      </c>
      <c r="E81" s="112"/>
      <c r="F81" s="113"/>
      <c r="G81" s="123">
        <f t="shared" si="10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2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1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1"/>
        <v>25</v>
      </c>
      <c r="E83" s="112"/>
      <c r="F83" s="113"/>
      <c r="G83" s="123">
        <f t="shared" si="10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1"/>
        <v>0</v>
      </c>
      <c r="E84" s="112"/>
      <c r="F84" s="113"/>
      <c r="G84" s="123">
        <f t="shared" si="10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2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3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3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3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3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4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4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4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4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5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4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6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6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6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6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6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7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6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7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8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8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8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9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20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9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20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1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2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1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2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1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2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1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2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1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2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3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4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3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4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3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4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4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5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6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5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6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5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6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5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6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5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6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7">B151-C151</f>
        <v>20</v>
      </c>
      <c r="E151" s="112"/>
      <c r="F151" s="113"/>
      <c r="G151" s="108">
        <f t="shared" ref="G151:G177" si="28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 t="shared" ref="AD151:AD156" si="29"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7"/>
        <v>20</v>
      </c>
      <c r="E152" s="112"/>
      <c r="F152" s="113"/>
      <c r="G152" s="108">
        <f t="shared" si="28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 t="shared" si="29"/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 t="shared" si="29"/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 t="shared" si="29"/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 t="shared" si="29"/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30">B156-C156</f>
        <v>20</v>
      </c>
      <c r="E156" s="112"/>
      <c r="F156" s="113"/>
      <c r="G156" s="123">
        <f t="shared" ref="G156" si="31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 t="shared" si="29"/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7"/>
        <v>7</v>
      </c>
      <c r="E157" s="112"/>
      <c r="F157" s="113"/>
      <c r="G157" s="108">
        <f t="shared" si="28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2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7"/>
        <v>15</v>
      </c>
      <c r="E158" s="112"/>
      <c r="F158" s="113"/>
      <c r="G158" s="108">
        <f t="shared" si="28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2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7"/>
        <v>8</v>
      </c>
      <c r="E159" s="112"/>
      <c r="F159" s="113"/>
      <c r="G159" s="108">
        <f t="shared" si="28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2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7"/>
        <v>30</v>
      </c>
      <c r="E160" s="112"/>
      <c r="F160" s="113"/>
      <c r="G160" s="108">
        <f t="shared" si="28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2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7"/>
        <v>20</v>
      </c>
      <c r="E161" s="112"/>
      <c r="F161" s="113"/>
      <c r="G161" s="108">
        <f t="shared" si="28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2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8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2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8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2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3">B164-C164</f>
        <v>10</v>
      </c>
      <c r="E164" s="112"/>
      <c r="F164" s="113"/>
      <c r="G164" s="108">
        <f t="shared" si="28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2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8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2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4">B166-C166</f>
        <v>10</v>
      </c>
      <c r="E166" s="112"/>
      <c r="F166" s="113"/>
      <c r="G166" s="108">
        <f t="shared" si="28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2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4"/>
        <v>15</v>
      </c>
      <c r="E167" s="112"/>
      <c r="F167" s="113"/>
      <c r="G167" s="108">
        <f t="shared" si="28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2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4"/>
        <v>15</v>
      </c>
      <c r="E168" s="112"/>
      <c r="F168" s="113"/>
      <c r="G168" s="108">
        <f t="shared" si="28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2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4"/>
        <v>15</v>
      </c>
      <c r="E169" s="112"/>
      <c r="F169" s="113"/>
      <c r="G169" s="108">
        <f t="shared" si="28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2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4"/>
        <v>20</v>
      </c>
      <c r="E170" s="112"/>
      <c r="F170" s="113"/>
      <c r="G170" s="108">
        <f t="shared" si="28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2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4"/>
        <v>10</v>
      </c>
      <c r="E171" s="112"/>
      <c r="F171" s="113"/>
      <c r="G171" s="108">
        <f t="shared" si="28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2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4"/>
        <v>30</v>
      </c>
      <c r="E172" s="112"/>
      <c r="F172" s="113"/>
      <c r="G172" s="108">
        <f t="shared" si="28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2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4"/>
        <v>12</v>
      </c>
      <c r="E173" s="112"/>
      <c r="F173" s="113"/>
      <c r="G173" s="108">
        <f t="shared" si="28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2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4"/>
        <v>7</v>
      </c>
      <c r="E174" s="112"/>
      <c r="F174" s="113"/>
      <c r="G174" s="108">
        <f t="shared" si="28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2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4"/>
        <v>25</v>
      </c>
      <c r="E175" s="112"/>
      <c r="F175" s="113"/>
      <c r="G175" s="108">
        <f t="shared" si="28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2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4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8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5">SUM(I8:I183)</f>
        <v>0</v>
      </c>
      <c r="J184" s="75">
        <f t="shared" si="35"/>
        <v>0</v>
      </c>
      <c r="K184" s="76">
        <f t="shared" si="35"/>
        <v>0</v>
      </c>
      <c r="L184" s="77">
        <f t="shared" si="35"/>
        <v>0</v>
      </c>
      <c r="M184" s="76">
        <f t="shared" si="35"/>
        <v>0</v>
      </c>
      <c r="N184" s="76">
        <f t="shared" si="35"/>
        <v>0</v>
      </c>
      <c r="O184" s="76">
        <f t="shared" si="35"/>
        <v>0</v>
      </c>
      <c r="P184" s="76">
        <f t="shared" si="35"/>
        <v>0</v>
      </c>
      <c r="Q184" s="76">
        <f t="shared" si="35"/>
        <v>0</v>
      </c>
      <c r="R184" s="76">
        <f t="shared" si="35"/>
        <v>0</v>
      </c>
      <c r="S184" s="76">
        <f t="shared" si="35"/>
        <v>0</v>
      </c>
      <c r="T184" s="76">
        <f t="shared" si="35"/>
        <v>0</v>
      </c>
      <c r="U184" s="76">
        <f t="shared" si="35"/>
        <v>0</v>
      </c>
      <c r="V184" s="76">
        <f t="shared" si="35"/>
        <v>0</v>
      </c>
      <c r="W184" s="76">
        <f t="shared" si="35"/>
        <v>0</v>
      </c>
      <c r="X184" s="76">
        <f t="shared" si="35"/>
        <v>0</v>
      </c>
      <c r="Y184" s="76">
        <f t="shared" si="35"/>
        <v>0</v>
      </c>
      <c r="Z184" s="76">
        <f t="shared" si="35"/>
        <v>0</v>
      </c>
      <c r="AA184" s="76">
        <f t="shared" si="35"/>
        <v>0</v>
      </c>
      <c r="AB184" s="76">
        <f t="shared" si="35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6">ROUND(103%^J6, 2)</f>
        <v>1.03</v>
      </c>
      <c r="L185" s="78">
        <f t="shared" si="36"/>
        <v>1.06</v>
      </c>
      <c r="M185" s="78">
        <f t="shared" si="36"/>
        <v>1.0900000000000001</v>
      </c>
      <c r="N185" s="78">
        <f t="shared" si="36"/>
        <v>1.1299999999999999</v>
      </c>
      <c r="O185" s="78">
        <f t="shared" si="36"/>
        <v>1.1599999999999999</v>
      </c>
      <c r="P185" s="78">
        <f t="shared" si="36"/>
        <v>1.19</v>
      </c>
      <c r="Q185" s="78">
        <f t="shared" si="36"/>
        <v>1.23</v>
      </c>
      <c r="R185" s="78">
        <f t="shared" si="36"/>
        <v>1.27</v>
      </c>
      <c r="S185" s="78">
        <f t="shared" si="36"/>
        <v>1.3</v>
      </c>
      <c r="T185" s="78">
        <f t="shared" si="36"/>
        <v>1.34</v>
      </c>
      <c r="U185" s="78">
        <f t="shared" si="36"/>
        <v>1.38</v>
      </c>
      <c r="V185" s="78">
        <f t="shared" si="36"/>
        <v>1.43</v>
      </c>
      <c r="W185" s="78">
        <f t="shared" si="36"/>
        <v>1.47</v>
      </c>
      <c r="X185" s="78">
        <f t="shared" si="36"/>
        <v>1.51</v>
      </c>
      <c r="Y185" s="78">
        <f t="shared" si="36"/>
        <v>1.56</v>
      </c>
      <c r="Z185" s="78">
        <f t="shared" si="36"/>
        <v>1.6</v>
      </c>
      <c r="AA185" s="78">
        <f t="shared" si="36"/>
        <v>1.65</v>
      </c>
      <c r="AB185" s="78">
        <f t="shared" si="36"/>
        <v>1.7</v>
      </c>
      <c r="AC185" s="78">
        <f t="shared" si="36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7">J185*J184</f>
        <v>0</v>
      </c>
      <c r="K186" s="76">
        <f t="shared" si="37"/>
        <v>0</v>
      </c>
      <c r="L186" s="77">
        <f t="shared" si="37"/>
        <v>0</v>
      </c>
      <c r="M186" s="76">
        <f t="shared" si="37"/>
        <v>0</v>
      </c>
      <c r="N186" s="76">
        <f t="shared" si="37"/>
        <v>0</v>
      </c>
      <c r="O186" s="76">
        <f t="shared" si="37"/>
        <v>0</v>
      </c>
      <c r="P186" s="76">
        <f t="shared" si="37"/>
        <v>0</v>
      </c>
      <c r="Q186" s="76">
        <f t="shared" si="37"/>
        <v>0</v>
      </c>
      <c r="R186" s="76">
        <f t="shared" si="37"/>
        <v>0</v>
      </c>
      <c r="S186" s="76">
        <f t="shared" si="37"/>
        <v>0</v>
      </c>
      <c r="T186" s="76">
        <f t="shared" si="37"/>
        <v>0</v>
      </c>
      <c r="U186" s="76">
        <f t="shared" si="37"/>
        <v>0</v>
      </c>
      <c r="V186" s="76">
        <f t="shared" si="37"/>
        <v>0</v>
      </c>
      <c r="W186" s="76">
        <f t="shared" si="37"/>
        <v>0</v>
      </c>
      <c r="X186" s="76">
        <f t="shared" si="37"/>
        <v>0</v>
      </c>
      <c r="Y186" s="76">
        <f t="shared" si="37"/>
        <v>0</v>
      </c>
      <c r="Z186" s="76">
        <f t="shared" si="37"/>
        <v>0</v>
      </c>
      <c r="AA186" s="76">
        <f t="shared" si="37"/>
        <v>0</v>
      </c>
      <c r="AB186" s="76">
        <f t="shared" si="37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D135 AD38:AD4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4E37-0907-431E-881A-0FB8A8378EB0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1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145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ref="AD142" si="26">SUM(I142:AC142)</f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7">B151-C151</f>
        <v>20</v>
      </c>
      <c r="E151" s="112"/>
      <c r="F151" s="113"/>
      <c r="G151" s="108">
        <f t="shared" ref="G151:G177" si="28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7"/>
        <v>20</v>
      </c>
      <c r="E152" s="112"/>
      <c r="F152" s="113"/>
      <c r="G152" s="108">
        <f t="shared" si="28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9">B156-C156</f>
        <v>20</v>
      </c>
      <c r="E156" s="112"/>
      <c r="F156" s="113"/>
      <c r="G156" s="123">
        <f t="shared" ref="G156" si="30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7"/>
        <v>7</v>
      </c>
      <c r="E157" s="112"/>
      <c r="F157" s="113"/>
      <c r="G157" s="108">
        <f t="shared" si="28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1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7"/>
        <v>15</v>
      </c>
      <c r="E158" s="112"/>
      <c r="F158" s="113"/>
      <c r="G158" s="108">
        <f t="shared" si="28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1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7"/>
        <v>8</v>
      </c>
      <c r="E159" s="112"/>
      <c r="F159" s="113"/>
      <c r="G159" s="108">
        <f t="shared" si="28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1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7"/>
        <v>30</v>
      </c>
      <c r="E160" s="112"/>
      <c r="F160" s="113"/>
      <c r="G160" s="108">
        <f t="shared" si="28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1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7"/>
        <v>20</v>
      </c>
      <c r="E161" s="112"/>
      <c r="F161" s="113"/>
      <c r="G161" s="108">
        <f t="shared" si="28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1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8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1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8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1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2">B164-C164</f>
        <v>10</v>
      </c>
      <c r="E164" s="112"/>
      <c r="F164" s="113"/>
      <c r="G164" s="108">
        <f t="shared" si="28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1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8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1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3">B166-C166</f>
        <v>10</v>
      </c>
      <c r="E166" s="112"/>
      <c r="F166" s="113"/>
      <c r="G166" s="108">
        <f t="shared" si="28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1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3"/>
        <v>15</v>
      </c>
      <c r="E167" s="112"/>
      <c r="F167" s="113"/>
      <c r="G167" s="108">
        <f t="shared" si="28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1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3"/>
        <v>15</v>
      </c>
      <c r="E168" s="112"/>
      <c r="F168" s="113"/>
      <c r="G168" s="108">
        <f t="shared" si="28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1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3"/>
        <v>15</v>
      </c>
      <c r="E169" s="112"/>
      <c r="F169" s="113"/>
      <c r="G169" s="108">
        <f t="shared" si="28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1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3"/>
        <v>20</v>
      </c>
      <c r="E170" s="112"/>
      <c r="F170" s="113"/>
      <c r="G170" s="108">
        <f t="shared" si="28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1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3"/>
        <v>10</v>
      </c>
      <c r="E171" s="112"/>
      <c r="F171" s="113"/>
      <c r="G171" s="108">
        <f t="shared" si="28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1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3"/>
        <v>30</v>
      </c>
      <c r="E172" s="112"/>
      <c r="F172" s="113"/>
      <c r="G172" s="108">
        <f t="shared" si="28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1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3"/>
        <v>12</v>
      </c>
      <c r="E173" s="112"/>
      <c r="F173" s="113"/>
      <c r="G173" s="108">
        <f t="shared" si="28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1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3"/>
        <v>7</v>
      </c>
      <c r="E174" s="112"/>
      <c r="F174" s="113"/>
      <c r="G174" s="108">
        <f t="shared" si="28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1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3"/>
        <v>25</v>
      </c>
      <c r="E175" s="112"/>
      <c r="F175" s="113"/>
      <c r="G175" s="108">
        <f t="shared" si="28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1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3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8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4">SUM(I8:I183)</f>
        <v>0</v>
      </c>
      <c r="J184" s="75">
        <f t="shared" si="34"/>
        <v>0</v>
      </c>
      <c r="K184" s="76">
        <f t="shared" si="34"/>
        <v>0</v>
      </c>
      <c r="L184" s="77">
        <f t="shared" si="34"/>
        <v>0</v>
      </c>
      <c r="M184" s="76">
        <f t="shared" si="34"/>
        <v>0</v>
      </c>
      <c r="N184" s="76">
        <f t="shared" si="34"/>
        <v>0</v>
      </c>
      <c r="O184" s="76">
        <f t="shared" si="34"/>
        <v>0</v>
      </c>
      <c r="P184" s="76">
        <f t="shared" si="34"/>
        <v>0</v>
      </c>
      <c r="Q184" s="76">
        <f t="shared" si="34"/>
        <v>0</v>
      </c>
      <c r="R184" s="76">
        <f t="shared" si="34"/>
        <v>0</v>
      </c>
      <c r="S184" s="76">
        <f t="shared" si="34"/>
        <v>0</v>
      </c>
      <c r="T184" s="76">
        <f t="shared" si="34"/>
        <v>0</v>
      </c>
      <c r="U184" s="76">
        <f t="shared" si="34"/>
        <v>0</v>
      </c>
      <c r="V184" s="76">
        <f t="shared" si="34"/>
        <v>0</v>
      </c>
      <c r="W184" s="76">
        <f t="shared" si="34"/>
        <v>0</v>
      </c>
      <c r="X184" s="76">
        <f t="shared" si="34"/>
        <v>0</v>
      </c>
      <c r="Y184" s="76">
        <f t="shared" si="34"/>
        <v>0</v>
      </c>
      <c r="Z184" s="76">
        <f t="shared" si="34"/>
        <v>0</v>
      </c>
      <c r="AA184" s="76">
        <f t="shared" si="34"/>
        <v>0</v>
      </c>
      <c r="AB184" s="76">
        <f t="shared" si="34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5">ROUND(103%^J6, 2)</f>
        <v>1.03</v>
      </c>
      <c r="L185" s="78">
        <f t="shared" si="35"/>
        <v>1.06</v>
      </c>
      <c r="M185" s="78">
        <f t="shared" si="35"/>
        <v>1.0900000000000001</v>
      </c>
      <c r="N185" s="78">
        <f t="shared" si="35"/>
        <v>1.1299999999999999</v>
      </c>
      <c r="O185" s="78">
        <f t="shared" si="35"/>
        <v>1.1599999999999999</v>
      </c>
      <c r="P185" s="78">
        <f t="shared" si="35"/>
        <v>1.19</v>
      </c>
      <c r="Q185" s="78">
        <f t="shared" si="35"/>
        <v>1.23</v>
      </c>
      <c r="R185" s="78">
        <f t="shared" si="35"/>
        <v>1.27</v>
      </c>
      <c r="S185" s="78">
        <f t="shared" si="35"/>
        <v>1.3</v>
      </c>
      <c r="T185" s="78">
        <f t="shared" si="35"/>
        <v>1.34</v>
      </c>
      <c r="U185" s="78">
        <f t="shared" si="35"/>
        <v>1.38</v>
      </c>
      <c r="V185" s="78">
        <f t="shared" si="35"/>
        <v>1.43</v>
      </c>
      <c r="W185" s="78">
        <f t="shared" si="35"/>
        <v>1.47</v>
      </c>
      <c r="X185" s="78">
        <f t="shared" si="35"/>
        <v>1.51</v>
      </c>
      <c r="Y185" s="78">
        <f t="shared" si="35"/>
        <v>1.56</v>
      </c>
      <c r="Z185" s="78">
        <f t="shared" si="35"/>
        <v>1.6</v>
      </c>
      <c r="AA185" s="78">
        <f t="shared" si="35"/>
        <v>1.65</v>
      </c>
      <c r="AB185" s="78">
        <f t="shared" si="35"/>
        <v>1.7</v>
      </c>
      <c r="AC185" s="78">
        <f t="shared" si="35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6">J185*J184</f>
        <v>0</v>
      </c>
      <c r="K186" s="76">
        <f t="shared" si="36"/>
        <v>0</v>
      </c>
      <c r="L186" s="77">
        <f t="shared" si="36"/>
        <v>0</v>
      </c>
      <c r="M186" s="76">
        <f t="shared" si="36"/>
        <v>0</v>
      </c>
      <c r="N186" s="76">
        <f t="shared" si="36"/>
        <v>0</v>
      </c>
      <c r="O186" s="76">
        <f t="shared" si="36"/>
        <v>0</v>
      </c>
      <c r="P186" s="76">
        <f t="shared" si="36"/>
        <v>0</v>
      </c>
      <c r="Q186" s="76">
        <f t="shared" si="36"/>
        <v>0</v>
      </c>
      <c r="R186" s="76">
        <f t="shared" si="36"/>
        <v>0</v>
      </c>
      <c r="S186" s="76">
        <f t="shared" si="36"/>
        <v>0</v>
      </c>
      <c r="T186" s="76">
        <f t="shared" si="36"/>
        <v>0</v>
      </c>
      <c r="U186" s="76">
        <f t="shared" si="36"/>
        <v>0</v>
      </c>
      <c r="V186" s="76">
        <f t="shared" si="36"/>
        <v>0</v>
      </c>
      <c r="W186" s="76">
        <f t="shared" si="36"/>
        <v>0</v>
      </c>
      <c r="X186" s="76">
        <f t="shared" si="36"/>
        <v>0</v>
      </c>
      <c r="Y186" s="76">
        <f t="shared" si="36"/>
        <v>0</v>
      </c>
      <c r="Z186" s="76">
        <f t="shared" si="36"/>
        <v>0</v>
      </c>
      <c r="AA186" s="76">
        <f t="shared" si="36"/>
        <v>0</v>
      </c>
      <c r="AB186" s="76">
        <f t="shared" si="36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A1:G1 B2:B3 D35:D40 D89:D90 D99 AD38:AD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7CE6-4BFA-4B3E-8D68-8673E39421B5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1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197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SUM(I76:AC77)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 t="s">
        <v>131</v>
      </c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ref="AD142" si="26">SUM(I142:AC142)</f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7">B151-C151</f>
        <v>20</v>
      </c>
      <c r="E151" s="112"/>
      <c r="F151" s="113"/>
      <c r="G151" s="108">
        <f t="shared" ref="G151:G177" si="28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7"/>
        <v>20</v>
      </c>
      <c r="E152" s="112"/>
      <c r="F152" s="113"/>
      <c r="G152" s="108">
        <f t="shared" si="28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9">B156-C156</f>
        <v>20</v>
      </c>
      <c r="E156" s="112"/>
      <c r="F156" s="113"/>
      <c r="G156" s="123">
        <f t="shared" ref="G156" si="30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7"/>
        <v>7</v>
      </c>
      <c r="E157" s="112"/>
      <c r="F157" s="113"/>
      <c r="G157" s="108">
        <f t="shared" si="28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1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7"/>
        <v>15</v>
      </c>
      <c r="E158" s="112"/>
      <c r="F158" s="113"/>
      <c r="G158" s="108">
        <f t="shared" si="28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1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7"/>
        <v>8</v>
      </c>
      <c r="E159" s="112"/>
      <c r="F159" s="113"/>
      <c r="G159" s="108">
        <f t="shared" si="28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1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7"/>
        <v>30</v>
      </c>
      <c r="E160" s="112"/>
      <c r="F160" s="113"/>
      <c r="G160" s="108">
        <f t="shared" si="28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1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7"/>
        <v>20</v>
      </c>
      <c r="E161" s="112"/>
      <c r="F161" s="113"/>
      <c r="G161" s="108">
        <f t="shared" si="28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1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8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1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8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1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2">B164-C164</f>
        <v>10</v>
      </c>
      <c r="E164" s="112"/>
      <c r="F164" s="113"/>
      <c r="G164" s="108">
        <f t="shared" si="28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1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8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1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3">B166-C166</f>
        <v>10</v>
      </c>
      <c r="E166" s="112"/>
      <c r="F166" s="113"/>
      <c r="G166" s="108">
        <f t="shared" si="28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1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3"/>
        <v>15</v>
      </c>
      <c r="E167" s="112"/>
      <c r="F167" s="113"/>
      <c r="G167" s="108">
        <f t="shared" si="28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1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3"/>
        <v>15</v>
      </c>
      <c r="E168" s="112"/>
      <c r="F168" s="113"/>
      <c r="G168" s="108">
        <f t="shared" si="28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1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3"/>
        <v>15</v>
      </c>
      <c r="E169" s="112"/>
      <c r="F169" s="113"/>
      <c r="G169" s="108">
        <f t="shared" si="28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1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3"/>
        <v>20</v>
      </c>
      <c r="E170" s="112"/>
      <c r="F170" s="113"/>
      <c r="G170" s="108">
        <f t="shared" si="28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1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3"/>
        <v>10</v>
      </c>
      <c r="E171" s="112"/>
      <c r="F171" s="113"/>
      <c r="G171" s="108">
        <f t="shared" si="28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1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3"/>
        <v>30</v>
      </c>
      <c r="E172" s="112"/>
      <c r="F172" s="113"/>
      <c r="G172" s="108">
        <f t="shared" si="28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1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3"/>
        <v>12</v>
      </c>
      <c r="E173" s="112"/>
      <c r="F173" s="113"/>
      <c r="G173" s="108">
        <f t="shared" si="28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1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3"/>
        <v>7</v>
      </c>
      <c r="E174" s="112"/>
      <c r="F174" s="113"/>
      <c r="G174" s="108">
        <f t="shared" si="28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1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3"/>
        <v>25</v>
      </c>
      <c r="E175" s="112"/>
      <c r="F175" s="113"/>
      <c r="G175" s="108">
        <f t="shared" si="28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1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3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/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8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4">SUM(I8:I183)</f>
        <v>0</v>
      </c>
      <c r="J184" s="75">
        <f t="shared" si="34"/>
        <v>0</v>
      </c>
      <c r="K184" s="76">
        <f t="shared" si="34"/>
        <v>0</v>
      </c>
      <c r="L184" s="77">
        <f t="shared" si="34"/>
        <v>0</v>
      </c>
      <c r="M184" s="76">
        <f t="shared" si="34"/>
        <v>0</v>
      </c>
      <c r="N184" s="76">
        <f t="shared" si="34"/>
        <v>0</v>
      </c>
      <c r="O184" s="76">
        <f t="shared" si="34"/>
        <v>0</v>
      </c>
      <c r="P184" s="76">
        <f t="shared" si="34"/>
        <v>0</v>
      </c>
      <c r="Q184" s="76">
        <f t="shared" si="34"/>
        <v>0</v>
      </c>
      <c r="R184" s="76">
        <f t="shared" si="34"/>
        <v>0</v>
      </c>
      <c r="S184" s="76">
        <f t="shared" si="34"/>
        <v>0</v>
      </c>
      <c r="T184" s="76">
        <f t="shared" si="34"/>
        <v>0</v>
      </c>
      <c r="U184" s="76">
        <f t="shared" si="34"/>
        <v>0</v>
      </c>
      <c r="V184" s="76">
        <f t="shared" si="34"/>
        <v>0</v>
      </c>
      <c r="W184" s="76">
        <f t="shared" si="34"/>
        <v>0</v>
      </c>
      <c r="X184" s="76">
        <f t="shared" si="34"/>
        <v>0</v>
      </c>
      <c r="Y184" s="76">
        <f t="shared" si="34"/>
        <v>0</v>
      </c>
      <c r="Z184" s="76">
        <f t="shared" si="34"/>
        <v>0</v>
      </c>
      <c r="AA184" s="76">
        <f t="shared" si="34"/>
        <v>0</v>
      </c>
      <c r="AB184" s="76">
        <f t="shared" si="34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5">ROUND(103%^J6, 2)</f>
        <v>1.03</v>
      </c>
      <c r="L185" s="78">
        <f t="shared" si="35"/>
        <v>1.06</v>
      </c>
      <c r="M185" s="78">
        <f t="shared" si="35"/>
        <v>1.0900000000000001</v>
      </c>
      <c r="N185" s="78">
        <f t="shared" si="35"/>
        <v>1.1299999999999999</v>
      </c>
      <c r="O185" s="78">
        <f t="shared" si="35"/>
        <v>1.1599999999999999</v>
      </c>
      <c r="P185" s="78">
        <f t="shared" si="35"/>
        <v>1.19</v>
      </c>
      <c r="Q185" s="78">
        <f t="shared" si="35"/>
        <v>1.23</v>
      </c>
      <c r="R185" s="78">
        <f t="shared" si="35"/>
        <v>1.27</v>
      </c>
      <c r="S185" s="78">
        <f t="shared" si="35"/>
        <v>1.3</v>
      </c>
      <c r="T185" s="78">
        <f t="shared" si="35"/>
        <v>1.34</v>
      </c>
      <c r="U185" s="78">
        <f t="shared" si="35"/>
        <v>1.38</v>
      </c>
      <c r="V185" s="78">
        <f t="shared" si="35"/>
        <v>1.43</v>
      </c>
      <c r="W185" s="78">
        <f t="shared" si="35"/>
        <v>1.47</v>
      </c>
      <c r="X185" s="78">
        <f t="shared" si="35"/>
        <v>1.51</v>
      </c>
      <c r="Y185" s="78">
        <f t="shared" si="35"/>
        <v>1.56</v>
      </c>
      <c r="Z185" s="78">
        <f t="shared" si="35"/>
        <v>1.6</v>
      </c>
      <c r="AA185" s="78">
        <f t="shared" si="35"/>
        <v>1.65</v>
      </c>
      <c r="AB185" s="78">
        <f t="shared" si="35"/>
        <v>1.7</v>
      </c>
      <c r="AC185" s="78">
        <f t="shared" si="35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6">J185*J184</f>
        <v>0</v>
      </c>
      <c r="K186" s="76">
        <f t="shared" si="36"/>
        <v>0</v>
      </c>
      <c r="L186" s="77">
        <f t="shared" si="36"/>
        <v>0</v>
      </c>
      <c r="M186" s="76">
        <f t="shared" si="36"/>
        <v>0</v>
      </c>
      <c r="N186" s="76">
        <f t="shared" si="36"/>
        <v>0</v>
      </c>
      <c r="O186" s="76">
        <f t="shared" si="36"/>
        <v>0</v>
      </c>
      <c r="P186" s="76">
        <f t="shared" si="36"/>
        <v>0</v>
      </c>
      <c r="Q186" s="76">
        <f t="shared" si="36"/>
        <v>0</v>
      </c>
      <c r="R186" s="76">
        <f t="shared" si="36"/>
        <v>0</v>
      </c>
      <c r="S186" s="76">
        <f t="shared" si="36"/>
        <v>0</v>
      </c>
      <c r="T186" s="76">
        <f t="shared" si="36"/>
        <v>0</v>
      </c>
      <c r="U186" s="76">
        <f t="shared" si="36"/>
        <v>0</v>
      </c>
      <c r="V186" s="76">
        <f t="shared" si="36"/>
        <v>0</v>
      </c>
      <c r="W186" s="76">
        <f t="shared" si="36"/>
        <v>0</v>
      </c>
      <c r="X186" s="76">
        <f t="shared" si="36"/>
        <v>0</v>
      </c>
      <c r="Y186" s="76">
        <f t="shared" si="36"/>
        <v>0</v>
      </c>
      <c r="Z186" s="76">
        <f t="shared" si="36"/>
        <v>0</v>
      </c>
      <c r="AA186" s="76">
        <f t="shared" si="36"/>
        <v>0</v>
      </c>
      <c r="AB186" s="76">
        <f t="shared" si="36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D135 B1:B3 D35:D40 D89:D90 D99 AD38:AD40" unlockedFormula="1"/>
    <ignoredError sqref="AD7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BF46-748F-48F0-8B09-EB21D3AC5658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199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5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6">B151-C151</f>
        <v>20</v>
      </c>
      <c r="E151" s="112"/>
      <c r="F151" s="113"/>
      <c r="G151" s="108">
        <f t="shared" ref="G151:G177" si="27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6"/>
        <v>20</v>
      </c>
      <c r="E152" s="112"/>
      <c r="F152" s="113"/>
      <c r="G152" s="108">
        <f t="shared" si="27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8">B156-C156</f>
        <v>20</v>
      </c>
      <c r="E156" s="112"/>
      <c r="F156" s="113"/>
      <c r="G156" s="123">
        <f t="shared" ref="G156" si="29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6"/>
        <v>7</v>
      </c>
      <c r="E157" s="112"/>
      <c r="F157" s="113"/>
      <c r="G157" s="108">
        <f t="shared" si="27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0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6"/>
        <v>15</v>
      </c>
      <c r="E158" s="112"/>
      <c r="F158" s="113"/>
      <c r="G158" s="108">
        <f t="shared" si="27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0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6"/>
        <v>8</v>
      </c>
      <c r="E159" s="112"/>
      <c r="F159" s="113"/>
      <c r="G159" s="108">
        <f t="shared" si="27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0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6"/>
        <v>30</v>
      </c>
      <c r="E160" s="112"/>
      <c r="F160" s="113"/>
      <c r="G160" s="108">
        <f t="shared" si="27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0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6"/>
        <v>20</v>
      </c>
      <c r="E161" s="112"/>
      <c r="F161" s="113"/>
      <c r="G161" s="108">
        <f t="shared" si="27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0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7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0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7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0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1">B164-C164</f>
        <v>10</v>
      </c>
      <c r="E164" s="112"/>
      <c r="F164" s="113"/>
      <c r="G164" s="108">
        <f t="shared" si="27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0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7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0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2">B166-C166</f>
        <v>10</v>
      </c>
      <c r="E166" s="112"/>
      <c r="F166" s="113"/>
      <c r="G166" s="108">
        <f t="shared" si="27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0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2"/>
        <v>15</v>
      </c>
      <c r="E167" s="112"/>
      <c r="F167" s="113"/>
      <c r="G167" s="108">
        <f t="shared" si="27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0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2"/>
        <v>15</v>
      </c>
      <c r="E168" s="112"/>
      <c r="F168" s="113"/>
      <c r="G168" s="108">
        <f t="shared" si="27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0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2"/>
        <v>15</v>
      </c>
      <c r="E169" s="112"/>
      <c r="F169" s="113"/>
      <c r="G169" s="108">
        <f t="shared" si="27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0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2"/>
        <v>20</v>
      </c>
      <c r="E170" s="112"/>
      <c r="F170" s="113"/>
      <c r="G170" s="108">
        <f t="shared" si="27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0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2"/>
        <v>10</v>
      </c>
      <c r="E171" s="112"/>
      <c r="F171" s="113"/>
      <c r="G171" s="108">
        <f t="shared" si="27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0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2"/>
        <v>30</v>
      </c>
      <c r="E172" s="112"/>
      <c r="F172" s="113"/>
      <c r="G172" s="108">
        <f t="shared" si="27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0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2"/>
        <v>12</v>
      </c>
      <c r="E173" s="112"/>
      <c r="F173" s="113"/>
      <c r="G173" s="108">
        <f t="shared" si="27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0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2"/>
        <v>7</v>
      </c>
      <c r="E174" s="112"/>
      <c r="F174" s="113"/>
      <c r="G174" s="108">
        <f t="shared" si="27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0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2"/>
        <v>25</v>
      </c>
      <c r="E175" s="112"/>
      <c r="F175" s="113"/>
      <c r="G175" s="108">
        <f t="shared" si="27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0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2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7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3">SUM(I8:I183)</f>
        <v>0</v>
      </c>
      <c r="J184" s="75">
        <f t="shared" si="33"/>
        <v>0</v>
      </c>
      <c r="K184" s="76">
        <f t="shared" si="33"/>
        <v>0</v>
      </c>
      <c r="L184" s="77">
        <f t="shared" si="33"/>
        <v>0</v>
      </c>
      <c r="M184" s="76">
        <f t="shared" si="33"/>
        <v>0</v>
      </c>
      <c r="N184" s="76">
        <f t="shared" si="33"/>
        <v>0</v>
      </c>
      <c r="O184" s="76">
        <f t="shared" si="33"/>
        <v>0</v>
      </c>
      <c r="P184" s="76">
        <f t="shared" si="33"/>
        <v>0</v>
      </c>
      <c r="Q184" s="76">
        <f t="shared" si="33"/>
        <v>0</v>
      </c>
      <c r="R184" s="76">
        <f t="shared" si="33"/>
        <v>0</v>
      </c>
      <c r="S184" s="76">
        <f t="shared" si="33"/>
        <v>0</v>
      </c>
      <c r="T184" s="76">
        <f t="shared" si="33"/>
        <v>0</v>
      </c>
      <c r="U184" s="76">
        <f t="shared" si="33"/>
        <v>0</v>
      </c>
      <c r="V184" s="76">
        <f t="shared" si="33"/>
        <v>0</v>
      </c>
      <c r="W184" s="76">
        <f t="shared" si="33"/>
        <v>0</v>
      </c>
      <c r="X184" s="76">
        <f t="shared" si="33"/>
        <v>0</v>
      </c>
      <c r="Y184" s="76">
        <f t="shared" si="33"/>
        <v>0</v>
      </c>
      <c r="Z184" s="76">
        <f t="shared" si="33"/>
        <v>0</v>
      </c>
      <c r="AA184" s="76">
        <f t="shared" si="33"/>
        <v>0</v>
      </c>
      <c r="AB184" s="76">
        <f t="shared" si="33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4">ROUND(103%^J6, 2)</f>
        <v>1.03</v>
      </c>
      <c r="L185" s="78">
        <f t="shared" si="34"/>
        <v>1.06</v>
      </c>
      <c r="M185" s="78">
        <f t="shared" si="34"/>
        <v>1.0900000000000001</v>
      </c>
      <c r="N185" s="78">
        <f t="shared" si="34"/>
        <v>1.1299999999999999</v>
      </c>
      <c r="O185" s="78">
        <f t="shared" si="34"/>
        <v>1.1599999999999999</v>
      </c>
      <c r="P185" s="78">
        <f t="shared" si="34"/>
        <v>1.19</v>
      </c>
      <c r="Q185" s="78">
        <f t="shared" si="34"/>
        <v>1.23</v>
      </c>
      <c r="R185" s="78">
        <f t="shared" si="34"/>
        <v>1.27</v>
      </c>
      <c r="S185" s="78">
        <f t="shared" si="34"/>
        <v>1.3</v>
      </c>
      <c r="T185" s="78">
        <f t="shared" si="34"/>
        <v>1.34</v>
      </c>
      <c r="U185" s="78">
        <f t="shared" si="34"/>
        <v>1.38</v>
      </c>
      <c r="V185" s="78">
        <f t="shared" si="34"/>
        <v>1.43</v>
      </c>
      <c r="W185" s="78">
        <f t="shared" si="34"/>
        <v>1.47</v>
      </c>
      <c r="X185" s="78">
        <f t="shared" si="34"/>
        <v>1.51</v>
      </c>
      <c r="Y185" s="78">
        <f t="shared" si="34"/>
        <v>1.56</v>
      </c>
      <c r="Z185" s="78">
        <f t="shared" si="34"/>
        <v>1.6</v>
      </c>
      <c r="AA185" s="78">
        <f t="shared" si="34"/>
        <v>1.65</v>
      </c>
      <c r="AB185" s="78">
        <f t="shared" si="34"/>
        <v>1.7</v>
      </c>
      <c r="AC185" s="78">
        <f t="shared" si="34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5">J185*J184</f>
        <v>0</v>
      </c>
      <c r="K186" s="76">
        <f t="shared" si="35"/>
        <v>0</v>
      </c>
      <c r="L186" s="77">
        <f t="shared" si="35"/>
        <v>0</v>
      </c>
      <c r="M186" s="76">
        <f t="shared" si="35"/>
        <v>0</v>
      </c>
      <c r="N186" s="76">
        <f t="shared" si="35"/>
        <v>0</v>
      </c>
      <c r="O186" s="76">
        <f t="shared" si="35"/>
        <v>0</v>
      </c>
      <c r="P186" s="76">
        <f t="shared" si="35"/>
        <v>0</v>
      </c>
      <c r="Q186" s="76">
        <f t="shared" si="35"/>
        <v>0</v>
      </c>
      <c r="R186" s="76">
        <f t="shared" si="35"/>
        <v>0</v>
      </c>
      <c r="S186" s="76">
        <f t="shared" si="35"/>
        <v>0</v>
      </c>
      <c r="T186" s="76">
        <f t="shared" si="35"/>
        <v>0</v>
      </c>
      <c r="U186" s="76">
        <f t="shared" si="35"/>
        <v>0</v>
      </c>
      <c r="V186" s="76">
        <f t="shared" si="35"/>
        <v>0</v>
      </c>
      <c r="W186" s="76">
        <f t="shared" si="35"/>
        <v>0</v>
      </c>
      <c r="X186" s="76">
        <f t="shared" si="35"/>
        <v>0</v>
      </c>
      <c r="Y186" s="76">
        <f t="shared" si="35"/>
        <v>0</v>
      </c>
      <c r="Z186" s="76">
        <f t="shared" si="35"/>
        <v>0</v>
      </c>
      <c r="AA186" s="76">
        <f t="shared" si="35"/>
        <v>0</v>
      </c>
      <c r="AB186" s="76">
        <f t="shared" si="35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D135 AD38:AD4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A999-ABD4-4EFE-8994-914AB9061CCC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198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5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6">B151-C151</f>
        <v>20</v>
      </c>
      <c r="E151" s="112"/>
      <c r="F151" s="113"/>
      <c r="G151" s="108">
        <f t="shared" ref="G151:G177" si="27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6"/>
        <v>20</v>
      </c>
      <c r="E152" s="112"/>
      <c r="F152" s="113"/>
      <c r="G152" s="108">
        <f t="shared" si="27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8">B156-C156</f>
        <v>20</v>
      </c>
      <c r="E156" s="112"/>
      <c r="F156" s="113"/>
      <c r="G156" s="123">
        <f t="shared" ref="G156" si="29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6"/>
        <v>7</v>
      </c>
      <c r="E157" s="112"/>
      <c r="F157" s="113"/>
      <c r="G157" s="108">
        <f t="shared" si="27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0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6"/>
        <v>15</v>
      </c>
      <c r="E158" s="112"/>
      <c r="F158" s="113"/>
      <c r="G158" s="108">
        <f t="shared" si="27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0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6"/>
        <v>8</v>
      </c>
      <c r="E159" s="112"/>
      <c r="F159" s="113"/>
      <c r="G159" s="108">
        <f t="shared" si="27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0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6"/>
        <v>30</v>
      </c>
      <c r="E160" s="112"/>
      <c r="F160" s="113"/>
      <c r="G160" s="108">
        <f t="shared" si="27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0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6"/>
        <v>20</v>
      </c>
      <c r="E161" s="112"/>
      <c r="F161" s="113"/>
      <c r="G161" s="108">
        <f t="shared" si="27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0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7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0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7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0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1">B164-C164</f>
        <v>10</v>
      </c>
      <c r="E164" s="112"/>
      <c r="F164" s="113"/>
      <c r="G164" s="108">
        <f t="shared" si="27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0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7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0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2">B166-C166</f>
        <v>10</v>
      </c>
      <c r="E166" s="112"/>
      <c r="F166" s="113"/>
      <c r="G166" s="108">
        <f t="shared" si="27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0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2"/>
        <v>15</v>
      </c>
      <c r="E167" s="112"/>
      <c r="F167" s="113"/>
      <c r="G167" s="108">
        <f t="shared" si="27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0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2"/>
        <v>15</v>
      </c>
      <c r="E168" s="112"/>
      <c r="F168" s="113"/>
      <c r="G168" s="108">
        <f t="shared" si="27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0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2"/>
        <v>15</v>
      </c>
      <c r="E169" s="112"/>
      <c r="F169" s="113"/>
      <c r="G169" s="108">
        <f t="shared" si="27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0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2"/>
        <v>20</v>
      </c>
      <c r="E170" s="112"/>
      <c r="F170" s="113"/>
      <c r="G170" s="108">
        <f t="shared" si="27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0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2"/>
        <v>10</v>
      </c>
      <c r="E171" s="112"/>
      <c r="F171" s="113"/>
      <c r="G171" s="108">
        <f t="shared" si="27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0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2"/>
        <v>30</v>
      </c>
      <c r="E172" s="112"/>
      <c r="F172" s="113"/>
      <c r="G172" s="108">
        <f t="shared" si="27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0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2"/>
        <v>12</v>
      </c>
      <c r="E173" s="112"/>
      <c r="F173" s="113"/>
      <c r="G173" s="108">
        <f t="shared" si="27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0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2"/>
        <v>7</v>
      </c>
      <c r="E174" s="112"/>
      <c r="F174" s="113"/>
      <c r="G174" s="108">
        <f t="shared" si="27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0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2"/>
        <v>25</v>
      </c>
      <c r="E175" s="112"/>
      <c r="F175" s="113"/>
      <c r="G175" s="108">
        <f t="shared" si="27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0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2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7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3">SUM(I8:I183)</f>
        <v>0</v>
      </c>
      <c r="J184" s="75">
        <f t="shared" si="33"/>
        <v>0</v>
      </c>
      <c r="K184" s="76">
        <f t="shared" si="33"/>
        <v>0</v>
      </c>
      <c r="L184" s="77">
        <f t="shared" si="33"/>
        <v>0</v>
      </c>
      <c r="M184" s="76">
        <f t="shared" si="33"/>
        <v>0</v>
      </c>
      <c r="N184" s="76">
        <f t="shared" si="33"/>
        <v>0</v>
      </c>
      <c r="O184" s="76">
        <f t="shared" si="33"/>
        <v>0</v>
      </c>
      <c r="P184" s="76">
        <f t="shared" si="33"/>
        <v>0</v>
      </c>
      <c r="Q184" s="76">
        <f t="shared" si="33"/>
        <v>0</v>
      </c>
      <c r="R184" s="76">
        <f t="shared" si="33"/>
        <v>0</v>
      </c>
      <c r="S184" s="76">
        <f t="shared" si="33"/>
        <v>0</v>
      </c>
      <c r="T184" s="76">
        <f t="shared" si="33"/>
        <v>0</v>
      </c>
      <c r="U184" s="76">
        <f t="shared" si="33"/>
        <v>0</v>
      </c>
      <c r="V184" s="76">
        <f t="shared" si="33"/>
        <v>0</v>
      </c>
      <c r="W184" s="76">
        <f t="shared" si="33"/>
        <v>0</v>
      </c>
      <c r="X184" s="76">
        <f t="shared" si="33"/>
        <v>0</v>
      </c>
      <c r="Y184" s="76">
        <f t="shared" si="33"/>
        <v>0</v>
      </c>
      <c r="Z184" s="76">
        <f t="shared" si="33"/>
        <v>0</v>
      </c>
      <c r="AA184" s="76">
        <f t="shared" si="33"/>
        <v>0</v>
      </c>
      <c r="AB184" s="76">
        <f t="shared" si="33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4">ROUND(103%^J6, 2)</f>
        <v>1.03</v>
      </c>
      <c r="L185" s="78">
        <f t="shared" si="34"/>
        <v>1.06</v>
      </c>
      <c r="M185" s="78">
        <f t="shared" si="34"/>
        <v>1.0900000000000001</v>
      </c>
      <c r="N185" s="78">
        <f t="shared" si="34"/>
        <v>1.1299999999999999</v>
      </c>
      <c r="O185" s="78">
        <f t="shared" si="34"/>
        <v>1.1599999999999999</v>
      </c>
      <c r="P185" s="78">
        <f t="shared" si="34"/>
        <v>1.19</v>
      </c>
      <c r="Q185" s="78">
        <f t="shared" si="34"/>
        <v>1.23</v>
      </c>
      <c r="R185" s="78">
        <f t="shared" si="34"/>
        <v>1.27</v>
      </c>
      <c r="S185" s="78">
        <f t="shared" si="34"/>
        <v>1.3</v>
      </c>
      <c r="T185" s="78">
        <f t="shared" si="34"/>
        <v>1.34</v>
      </c>
      <c r="U185" s="78">
        <f t="shared" si="34"/>
        <v>1.38</v>
      </c>
      <c r="V185" s="78">
        <f t="shared" si="34"/>
        <v>1.43</v>
      </c>
      <c r="W185" s="78">
        <f t="shared" si="34"/>
        <v>1.47</v>
      </c>
      <c r="X185" s="78">
        <f t="shared" si="34"/>
        <v>1.51</v>
      </c>
      <c r="Y185" s="78">
        <f t="shared" si="34"/>
        <v>1.56</v>
      </c>
      <c r="Z185" s="78">
        <f t="shared" si="34"/>
        <v>1.6</v>
      </c>
      <c r="AA185" s="78">
        <f t="shared" si="34"/>
        <v>1.65</v>
      </c>
      <c r="AB185" s="78">
        <f t="shared" si="34"/>
        <v>1.7</v>
      </c>
      <c r="AC185" s="78">
        <f t="shared" si="34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5">J185*J184</f>
        <v>0</v>
      </c>
      <c r="K186" s="76">
        <f t="shared" si="35"/>
        <v>0</v>
      </c>
      <c r="L186" s="77">
        <f t="shared" si="35"/>
        <v>0</v>
      </c>
      <c r="M186" s="76">
        <f t="shared" si="35"/>
        <v>0</v>
      </c>
      <c r="N186" s="76">
        <f t="shared" si="35"/>
        <v>0</v>
      </c>
      <c r="O186" s="76">
        <f t="shared" si="35"/>
        <v>0</v>
      </c>
      <c r="P186" s="76">
        <f t="shared" si="35"/>
        <v>0</v>
      </c>
      <c r="Q186" s="76">
        <f t="shared" si="35"/>
        <v>0</v>
      </c>
      <c r="R186" s="76">
        <f t="shared" si="35"/>
        <v>0</v>
      </c>
      <c r="S186" s="76">
        <f t="shared" si="35"/>
        <v>0</v>
      </c>
      <c r="T186" s="76">
        <f t="shared" si="35"/>
        <v>0</v>
      </c>
      <c r="U186" s="76">
        <f t="shared" si="35"/>
        <v>0</v>
      </c>
      <c r="V186" s="76">
        <f t="shared" si="35"/>
        <v>0</v>
      </c>
      <c r="W186" s="76">
        <f t="shared" si="35"/>
        <v>0</v>
      </c>
      <c r="X186" s="76">
        <f t="shared" si="35"/>
        <v>0</v>
      </c>
      <c r="Y186" s="76">
        <f t="shared" si="35"/>
        <v>0</v>
      </c>
      <c r="Z186" s="76">
        <f t="shared" si="35"/>
        <v>0</v>
      </c>
      <c r="AA186" s="76">
        <f t="shared" si="35"/>
        <v>0</v>
      </c>
      <c r="AB186" s="76">
        <f t="shared" si="35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AD38:AD4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570E-4C43-40EF-98B3-2AF2C4619C28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200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5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6">B151-C151</f>
        <v>20</v>
      </c>
      <c r="E151" s="112"/>
      <c r="F151" s="113"/>
      <c r="G151" s="108">
        <f t="shared" ref="G151:G177" si="27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6"/>
        <v>20</v>
      </c>
      <c r="E152" s="112"/>
      <c r="F152" s="113"/>
      <c r="G152" s="108">
        <f t="shared" si="27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8">B156-C156</f>
        <v>20</v>
      </c>
      <c r="E156" s="112"/>
      <c r="F156" s="113"/>
      <c r="G156" s="123">
        <f t="shared" ref="G156" si="29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6"/>
        <v>7</v>
      </c>
      <c r="E157" s="112"/>
      <c r="F157" s="113"/>
      <c r="G157" s="108">
        <f t="shared" si="27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0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6"/>
        <v>15</v>
      </c>
      <c r="E158" s="112"/>
      <c r="F158" s="113"/>
      <c r="G158" s="108">
        <f t="shared" si="27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0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6"/>
        <v>8</v>
      </c>
      <c r="E159" s="112"/>
      <c r="F159" s="113"/>
      <c r="G159" s="108">
        <f t="shared" si="27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0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6"/>
        <v>30</v>
      </c>
      <c r="E160" s="112"/>
      <c r="F160" s="113"/>
      <c r="G160" s="108">
        <f t="shared" si="27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0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6"/>
        <v>20</v>
      </c>
      <c r="E161" s="112"/>
      <c r="F161" s="113"/>
      <c r="G161" s="108">
        <f t="shared" si="27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0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7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0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7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0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1">B164-C164</f>
        <v>10</v>
      </c>
      <c r="E164" s="112"/>
      <c r="F164" s="113"/>
      <c r="G164" s="108">
        <f t="shared" si="27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0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7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0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2">B166-C166</f>
        <v>10</v>
      </c>
      <c r="E166" s="112"/>
      <c r="F166" s="113"/>
      <c r="G166" s="108">
        <f t="shared" si="27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0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2"/>
        <v>15</v>
      </c>
      <c r="E167" s="112"/>
      <c r="F167" s="113"/>
      <c r="G167" s="108">
        <f t="shared" si="27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0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2"/>
        <v>15</v>
      </c>
      <c r="E168" s="112"/>
      <c r="F168" s="113"/>
      <c r="G168" s="108">
        <f t="shared" si="27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0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2"/>
        <v>15</v>
      </c>
      <c r="E169" s="112"/>
      <c r="F169" s="113"/>
      <c r="G169" s="108">
        <f t="shared" si="27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0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2"/>
        <v>20</v>
      </c>
      <c r="E170" s="112"/>
      <c r="F170" s="113"/>
      <c r="G170" s="108">
        <f t="shared" si="27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0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2"/>
        <v>10</v>
      </c>
      <c r="E171" s="112"/>
      <c r="F171" s="113"/>
      <c r="G171" s="108">
        <f t="shared" si="27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0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2"/>
        <v>30</v>
      </c>
      <c r="E172" s="112"/>
      <c r="F172" s="113"/>
      <c r="G172" s="108">
        <f t="shared" si="27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0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2"/>
        <v>12</v>
      </c>
      <c r="E173" s="112"/>
      <c r="F173" s="113"/>
      <c r="G173" s="108">
        <f t="shared" si="27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0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2"/>
        <v>7</v>
      </c>
      <c r="E174" s="112"/>
      <c r="F174" s="113"/>
      <c r="G174" s="108">
        <f t="shared" si="27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0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2"/>
        <v>25</v>
      </c>
      <c r="E175" s="112"/>
      <c r="F175" s="113"/>
      <c r="G175" s="108">
        <f t="shared" si="27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0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2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7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3">SUM(I8:I183)</f>
        <v>0</v>
      </c>
      <c r="J184" s="75">
        <f t="shared" si="33"/>
        <v>0</v>
      </c>
      <c r="K184" s="76">
        <f t="shared" si="33"/>
        <v>0</v>
      </c>
      <c r="L184" s="77">
        <f t="shared" si="33"/>
        <v>0</v>
      </c>
      <c r="M184" s="76">
        <f t="shared" si="33"/>
        <v>0</v>
      </c>
      <c r="N184" s="76">
        <f t="shared" si="33"/>
        <v>0</v>
      </c>
      <c r="O184" s="76">
        <f t="shared" si="33"/>
        <v>0</v>
      </c>
      <c r="P184" s="76">
        <f t="shared" si="33"/>
        <v>0</v>
      </c>
      <c r="Q184" s="76">
        <f t="shared" si="33"/>
        <v>0</v>
      </c>
      <c r="R184" s="76">
        <f t="shared" si="33"/>
        <v>0</v>
      </c>
      <c r="S184" s="76">
        <f t="shared" si="33"/>
        <v>0</v>
      </c>
      <c r="T184" s="76">
        <f t="shared" si="33"/>
        <v>0</v>
      </c>
      <c r="U184" s="76">
        <f t="shared" si="33"/>
        <v>0</v>
      </c>
      <c r="V184" s="76">
        <f t="shared" si="33"/>
        <v>0</v>
      </c>
      <c r="W184" s="76">
        <f t="shared" si="33"/>
        <v>0</v>
      </c>
      <c r="X184" s="76">
        <f t="shared" si="33"/>
        <v>0</v>
      </c>
      <c r="Y184" s="76">
        <f t="shared" si="33"/>
        <v>0</v>
      </c>
      <c r="Z184" s="76">
        <f t="shared" si="33"/>
        <v>0</v>
      </c>
      <c r="AA184" s="76">
        <f t="shared" si="33"/>
        <v>0</v>
      </c>
      <c r="AB184" s="76">
        <f t="shared" si="33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4">ROUND(103%^J6, 2)</f>
        <v>1.03</v>
      </c>
      <c r="L185" s="78">
        <f t="shared" si="34"/>
        <v>1.06</v>
      </c>
      <c r="M185" s="78">
        <f t="shared" si="34"/>
        <v>1.0900000000000001</v>
      </c>
      <c r="N185" s="78">
        <f t="shared" si="34"/>
        <v>1.1299999999999999</v>
      </c>
      <c r="O185" s="78">
        <f t="shared" si="34"/>
        <v>1.1599999999999999</v>
      </c>
      <c r="P185" s="78">
        <f t="shared" si="34"/>
        <v>1.19</v>
      </c>
      <c r="Q185" s="78">
        <f t="shared" si="34"/>
        <v>1.23</v>
      </c>
      <c r="R185" s="78">
        <f t="shared" si="34"/>
        <v>1.27</v>
      </c>
      <c r="S185" s="78">
        <f t="shared" si="34"/>
        <v>1.3</v>
      </c>
      <c r="T185" s="78">
        <f t="shared" si="34"/>
        <v>1.34</v>
      </c>
      <c r="U185" s="78">
        <f t="shared" si="34"/>
        <v>1.38</v>
      </c>
      <c r="V185" s="78">
        <f t="shared" si="34"/>
        <v>1.43</v>
      </c>
      <c r="W185" s="78">
        <f t="shared" si="34"/>
        <v>1.47</v>
      </c>
      <c r="X185" s="78">
        <f t="shared" si="34"/>
        <v>1.51</v>
      </c>
      <c r="Y185" s="78">
        <f t="shared" si="34"/>
        <v>1.56</v>
      </c>
      <c r="Z185" s="78">
        <f t="shared" si="34"/>
        <v>1.6</v>
      </c>
      <c r="AA185" s="78">
        <f t="shared" si="34"/>
        <v>1.65</v>
      </c>
      <c r="AB185" s="78">
        <f t="shared" si="34"/>
        <v>1.7</v>
      </c>
      <c r="AC185" s="78">
        <f t="shared" si="34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5">J185*J184</f>
        <v>0</v>
      </c>
      <c r="K186" s="76">
        <f t="shared" si="35"/>
        <v>0</v>
      </c>
      <c r="L186" s="77">
        <f t="shared" si="35"/>
        <v>0</v>
      </c>
      <c r="M186" s="76">
        <f t="shared" si="35"/>
        <v>0</v>
      </c>
      <c r="N186" s="76">
        <f t="shared" si="35"/>
        <v>0</v>
      </c>
      <c r="O186" s="76">
        <f t="shared" si="35"/>
        <v>0</v>
      </c>
      <c r="P186" s="76">
        <f t="shared" si="35"/>
        <v>0</v>
      </c>
      <c r="Q186" s="76">
        <f t="shared" si="35"/>
        <v>0</v>
      </c>
      <c r="R186" s="76">
        <f t="shared" si="35"/>
        <v>0</v>
      </c>
      <c r="S186" s="76">
        <f t="shared" si="35"/>
        <v>0</v>
      </c>
      <c r="T186" s="76">
        <f t="shared" si="35"/>
        <v>0</v>
      </c>
      <c r="U186" s="76">
        <f t="shared" si="35"/>
        <v>0</v>
      </c>
      <c r="V186" s="76">
        <f t="shared" si="35"/>
        <v>0</v>
      </c>
      <c r="W186" s="76">
        <f t="shared" si="35"/>
        <v>0</v>
      </c>
      <c r="X186" s="76">
        <f t="shared" si="35"/>
        <v>0</v>
      </c>
      <c r="Y186" s="76">
        <f t="shared" si="35"/>
        <v>0</v>
      </c>
      <c r="Z186" s="76">
        <f t="shared" si="35"/>
        <v>0</v>
      </c>
      <c r="AA186" s="76">
        <f t="shared" si="35"/>
        <v>0</v>
      </c>
      <c r="AB186" s="76">
        <f t="shared" si="35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AD38:AD4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B234-AA4C-42EB-BA0D-FF562E2A2DA1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201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>SUM(I35:AC35)</f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>SUM(I36:AC36)</f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>SUM(I37:AC37)</f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>SUM(I40:AC40)</f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6">B44-C44</f>
        <v>25</v>
      </c>
      <c r="E44" s="112"/>
      <c r="F44" s="113"/>
      <c r="G44" s="108">
        <f t="shared" ref="G44:G66" si="7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8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6"/>
        <v>20</v>
      </c>
      <c r="E45" s="112"/>
      <c r="F45" s="113"/>
      <c r="G45" s="108">
        <f t="shared" si="7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8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6"/>
        <v>40</v>
      </c>
      <c r="E46" s="112"/>
      <c r="F46" s="113"/>
      <c r="G46" s="108">
        <f t="shared" si="7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8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6"/>
        <v>15</v>
      </c>
      <c r="E48" s="112"/>
      <c r="F48" s="113"/>
      <c r="G48" s="108">
        <f t="shared" si="7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8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6"/>
        <v>40</v>
      </c>
      <c r="E49" s="112"/>
      <c r="F49" s="113"/>
      <c r="G49" s="108">
        <f t="shared" si="7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8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6"/>
        <v>50</v>
      </c>
      <c r="E50" s="112"/>
      <c r="F50" s="113"/>
      <c r="G50" s="108">
        <f t="shared" si="7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8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6"/>
        <v>30</v>
      </c>
      <c r="E51" s="112"/>
      <c r="F51" s="113"/>
      <c r="G51" s="108">
        <f t="shared" si="7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8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6"/>
        <v>45</v>
      </c>
      <c r="E52" s="112"/>
      <c r="F52" s="113"/>
      <c r="G52" s="108">
        <f t="shared" si="7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8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6"/>
        <v>10</v>
      </c>
      <c r="E53" s="112"/>
      <c r="F53" s="113"/>
      <c r="G53" s="108">
        <f t="shared" si="7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8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6"/>
        <v>50</v>
      </c>
      <c r="E54" s="112"/>
      <c r="F54" s="113"/>
      <c r="G54" s="108">
        <f t="shared" si="7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8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6"/>
        <v>25</v>
      </c>
      <c r="E55" s="112"/>
      <c r="F55" s="113"/>
      <c r="G55" s="108">
        <f t="shared" si="7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8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6"/>
        <v>30</v>
      </c>
      <c r="E56" s="112"/>
      <c r="F56" s="113"/>
      <c r="G56" s="108">
        <f t="shared" si="7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8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6"/>
        <v>25</v>
      </c>
      <c r="E57" s="112"/>
      <c r="F57" s="113"/>
      <c r="G57" s="108">
        <f t="shared" si="7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8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6"/>
        <v>30</v>
      </c>
      <c r="E58" s="112"/>
      <c r="F58" s="113"/>
      <c r="G58" s="108">
        <f t="shared" si="7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8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6"/>
        <v>25</v>
      </c>
      <c r="E59" s="112"/>
      <c r="F59" s="113"/>
      <c r="G59" s="108">
        <f t="shared" si="7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8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6"/>
        <v>20</v>
      </c>
      <c r="E60" s="112"/>
      <c r="F60" s="113"/>
      <c r="G60" s="108">
        <f t="shared" si="7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8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6"/>
        <v>50</v>
      </c>
      <c r="E61" s="112"/>
      <c r="F61" s="113"/>
      <c r="G61" s="108">
        <f t="shared" si="7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8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7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8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7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7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7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7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9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0">B71-C71</f>
        <v>25</v>
      </c>
      <c r="E71" s="112"/>
      <c r="F71" s="113"/>
      <c r="G71" s="123">
        <f t="shared" si="9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1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9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9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0"/>
        <v>40</v>
      </c>
      <c r="E75" s="112"/>
      <c r="F75" s="113"/>
      <c r="G75" s="123">
        <f t="shared" si="9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1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0"/>
        <v>7</v>
      </c>
      <c r="E76" s="112"/>
      <c r="F76" s="113"/>
      <c r="G76" s="123">
        <f t="shared" si="9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1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0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0"/>
        <v>8</v>
      </c>
      <c r="E78" s="112"/>
      <c r="F78" s="113"/>
      <c r="G78" s="123">
        <f t="shared" si="9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1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0"/>
        <v>7</v>
      </c>
      <c r="E79" s="112"/>
      <c r="F79" s="113"/>
      <c r="G79" s="123">
        <f t="shared" si="9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0"/>
        <v>15</v>
      </c>
      <c r="E80" s="112"/>
      <c r="F80" s="113"/>
      <c r="G80" s="123">
        <f t="shared" si="9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0"/>
        <v>20</v>
      </c>
      <c r="E81" s="112"/>
      <c r="F81" s="113"/>
      <c r="G81" s="123">
        <f t="shared" si="9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1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0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0"/>
        <v>25</v>
      </c>
      <c r="E83" s="112"/>
      <c r="F83" s="113"/>
      <c r="G83" s="123">
        <f t="shared" si="9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0"/>
        <v>0</v>
      </c>
      <c r="E84" s="112"/>
      <c r="F84" s="113"/>
      <c r="G84" s="123">
        <f t="shared" si="9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1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2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2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2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2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3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3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3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3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4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3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5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5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5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5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5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6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5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6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7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7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7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8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19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8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19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0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1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0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1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0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1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0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1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0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1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2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3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2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3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2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3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3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4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5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4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5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4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5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4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5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4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5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6">B151-C151</f>
        <v>20</v>
      </c>
      <c r="E151" s="112"/>
      <c r="F151" s="113"/>
      <c r="G151" s="108">
        <f t="shared" ref="G151:G177" si="27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6"/>
        <v>20</v>
      </c>
      <c r="E152" s="112"/>
      <c r="F152" s="113"/>
      <c r="G152" s="108">
        <f t="shared" si="27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>SUM(I152:AC152)</f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>SUM(I153:AC153)</f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>SUM(I154:AC154)</f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>SUM(I155:AC155)</f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28">B156-C156</f>
        <v>20</v>
      </c>
      <c r="E156" s="112"/>
      <c r="F156" s="113"/>
      <c r="G156" s="123">
        <f t="shared" ref="G156" si="29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>SUM(I156:AC156)</f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6"/>
        <v>7</v>
      </c>
      <c r="E157" s="112"/>
      <c r="F157" s="113"/>
      <c r="G157" s="108">
        <f t="shared" si="27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0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6"/>
        <v>15</v>
      </c>
      <c r="E158" s="112"/>
      <c r="F158" s="113"/>
      <c r="G158" s="108">
        <f t="shared" si="27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0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6"/>
        <v>8</v>
      </c>
      <c r="E159" s="112"/>
      <c r="F159" s="113"/>
      <c r="G159" s="108">
        <f t="shared" si="27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0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6"/>
        <v>30</v>
      </c>
      <c r="E160" s="112"/>
      <c r="F160" s="113"/>
      <c r="G160" s="108">
        <f t="shared" si="27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0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6"/>
        <v>20</v>
      </c>
      <c r="E161" s="112"/>
      <c r="F161" s="113"/>
      <c r="G161" s="108">
        <f t="shared" si="27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0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7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0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7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0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1">B164-C164</f>
        <v>10</v>
      </c>
      <c r="E164" s="112"/>
      <c r="F164" s="113"/>
      <c r="G164" s="108">
        <f t="shared" si="27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0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7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0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2">B166-C166</f>
        <v>10</v>
      </c>
      <c r="E166" s="112"/>
      <c r="F166" s="113"/>
      <c r="G166" s="108">
        <f t="shared" si="27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0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2"/>
        <v>15</v>
      </c>
      <c r="E167" s="112"/>
      <c r="F167" s="113"/>
      <c r="G167" s="108">
        <f t="shared" si="27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0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2"/>
        <v>15</v>
      </c>
      <c r="E168" s="112"/>
      <c r="F168" s="113"/>
      <c r="G168" s="108">
        <f t="shared" si="27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0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2"/>
        <v>15</v>
      </c>
      <c r="E169" s="112"/>
      <c r="F169" s="113"/>
      <c r="G169" s="108">
        <f t="shared" si="27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0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2"/>
        <v>20</v>
      </c>
      <c r="E170" s="112"/>
      <c r="F170" s="113"/>
      <c r="G170" s="108">
        <f t="shared" si="27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0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2"/>
        <v>10</v>
      </c>
      <c r="E171" s="112"/>
      <c r="F171" s="113"/>
      <c r="G171" s="108">
        <f t="shared" si="27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0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2"/>
        <v>30</v>
      </c>
      <c r="E172" s="112"/>
      <c r="F172" s="113"/>
      <c r="G172" s="108">
        <f t="shared" si="27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0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2"/>
        <v>12</v>
      </c>
      <c r="E173" s="112"/>
      <c r="F173" s="113"/>
      <c r="G173" s="108">
        <f t="shared" si="27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0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2"/>
        <v>7</v>
      </c>
      <c r="E174" s="112"/>
      <c r="F174" s="113"/>
      <c r="G174" s="108">
        <f t="shared" si="27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0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2"/>
        <v>25</v>
      </c>
      <c r="E175" s="112"/>
      <c r="F175" s="113"/>
      <c r="G175" s="108">
        <f t="shared" si="27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0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2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7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3">SUM(I8:I183)</f>
        <v>0</v>
      </c>
      <c r="J184" s="75">
        <f t="shared" si="33"/>
        <v>0</v>
      </c>
      <c r="K184" s="76">
        <f t="shared" si="33"/>
        <v>0</v>
      </c>
      <c r="L184" s="77">
        <f t="shared" si="33"/>
        <v>0</v>
      </c>
      <c r="M184" s="76">
        <f t="shared" si="33"/>
        <v>0</v>
      </c>
      <c r="N184" s="76">
        <f t="shared" si="33"/>
        <v>0</v>
      </c>
      <c r="O184" s="76">
        <f t="shared" si="33"/>
        <v>0</v>
      </c>
      <c r="P184" s="76">
        <f t="shared" si="33"/>
        <v>0</v>
      </c>
      <c r="Q184" s="76">
        <f t="shared" si="33"/>
        <v>0</v>
      </c>
      <c r="R184" s="76">
        <f t="shared" si="33"/>
        <v>0</v>
      </c>
      <c r="S184" s="76">
        <f t="shared" si="33"/>
        <v>0</v>
      </c>
      <c r="T184" s="76">
        <f t="shared" si="33"/>
        <v>0</v>
      </c>
      <c r="U184" s="76">
        <f t="shared" si="33"/>
        <v>0</v>
      </c>
      <c r="V184" s="76">
        <f t="shared" si="33"/>
        <v>0</v>
      </c>
      <c r="W184" s="76">
        <f t="shared" si="33"/>
        <v>0</v>
      </c>
      <c r="X184" s="76">
        <f t="shared" si="33"/>
        <v>0</v>
      </c>
      <c r="Y184" s="76">
        <f t="shared" si="33"/>
        <v>0</v>
      </c>
      <c r="Z184" s="76">
        <f t="shared" si="33"/>
        <v>0</v>
      </c>
      <c r="AA184" s="76">
        <f t="shared" si="33"/>
        <v>0</v>
      </c>
      <c r="AB184" s="76">
        <f t="shared" si="33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4">ROUND(103%^J6, 2)</f>
        <v>1.03</v>
      </c>
      <c r="L185" s="78">
        <f t="shared" si="34"/>
        <v>1.06</v>
      </c>
      <c r="M185" s="78">
        <f t="shared" si="34"/>
        <v>1.0900000000000001</v>
      </c>
      <c r="N185" s="78">
        <f t="shared" si="34"/>
        <v>1.1299999999999999</v>
      </c>
      <c r="O185" s="78">
        <f t="shared" si="34"/>
        <v>1.1599999999999999</v>
      </c>
      <c r="P185" s="78">
        <f t="shared" si="34"/>
        <v>1.19</v>
      </c>
      <c r="Q185" s="78">
        <f t="shared" si="34"/>
        <v>1.23</v>
      </c>
      <c r="R185" s="78">
        <f t="shared" si="34"/>
        <v>1.27</v>
      </c>
      <c r="S185" s="78">
        <f t="shared" si="34"/>
        <v>1.3</v>
      </c>
      <c r="T185" s="78">
        <f t="shared" si="34"/>
        <v>1.34</v>
      </c>
      <c r="U185" s="78">
        <f t="shared" si="34"/>
        <v>1.38</v>
      </c>
      <c r="V185" s="78">
        <f t="shared" si="34"/>
        <v>1.43</v>
      </c>
      <c r="W185" s="78">
        <f t="shared" si="34"/>
        <v>1.47</v>
      </c>
      <c r="X185" s="78">
        <f t="shared" si="34"/>
        <v>1.51</v>
      </c>
      <c r="Y185" s="78">
        <f t="shared" si="34"/>
        <v>1.56</v>
      </c>
      <c r="Z185" s="78">
        <f t="shared" si="34"/>
        <v>1.6</v>
      </c>
      <c r="AA185" s="78">
        <f t="shared" si="34"/>
        <v>1.65</v>
      </c>
      <c r="AB185" s="78">
        <f t="shared" si="34"/>
        <v>1.7</v>
      </c>
      <c r="AC185" s="78">
        <f t="shared" si="34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5">J185*J184</f>
        <v>0</v>
      </c>
      <c r="K186" s="76">
        <f t="shared" si="35"/>
        <v>0</v>
      </c>
      <c r="L186" s="77">
        <f t="shared" si="35"/>
        <v>0</v>
      </c>
      <c r="M186" s="76">
        <f t="shared" si="35"/>
        <v>0</v>
      </c>
      <c r="N186" s="76">
        <f t="shared" si="35"/>
        <v>0</v>
      </c>
      <c r="O186" s="76">
        <f t="shared" si="35"/>
        <v>0</v>
      </c>
      <c r="P186" s="76">
        <f t="shared" si="35"/>
        <v>0</v>
      </c>
      <c r="Q186" s="76">
        <f t="shared" si="35"/>
        <v>0</v>
      </c>
      <c r="R186" s="76">
        <f t="shared" si="35"/>
        <v>0</v>
      </c>
      <c r="S186" s="76">
        <f t="shared" si="35"/>
        <v>0</v>
      </c>
      <c r="T186" s="76">
        <f t="shared" si="35"/>
        <v>0</v>
      </c>
      <c r="U186" s="76">
        <f t="shared" si="35"/>
        <v>0</v>
      </c>
      <c r="V186" s="76">
        <f t="shared" si="35"/>
        <v>0</v>
      </c>
      <c r="W186" s="76">
        <f t="shared" si="35"/>
        <v>0</v>
      </c>
      <c r="X186" s="76">
        <f t="shared" si="35"/>
        <v>0</v>
      </c>
      <c r="Y186" s="76">
        <f t="shared" si="35"/>
        <v>0</v>
      </c>
      <c r="Z186" s="76">
        <f t="shared" si="35"/>
        <v>0</v>
      </c>
      <c r="AA186" s="76">
        <f t="shared" si="35"/>
        <v>0</v>
      </c>
      <c r="AB186" s="76">
        <f t="shared" si="35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3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D135 AD38:AD4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915F-158C-41CD-A41B-31224B897DFB}">
  <dimension ref="A1:AD189"/>
  <sheetViews>
    <sheetView view="pageLayout" zoomScaleNormal="100" zoomScaleSheetLayoutView="115" workbookViewId="0">
      <selection activeCell="I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202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 t="s">
        <v>168</v>
      </c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 t="shared" ref="AD17" si="3"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4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5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6">B24-C24</f>
        <v>30</v>
      </c>
      <c r="E24" s="112"/>
      <c r="F24" s="113"/>
      <c r="G24" s="123">
        <f t="shared" si="4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5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6"/>
        <v>5</v>
      </c>
      <c r="E25" s="112"/>
      <c r="F25" s="113"/>
      <c r="G25" s="123">
        <f t="shared" si="4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5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6"/>
        <v>50</v>
      </c>
      <c r="E27" s="112"/>
      <c r="F27" s="113"/>
      <c r="G27" s="123">
        <f t="shared" si="4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5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6"/>
        <v>20</v>
      </c>
      <c r="E28" s="112"/>
      <c r="F28" s="113"/>
      <c r="G28" s="123">
        <f t="shared" si="4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5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6"/>
        <v>40</v>
      </c>
      <c r="E29" s="112"/>
      <c r="F29" s="113"/>
      <c r="G29" s="123">
        <f t="shared" si="4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5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6"/>
        <v>15</v>
      </c>
      <c r="E30" s="112"/>
      <c r="F30" s="113"/>
      <c r="G30" s="123">
        <f t="shared" si="4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5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6"/>
        <v>40</v>
      </c>
      <c r="E31" s="112"/>
      <c r="F31" s="113"/>
      <c r="G31" s="123">
        <f t="shared" si="4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5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6"/>
        <v>20</v>
      </c>
      <c r="E32" s="112"/>
      <c r="F32" s="113"/>
      <c r="G32" s="123">
        <f t="shared" si="4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5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6"/>
        <v>28</v>
      </c>
      <c r="E33" s="112"/>
      <c r="F33" s="113"/>
      <c r="G33" s="123">
        <f t="shared" si="4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5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6"/>
        <v>30</v>
      </c>
      <c r="E34" s="112"/>
      <c r="F34" s="113"/>
      <c r="G34" s="123">
        <f t="shared" si="4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 t="shared" ref="AD34:AD40" si="7"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6"/>
        <v>50</v>
      </c>
      <c r="E35" s="114"/>
      <c r="F35" s="115"/>
      <c r="G35" s="123">
        <f t="shared" si="4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 t="shared" si="7"/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4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 t="shared" si="7"/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4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 t="shared" si="7"/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 t="shared" si="7"/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 t="shared" si="7"/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 t="shared" si="7"/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8">B44-C44</f>
        <v>25</v>
      </c>
      <c r="E44" s="112"/>
      <c r="F44" s="113"/>
      <c r="G44" s="108">
        <f t="shared" ref="G44:G66" si="9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10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8"/>
        <v>20</v>
      </c>
      <c r="E45" s="112"/>
      <c r="F45" s="113"/>
      <c r="G45" s="108">
        <f t="shared" si="9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10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8"/>
        <v>40</v>
      </c>
      <c r="E46" s="112"/>
      <c r="F46" s="113"/>
      <c r="G46" s="108">
        <f t="shared" si="9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10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8"/>
        <v>15</v>
      </c>
      <c r="E48" s="112"/>
      <c r="F48" s="113"/>
      <c r="G48" s="108">
        <f t="shared" si="9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10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8"/>
        <v>40</v>
      </c>
      <c r="E49" s="112"/>
      <c r="F49" s="113"/>
      <c r="G49" s="108">
        <f t="shared" si="9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10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8"/>
        <v>50</v>
      </c>
      <c r="E50" s="112"/>
      <c r="F50" s="113"/>
      <c r="G50" s="108">
        <f t="shared" si="9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10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8"/>
        <v>30</v>
      </c>
      <c r="E51" s="112"/>
      <c r="F51" s="113"/>
      <c r="G51" s="108">
        <f t="shared" si="9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10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8"/>
        <v>45</v>
      </c>
      <c r="E52" s="112"/>
      <c r="F52" s="113"/>
      <c r="G52" s="108">
        <f t="shared" si="9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10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8"/>
        <v>10</v>
      </c>
      <c r="E53" s="112"/>
      <c r="F53" s="113"/>
      <c r="G53" s="108">
        <f t="shared" si="9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10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8"/>
        <v>50</v>
      </c>
      <c r="E54" s="112"/>
      <c r="F54" s="113"/>
      <c r="G54" s="108">
        <f t="shared" si="9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10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8"/>
        <v>25</v>
      </c>
      <c r="E55" s="112"/>
      <c r="F55" s="113"/>
      <c r="G55" s="108">
        <f t="shared" si="9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10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8"/>
        <v>30</v>
      </c>
      <c r="E56" s="112"/>
      <c r="F56" s="113"/>
      <c r="G56" s="108">
        <f t="shared" si="9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10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8"/>
        <v>25</v>
      </c>
      <c r="E57" s="112"/>
      <c r="F57" s="113"/>
      <c r="G57" s="108">
        <f t="shared" si="9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10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8"/>
        <v>30</v>
      </c>
      <c r="E58" s="112"/>
      <c r="F58" s="113"/>
      <c r="G58" s="108">
        <f t="shared" si="9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10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8"/>
        <v>25</v>
      </c>
      <c r="E59" s="112"/>
      <c r="F59" s="113"/>
      <c r="G59" s="108">
        <f t="shared" si="9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10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8"/>
        <v>20</v>
      </c>
      <c r="E60" s="112"/>
      <c r="F60" s="113"/>
      <c r="G60" s="108">
        <f t="shared" si="9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10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8"/>
        <v>50</v>
      </c>
      <c r="E61" s="112"/>
      <c r="F61" s="113"/>
      <c r="G61" s="108">
        <f t="shared" si="9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10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9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10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9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9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9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9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11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2">B71-C71</f>
        <v>25</v>
      </c>
      <c r="E71" s="112"/>
      <c r="F71" s="113"/>
      <c r="G71" s="123">
        <f t="shared" si="11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3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11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11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2"/>
        <v>40</v>
      </c>
      <c r="E75" s="112"/>
      <c r="F75" s="113"/>
      <c r="G75" s="123">
        <f t="shared" si="11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3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2"/>
        <v>7</v>
      </c>
      <c r="E76" s="112"/>
      <c r="F76" s="113"/>
      <c r="G76" s="123">
        <f t="shared" si="11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3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2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2"/>
        <v>8</v>
      </c>
      <c r="E78" s="112"/>
      <c r="F78" s="113"/>
      <c r="G78" s="123">
        <f t="shared" si="11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3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2"/>
        <v>7</v>
      </c>
      <c r="E79" s="112"/>
      <c r="F79" s="113"/>
      <c r="G79" s="123">
        <f t="shared" si="11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2"/>
        <v>15</v>
      </c>
      <c r="E80" s="112"/>
      <c r="F80" s="113"/>
      <c r="G80" s="123">
        <f t="shared" si="11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2"/>
        <v>20</v>
      </c>
      <c r="E81" s="112"/>
      <c r="F81" s="113"/>
      <c r="G81" s="123">
        <f t="shared" si="11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3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2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2"/>
        <v>25</v>
      </c>
      <c r="E83" s="112"/>
      <c r="F83" s="113"/>
      <c r="G83" s="123">
        <f t="shared" si="11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2"/>
        <v>0</v>
      </c>
      <c r="E84" s="112"/>
      <c r="F84" s="113"/>
      <c r="G84" s="123">
        <f t="shared" si="11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3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4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4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4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4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5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5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5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5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6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5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7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7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7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7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7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8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7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8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9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9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9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20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21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20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21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2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3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2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3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2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3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2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3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2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3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4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5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4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5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4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5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5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6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7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6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7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6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7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6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7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6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7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8">B151-C151</f>
        <v>20</v>
      </c>
      <c r="E151" s="112"/>
      <c r="F151" s="113"/>
      <c r="G151" s="108">
        <f t="shared" ref="G151:G177" si="29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 t="shared" ref="AD151:AD156" si="30"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8"/>
        <v>20</v>
      </c>
      <c r="E152" s="112"/>
      <c r="F152" s="113"/>
      <c r="G152" s="108">
        <f t="shared" si="29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 t="shared" si="30"/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 t="shared" si="30"/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 t="shared" si="30"/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 t="shared" si="30"/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31">B156-C156</f>
        <v>20</v>
      </c>
      <c r="E156" s="112"/>
      <c r="F156" s="113"/>
      <c r="G156" s="123">
        <f t="shared" ref="G156" si="32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 t="shared" si="30"/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8"/>
        <v>7</v>
      </c>
      <c r="E157" s="112"/>
      <c r="F157" s="113"/>
      <c r="G157" s="108">
        <f t="shared" si="29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3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8"/>
        <v>15</v>
      </c>
      <c r="E158" s="112"/>
      <c r="F158" s="113"/>
      <c r="G158" s="108">
        <f t="shared" si="29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3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8"/>
        <v>8</v>
      </c>
      <c r="E159" s="112"/>
      <c r="F159" s="113"/>
      <c r="G159" s="108">
        <f t="shared" si="29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3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8"/>
        <v>30</v>
      </c>
      <c r="E160" s="112"/>
      <c r="F160" s="113"/>
      <c r="G160" s="108">
        <f t="shared" si="29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3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8"/>
        <v>20</v>
      </c>
      <c r="E161" s="112"/>
      <c r="F161" s="113"/>
      <c r="G161" s="108">
        <f t="shared" si="29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3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9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3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9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3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4">B164-C164</f>
        <v>10</v>
      </c>
      <c r="E164" s="112"/>
      <c r="F164" s="113"/>
      <c r="G164" s="108">
        <f t="shared" si="29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3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9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3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5">B166-C166</f>
        <v>10</v>
      </c>
      <c r="E166" s="112"/>
      <c r="F166" s="113"/>
      <c r="G166" s="108">
        <f t="shared" si="29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3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5"/>
        <v>15</v>
      </c>
      <c r="E167" s="112"/>
      <c r="F167" s="113"/>
      <c r="G167" s="108">
        <f t="shared" si="29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3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5"/>
        <v>15</v>
      </c>
      <c r="E168" s="112"/>
      <c r="F168" s="113"/>
      <c r="G168" s="108">
        <f t="shared" si="29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3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5"/>
        <v>15</v>
      </c>
      <c r="E169" s="112"/>
      <c r="F169" s="113"/>
      <c r="G169" s="108">
        <f t="shared" si="29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3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5"/>
        <v>20</v>
      </c>
      <c r="E170" s="112"/>
      <c r="F170" s="113"/>
      <c r="G170" s="108">
        <f t="shared" si="29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3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5"/>
        <v>10</v>
      </c>
      <c r="E171" s="112"/>
      <c r="F171" s="113"/>
      <c r="G171" s="108">
        <f t="shared" si="29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3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5"/>
        <v>30</v>
      </c>
      <c r="E172" s="112"/>
      <c r="F172" s="113"/>
      <c r="G172" s="108">
        <f t="shared" si="29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3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5"/>
        <v>12</v>
      </c>
      <c r="E173" s="112"/>
      <c r="F173" s="113"/>
      <c r="G173" s="108">
        <f t="shared" si="29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3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5"/>
        <v>7</v>
      </c>
      <c r="E174" s="112"/>
      <c r="F174" s="113"/>
      <c r="G174" s="108">
        <f t="shared" si="29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3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5"/>
        <v>25</v>
      </c>
      <c r="E175" s="112"/>
      <c r="F175" s="113"/>
      <c r="G175" s="108">
        <f t="shared" si="29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3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5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9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6">SUM(I8:I183)</f>
        <v>0</v>
      </c>
      <c r="J184" s="75">
        <f t="shared" si="36"/>
        <v>0</v>
      </c>
      <c r="K184" s="76">
        <f t="shared" si="36"/>
        <v>0</v>
      </c>
      <c r="L184" s="77">
        <f t="shared" si="36"/>
        <v>0</v>
      </c>
      <c r="M184" s="76">
        <f t="shared" si="36"/>
        <v>0</v>
      </c>
      <c r="N184" s="76">
        <f t="shared" si="36"/>
        <v>0</v>
      </c>
      <c r="O184" s="76">
        <f t="shared" si="36"/>
        <v>0</v>
      </c>
      <c r="P184" s="76">
        <f t="shared" si="36"/>
        <v>0</v>
      </c>
      <c r="Q184" s="76">
        <f t="shared" si="36"/>
        <v>0</v>
      </c>
      <c r="R184" s="76">
        <f t="shared" si="36"/>
        <v>0</v>
      </c>
      <c r="S184" s="76">
        <f t="shared" si="36"/>
        <v>0</v>
      </c>
      <c r="T184" s="76">
        <f t="shared" si="36"/>
        <v>0</v>
      </c>
      <c r="U184" s="76">
        <f t="shared" si="36"/>
        <v>0</v>
      </c>
      <c r="V184" s="76">
        <f t="shared" si="36"/>
        <v>0</v>
      </c>
      <c r="W184" s="76">
        <f t="shared" si="36"/>
        <v>0</v>
      </c>
      <c r="X184" s="76">
        <f t="shared" si="36"/>
        <v>0</v>
      </c>
      <c r="Y184" s="76">
        <f t="shared" si="36"/>
        <v>0</v>
      </c>
      <c r="Z184" s="76">
        <f t="shared" si="36"/>
        <v>0</v>
      </c>
      <c r="AA184" s="76">
        <f t="shared" si="36"/>
        <v>0</v>
      </c>
      <c r="AB184" s="76">
        <f t="shared" si="36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7">ROUND(103%^J6, 2)</f>
        <v>1.03</v>
      </c>
      <c r="L185" s="78">
        <f t="shared" si="37"/>
        <v>1.06</v>
      </c>
      <c r="M185" s="78">
        <f t="shared" si="37"/>
        <v>1.0900000000000001</v>
      </c>
      <c r="N185" s="78">
        <f t="shared" si="37"/>
        <v>1.1299999999999999</v>
      </c>
      <c r="O185" s="78">
        <f t="shared" si="37"/>
        <v>1.1599999999999999</v>
      </c>
      <c r="P185" s="78">
        <f t="shared" si="37"/>
        <v>1.19</v>
      </c>
      <c r="Q185" s="78">
        <f t="shared" si="37"/>
        <v>1.23</v>
      </c>
      <c r="R185" s="78">
        <f t="shared" si="37"/>
        <v>1.27</v>
      </c>
      <c r="S185" s="78">
        <f t="shared" si="37"/>
        <v>1.3</v>
      </c>
      <c r="T185" s="78">
        <f t="shared" si="37"/>
        <v>1.34</v>
      </c>
      <c r="U185" s="78">
        <f t="shared" si="37"/>
        <v>1.38</v>
      </c>
      <c r="V185" s="78">
        <f t="shared" si="37"/>
        <v>1.43</v>
      </c>
      <c r="W185" s="78">
        <f t="shared" si="37"/>
        <v>1.47</v>
      </c>
      <c r="X185" s="78">
        <f t="shared" si="37"/>
        <v>1.51</v>
      </c>
      <c r="Y185" s="78">
        <f t="shared" si="37"/>
        <v>1.56</v>
      </c>
      <c r="Z185" s="78">
        <f t="shared" si="37"/>
        <v>1.6</v>
      </c>
      <c r="AA185" s="78">
        <f t="shared" si="37"/>
        <v>1.65</v>
      </c>
      <c r="AB185" s="78">
        <f t="shared" si="37"/>
        <v>1.7</v>
      </c>
      <c r="AC185" s="78">
        <f t="shared" si="37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8">J185*J184</f>
        <v>0</v>
      </c>
      <c r="K186" s="76">
        <f t="shared" si="38"/>
        <v>0</v>
      </c>
      <c r="L186" s="77">
        <f t="shared" si="38"/>
        <v>0</v>
      </c>
      <c r="M186" s="76">
        <f t="shared" si="38"/>
        <v>0</v>
      </c>
      <c r="N186" s="76">
        <f t="shared" si="38"/>
        <v>0</v>
      </c>
      <c r="O186" s="76">
        <f t="shared" si="38"/>
        <v>0</v>
      </c>
      <c r="P186" s="76">
        <f t="shared" si="38"/>
        <v>0</v>
      </c>
      <c r="Q186" s="76">
        <f t="shared" si="38"/>
        <v>0</v>
      </c>
      <c r="R186" s="76">
        <f t="shared" si="38"/>
        <v>0</v>
      </c>
      <c r="S186" s="76">
        <f t="shared" si="38"/>
        <v>0</v>
      </c>
      <c r="T186" s="76">
        <f t="shared" si="38"/>
        <v>0</v>
      </c>
      <c r="U186" s="76">
        <f t="shared" si="38"/>
        <v>0</v>
      </c>
      <c r="V186" s="76">
        <f t="shared" si="38"/>
        <v>0</v>
      </c>
      <c r="W186" s="76">
        <f t="shared" si="38"/>
        <v>0</v>
      </c>
      <c r="X186" s="76">
        <f t="shared" si="38"/>
        <v>0</v>
      </c>
      <c r="Y186" s="76">
        <f t="shared" si="38"/>
        <v>0</v>
      </c>
      <c r="Z186" s="76">
        <f t="shared" si="38"/>
        <v>0</v>
      </c>
      <c r="AA186" s="76">
        <f t="shared" si="38"/>
        <v>0</v>
      </c>
      <c r="AB186" s="76">
        <f t="shared" si="38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&amp;L`&amp;C&amp;"-,Bold"&amp;20Capital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AD38:AD4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856F-FC29-4B42-B771-BCAF076CCC7C}">
  <dimension ref="A1:AD189"/>
  <sheetViews>
    <sheetView view="pageLayout" zoomScaleNormal="100" zoomScaleSheetLayoutView="115" workbookViewId="0">
      <selection activeCell="J185" sqref="I185:J185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37" t="str">
        <f>'Summary &amp; Project Info'!B1:G1</f>
        <v>[Enter Project Name Here on Summary Sheet Only]</v>
      </c>
      <c r="C1" s="137"/>
      <c r="D1" s="137"/>
      <c r="E1" s="137"/>
      <c r="F1" s="137"/>
      <c r="G1" s="137"/>
      <c r="I1" s="87"/>
      <c r="J1" s="88"/>
      <c r="K1" s="84"/>
      <c r="L1" s="141" t="s">
        <v>143</v>
      </c>
      <c r="M1" s="141"/>
      <c r="N1" s="141"/>
      <c r="O1" s="141"/>
      <c r="P1" s="141"/>
      <c r="Q1" s="141"/>
      <c r="R1" s="88"/>
      <c r="S1" s="88"/>
      <c r="T1" s="88"/>
      <c r="U1" s="88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11</v>
      </c>
      <c r="B2" s="142" t="str">
        <f>'Summary &amp; Project Info'!B2:G2</f>
        <v>[Enter Your Name Here on Summary Sheet Only]</v>
      </c>
      <c r="C2" s="142"/>
      <c r="D2" s="142"/>
      <c r="E2" s="142"/>
      <c r="F2" s="142"/>
      <c r="G2" s="142"/>
      <c r="H2" s="86"/>
      <c r="I2" s="90" t="s">
        <v>139</v>
      </c>
      <c r="K2" s="84"/>
      <c r="L2" s="141" t="s">
        <v>141</v>
      </c>
      <c r="M2" s="141"/>
      <c r="N2" s="141"/>
      <c r="O2" s="141"/>
      <c r="P2" s="141"/>
      <c r="Q2" s="141"/>
      <c r="R2" s="87"/>
      <c r="S2" s="87"/>
      <c r="T2" s="87"/>
      <c r="U2" s="87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43" t="str">
        <f>'Summary &amp; Project Info'!B3:G3</f>
        <v>[Enter Date Last Revised Here on Summary Sheet Only]</v>
      </c>
      <c r="C3" s="143"/>
      <c r="D3" s="143"/>
      <c r="E3" s="143"/>
      <c r="F3" s="143"/>
      <c r="G3" s="143"/>
      <c r="H3" s="86"/>
      <c r="I3" s="144" t="s">
        <v>140</v>
      </c>
      <c r="J3" s="144"/>
      <c r="K3" s="144"/>
      <c r="L3" s="141" t="s">
        <v>142</v>
      </c>
      <c r="M3" s="141"/>
      <c r="N3" s="141"/>
      <c r="O3" s="141"/>
      <c r="P3" s="141"/>
      <c r="Q3" s="141"/>
      <c r="R3" s="87"/>
      <c r="S3" s="87"/>
      <c r="T3" s="87"/>
      <c r="U3" s="87"/>
      <c r="Z3" s="62"/>
      <c r="AA3" s="62"/>
      <c r="AB3" s="62"/>
      <c r="AC3" s="62"/>
      <c r="AD3" s="62"/>
    </row>
    <row r="4" spans="1:30" s="61" customFormat="1" ht="11.25" customHeight="1" x14ac:dyDescent="0.2">
      <c r="E4" s="128"/>
      <c r="I4" s="144"/>
      <c r="J4" s="144"/>
      <c r="K4" s="144"/>
      <c r="L4" s="145" t="s">
        <v>155</v>
      </c>
      <c r="M4" s="145"/>
      <c r="N4" s="145"/>
      <c r="O4" s="145"/>
      <c r="P4" s="145"/>
      <c r="Q4" s="145"/>
      <c r="R4" s="116"/>
      <c r="S4" s="116"/>
      <c r="T4" s="116"/>
      <c r="U4" s="116"/>
      <c r="V4" s="62"/>
      <c r="W4" s="62"/>
      <c r="X4" s="62"/>
      <c r="Y4" s="62"/>
      <c r="Z4" s="62"/>
      <c r="AA4" s="62"/>
      <c r="AB4" s="62"/>
      <c r="AC4" s="62"/>
      <c r="AD4" s="62"/>
    </row>
    <row r="5" spans="1:30" s="61" customFormat="1" ht="18" customHeight="1" thickBot="1" x14ac:dyDescent="0.35">
      <c r="A5" s="117" t="s">
        <v>203</v>
      </c>
      <c r="B5" s="140" t="s">
        <v>146</v>
      </c>
      <c r="C5" s="140"/>
      <c r="D5" s="140"/>
      <c r="E5" s="140"/>
      <c r="F5" s="140"/>
      <c r="G5" s="140"/>
      <c r="I5" s="87"/>
      <c r="J5" s="62"/>
      <c r="K5" s="85"/>
      <c r="L5" s="62"/>
      <c r="M5" s="92"/>
      <c r="N5" s="92"/>
      <c r="O5" s="92"/>
      <c r="P5" s="92"/>
      <c r="Q5" s="92"/>
      <c r="R5" s="92"/>
      <c r="S5" s="92"/>
      <c r="T5" s="92"/>
      <c r="U5" s="92"/>
      <c r="V5" s="62"/>
      <c r="W5" s="62"/>
      <c r="X5" s="62"/>
      <c r="Y5" s="62"/>
      <c r="Z5" s="62"/>
      <c r="AA5" s="62"/>
      <c r="AB5" s="62"/>
      <c r="AC5" s="62"/>
      <c r="AD5" s="62"/>
    </row>
    <row r="6" spans="1:30" x14ac:dyDescent="0.2">
      <c r="A6" s="93" t="s">
        <v>3</v>
      </c>
      <c r="B6" s="94" t="s">
        <v>20</v>
      </c>
      <c r="C6" s="95"/>
      <c r="D6" s="95"/>
      <c r="E6" s="96" t="s">
        <v>33</v>
      </c>
      <c r="F6" s="97"/>
      <c r="G6" s="98"/>
      <c r="H6" s="99" t="s">
        <v>34</v>
      </c>
      <c r="I6" s="100" t="s">
        <v>51</v>
      </c>
      <c r="J6" s="106">
        <v>1</v>
      </c>
      <c r="K6" s="95">
        <v>2</v>
      </c>
      <c r="L6" s="98">
        <v>3</v>
      </c>
      <c r="M6" s="95">
        <v>4</v>
      </c>
      <c r="N6" s="95">
        <v>5</v>
      </c>
      <c r="O6" s="95">
        <v>6</v>
      </c>
      <c r="P6" s="95">
        <v>7</v>
      </c>
      <c r="Q6" s="95">
        <v>8</v>
      </c>
      <c r="R6" s="95">
        <v>9</v>
      </c>
      <c r="S6" s="95">
        <v>10</v>
      </c>
      <c r="T6" s="95">
        <v>11</v>
      </c>
      <c r="U6" s="95">
        <v>12</v>
      </c>
      <c r="V6" s="95">
        <v>13</v>
      </c>
      <c r="W6" s="95">
        <v>14</v>
      </c>
      <c r="X6" s="95">
        <v>15</v>
      </c>
      <c r="Y6" s="95">
        <v>16</v>
      </c>
      <c r="Z6" s="95">
        <v>17</v>
      </c>
      <c r="AA6" s="95">
        <v>18</v>
      </c>
      <c r="AB6" s="95">
        <v>19</v>
      </c>
      <c r="AC6" s="95">
        <v>20</v>
      </c>
      <c r="AD6" s="95" t="s">
        <v>35</v>
      </c>
    </row>
    <row r="7" spans="1:30" x14ac:dyDescent="0.2">
      <c r="A7" s="101" t="s">
        <v>32</v>
      </c>
      <c r="B7" s="102" t="s">
        <v>1</v>
      </c>
      <c r="C7" s="102" t="s">
        <v>10</v>
      </c>
      <c r="D7" s="102" t="s">
        <v>2</v>
      </c>
      <c r="E7" s="103" t="s">
        <v>29</v>
      </c>
      <c r="F7" s="101" t="s">
        <v>12</v>
      </c>
      <c r="G7" s="101" t="s">
        <v>21</v>
      </c>
      <c r="H7" s="104"/>
      <c r="I7" s="105" t="s">
        <v>52</v>
      </c>
      <c r="J7" s="13" t="s">
        <v>0</v>
      </c>
      <c r="K7" s="14" t="s">
        <v>0</v>
      </c>
      <c r="L7" s="15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/>
    </row>
    <row r="8" spans="1:30" s="18" customFormat="1" ht="11.25" customHeight="1" x14ac:dyDescent="0.2">
      <c r="A8" s="131" t="s">
        <v>112</v>
      </c>
      <c r="B8" s="6"/>
      <c r="C8" s="6"/>
      <c r="D8" s="6"/>
      <c r="E8" s="16"/>
      <c r="F8" s="6"/>
      <c r="G8" s="6"/>
      <c r="H8" s="6"/>
      <c r="I8" s="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s="21" customFormat="1" ht="11.25" customHeight="1" x14ac:dyDescent="0.2">
      <c r="A9" s="132" t="s">
        <v>160</v>
      </c>
      <c r="B9" s="7"/>
      <c r="C9" s="7"/>
      <c r="D9" s="7"/>
      <c r="E9" s="19"/>
      <c r="F9" s="7"/>
      <c r="G9" s="7"/>
      <c r="H9" s="7"/>
      <c r="I9" s="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0.399999999999999" x14ac:dyDescent="0.2">
      <c r="A10" s="133" t="s">
        <v>161</v>
      </c>
      <c r="B10" s="22">
        <v>0</v>
      </c>
      <c r="C10" s="22">
        <v>0</v>
      </c>
      <c r="D10" s="119">
        <f>B10-C10</f>
        <v>0</v>
      </c>
      <c r="E10" s="110"/>
      <c r="F10" s="111"/>
      <c r="G10" s="120">
        <f t="shared" ref="G10:G19" si="0">E10*F10</f>
        <v>0</v>
      </c>
      <c r="H10" s="21"/>
      <c r="I10" s="23"/>
      <c r="J10" s="24"/>
      <c r="K10" s="25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21">
        <f t="shared" ref="AD10:AD19" si="1">SUM(I10:AC10)</f>
        <v>0</v>
      </c>
    </row>
    <row r="11" spans="1:30" x14ac:dyDescent="0.2">
      <c r="A11" s="126" t="s">
        <v>162</v>
      </c>
      <c r="B11" s="2">
        <v>0</v>
      </c>
      <c r="C11" s="2">
        <v>0</v>
      </c>
      <c r="D11" s="122">
        <f>B11-C11</f>
        <v>0</v>
      </c>
      <c r="E11" s="112"/>
      <c r="F11" s="113"/>
      <c r="G11" s="123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24">
        <f t="shared" si="1"/>
        <v>0</v>
      </c>
    </row>
    <row r="12" spans="1:30" ht="20.399999999999999" x14ac:dyDescent="0.2">
      <c r="A12" s="129" t="s">
        <v>163</v>
      </c>
      <c r="B12" s="2">
        <v>0</v>
      </c>
      <c r="C12" s="2">
        <v>0</v>
      </c>
      <c r="D12" s="122">
        <f>B12-C12</f>
        <v>0</v>
      </c>
      <c r="E12" s="112"/>
      <c r="F12" s="113"/>
      <c r="G12" s="123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24">
        <f t="shared" si="1"/>
        <v>0</v>
      </c>
    </row>
    <row r="13" spans="1:30" x14ac:dyDescent="0.2">
      <c r="A13" s="126" t="s">
        <v>164</v>
      </c>
      <c r="B13" s="2">
        <v>50</v>
      </c>
      <c r="C13" s="2">
        <v>0</v>
      </c>
      <c r="D13" s="122">
        <f t="shared" ref="D13:D19" si="2">B13-C13</f>
        <v>50</v>
      </c>
      <c r="E13" s="112"/>
      <c r="F13" s="113"/>
      <c r="G13" s="123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4">
        <f t="shared" si="1"/>
        <v>0</v>
      </c>
    </row>
    <row r="14" spans="1:30" x14ac:dyDescent="0.2">
      <c r="A14" s="126" t="s">
        <v>165</v>
      </c>
      <c r="B14" s="2">
        <v>50</v>
      </c>
      <c r="C14" s="2">
        <v>0</v>
      </c>
      <c r="D14" s="122">
        <f t="shared" si="2"/>
        <v>50</v>
      </c>
      <c r="E14" s="112"/>
      <c r="F14" s="113"/>
      <c r="G14" s="123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124">
        <f t="shared" si="1"/>
        <v>0</v>
      </c>
    </row>
    <row r="15" spans="1:30" x14ac:dyDescent="0.2">
      <c r="A15" s="126" t="s">
        <v>166</v>
      </c>
      <c r="B15" s="2">
        <v>25</v>
      </c>
      <c r="C15" s="2">
        <v>0</v>
      </c>
      <c r="D15" s="122">
        <f t="shared" si="2"/>
        <v>25</v>
      </c>
      <c r="E15" s="112"/>
      <c r="F15" s="113"/>
      <c r="G15" s="123">
        <f t="shared" si="0"/>
        <v>0</v>
      </c>
      <c r="H15" s="28"/>
      <c r="I15" s="29"/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4">
        <f t="shared" si="1"/>
        <v>0</v>
      </c>
    </row>
    <row r="16" spans="1:30" x14ac:dyDescent="0.2">
      <c r="A16" s="126" t="s">
        <v>167</v>
      </c>
      <c r="B16" s="2">
        <v>0</v>
      </c>
      <c r="C16" s="2">
        <v>0</v>
      </c>
      <c r="D16" s="122">
        <f t="shared" si="2"/>
        <v>0</v>
      </c>
      <c r="E16" s="112"/>
      <c r="F16" s="113"/>
      <c r="G16" s="123">
        <f t="shared" si="0"/>
        <v>0</v>
      </c>
      <c r="H16" s="28"/>
      <c r="I16" s="29" t="s">
        <v>168</v>
      </c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124">
        <f t="shared" si="1"/>
        <v>0</v>
      </c>
    </row>
    <row r="17" spans="1:30" x14ac:dyDescent="0.2">
      <c r="A17" s="126" t="s">
        <v>169</v>
      </c>
      <c r="B17" s="2">
        <v>0</v>
      </c>
      <c r="C17" s="2">
        <v>0</v>
      </c>
      <c r="D17" s="122">
        <f t="shared" si="2"/>
        <v>0</v>
      </c>
      <c r="E17" s="112"/>
      <c r="F17" s="113"/>
      <c r="G17" s="123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24">
        <f>SUM(I17:AC17)</f>
        <v>0</v>
      </c>
    </row>
    <row r="18" spans="1:30" x14ac:dyDescent="0.2">
      <c r="A18" s="126" t="s">
        <v>170</v>
      </c>
      <c r="B18" s="2">
        <v>0</v>
      </c>
      <c r="C18" s="2">
        <v>0</v>
      </c>
      <c r="D18" s="122">
        <f t="shared" si="2"/>
        <v>0</v>
      </c>
      <c r="E18" s="112"/>
      <c r="F18" s="113"/>
      <c r="G18" s="123">
        <f>E18*F18</f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124">
        <f>SUM(I18:AC18)</f>
        <v>0</v>
      </c>
    </row>
    <row r="19" spans="1:30" x14ac:dyDescent="0.2">
      <c r="A19" s="126" t="s">
        <v>171</v>
      </c>
      <c r="B19" s="2">
        <v>0</v>
      </c>
      <c r="C19" s="2">
        <v>0</v>
      </c>
      <c r="D19" s="122">
        <f t="shared" si="2"/>
        <v>0</v>
      </c>
      <c r="E19" s="112"/>
      <c r="F19" s="113"/>
      <c r="G19" s="123">
        <f t="shared" si="0"/>
        <v>0</v>
      </c>
      <c r="H19" s="28"/>
      <c r="I19" s="29"/>
      <c r="J19" s="30"/>
      <c r="K19" s="31"/>
      <c r="L19" s="3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124">
        <f t="shared" si="1"/>
        <v>0</v>
      </c>
    </row>
    <row r="20" spans="1:30" x14ac:dyDescent="0.2">
      <c r="A20" s="66"/>
      <c r="B20" s="22"/>
      <c r="C20" s="22"/>
      <c r="D20" s="66"/>
      <c r="E20" s="110"/>
      <c r="F20" s="111"/>
      <c r="G20" s="107"/>
      <c r="H20" s="21"/>
      <c r="I20" s="23"/>
      <c r="J20" s="24"/>
      <c r="K20" s="25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67"/>
    </row>
    <row r="21" spans="1:30" s="18" customFormat="1" ht="11.25" customHeight="1" x14ac:dyDescent="0.2">
      <c r="A21" s="131" t="s">
        <v>207</v>
      </c>
      <c r="B21" s="6"/>
      <c r="C21" s="6"/>
      <c r="D21" s="6"/>
      <c r="E21" s="16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21" customFormat="1" ht="11.25" customHeight="1" x14ac:dyDescent="0.2">
      <c r="A22" s="65" t="s">
        <v>113</v>
      </c>
      <c r="B22" s="7"/>
      <c r="C22" s="7"/>
      <c r="D22" s="7"/>
      <c r="E22" s="19"/>
      <c r="F22" s="7"/>
      <c r="G22" s="7"/>
      <c r="H22" s="7"/>
      <c r="I22" s="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">
      <c r="A23" s="130" t="s">
        <v>206</v>
      </c>
      <c r="B23" s="22">
        <v>25</v>
      </c>
      <c r="C23" s="22">
        <v>0</v>
      </c>
      <c r="D23" s="119">
        <f>B23-C23</f>
        <v>25</v>
      </c>
      <c r="E23" s="110"/>
      <c r="F23" s="111"/>
      <c r="G23" s="120">
        <f t="shared" ref="G23:G37" si="3">E23*F23</f>
        <v>0</v>
      </c>
      <c r="H23" s="21"/>
      <c r="I23" s="23"/>
      <c r="J23" s="24"/>
      <c r="K23" s="25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21">
        <f t="shared" ref="AD23:AD33" si="4">SUM(I23:AC23)</f>
        <v>0</v>
      </c>
    </row>
    <row r="24" spans="1:30" x14ac:dyDescent="0.2">
      <c r="A24" s="122" t="s">
        <v>36</v>
      </c>
      <c r="B24" s="2">
        <v>30</v>
      </c>
      <c r="C24" s="2">
        <v>0</v>
      </c>
      <c r="D24" s="122">
        <f t="shared" ref="D24:D35" si="5">B24-C24</f>
        <v>30</v>
      </c>
      <c r="E24" s="112"/>
      <c r="F24" s="113"/>
      <c r="G24" s="123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124">
        <f t="shared" si="4"/>
        <v>0</v>
      </c>
    </row>
    <row r="25" spans="1:30" x14ac:dyDescent="0.2">
      <c r="A25" s="122" t="s">
        <v>37</v>
      </c>
      <c r="B25" s="2">
        <v>5</v>
      </c>
      <c r="C25" s="2">
        <v>0</v>
      </c>
      <c r="D25" s="122">
        <f t="shared" si="5"/>
        <v>5</v>
      </c>
      <c r="E25" s="112"/>
      <c r="F25" s="113"/>
      <c r="G25" s="123">
        <f t="shared" si="3"/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124">
        <f t="shared" si="4"/>
        <v>0</v>
      </c>
    </row>
    <row r="26" spans="1:30" x14ac:dyDescent="0.2">
      <c r="A26" s="126" t="s">
        <v>208</v>
      </c>
      <c r="B26" s="2">
        <v>25</v>
      </c>
      <c r="C26" s="2">
        <v>0</v>
      </c>
      <c r="D26" s="122">
        <f>B26-C26</f>
        <v>25</v>
      </c>
      <c r="E26" s="112"/>
      <c r="F26" s="113"/>
      <c r="G26" s="123">
        <f>E26*F26</f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124">
        <f>SUM(I26:AC26)</f>
        <v>0</v>
      </c>
    </row>
    <row r="27" spans="1:30" x14ac:dyDescent="0.2">
      <c r="A27" s="122" t="s">
        <v>31</v>
      </c>
      <c r="B27" s="2">
        <v>50</v>
      </c>
      <c r="C27" s="2">
        <v>0</v>
      </c>
      <c r="D27" s="122">
        <f t="shared" si="5"/>
        <v>50</v>
      </c>
      <c r="E27" s="112"/>
      <c r="F27" s="113"/>
      <c r="G27" s="123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24">
        <f t="shared" si="4"/>
        <v>0</v>
      </c>
    </row>
    <row r="28" spans="1:30" x14ac:dyDescent="0.2">
      <c r="A28" s="122" t="s">
        <v>38</v>
      </c>
      <c r="B28" s="2">
        <v>20</v>
      </c>
      <c r="C28" s="2">
        <v>0</v>
      </c>
      <c r="D28" s="122">
        <f t="shared" si="5"/>
        <v>20</v>
      </c>
      <c r="E28" s="112"/>
      <c r="F28" s="113"/>
      <c r="G28" s="123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124">
        <f t="shared" si="4"/>
        <v>0</v>
      </c>
    </row>
    <row r="29" spans="1:30" x14ac:dyDescent="0.2">
      <c r="A29" s="126" t="s">
        <v>173</v>
      </c>
      <c r="B29" s="2">
        <v>40</v>
      </c>
      <c r="C29" s="2">
        <v>0</v>
      </c>
      <c r="D29" s="122">
        <f t="shared" si="5"/>
        <v>40</v>
      </c>
      <c r="E29" s="112"/>
      <c r="F29" s="113"/>
      <c r="G29" s="123">
        <f t="shared" si="3"/>
        <v>0</v>
      </c>
      <c r="H29" s="28"/>
      <c r="I29" s="29"/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24">
        <f t="shared" si="4"/>
        <v>0</v>
      </c>
    </row>
    <row r="30" spans="1:30" x14ac:dyDescent="0.2">
      <c r="A30" s="122" t="s">
        <v>4</v>
      </c>
      <c r="B30" s="2">
        <v>15</v>
      </c>
      <c r="C30" s="2">
        <v>0</v>
      </c>
      <c r="D30" s="122">
        <f t="shared" si="5"/>
        <v>15</v>
      </c>
      <c r="E30" s="112"/>
      <c r="F30" s="113"/>
      <c r="G30" s="123">
        <f t="shared" si="3"/>
        <v>0</v>
      </c>
      <c r="H30" s="28"/>
      <c r="I30" s="29" t="s">
        <v>168</v>
      </c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124">
        <f t="shared" si="4"/>
        <v>0</v>
      </c>
    </row>
    <row r="31" spans="1:30" x14ac:dyDescent="0.2">
      <c r="A31" s="122" t="s">
        <v>13</v>
      </c>
      <c r="B31" s="2">
        <v>40</v>
      </c>
      <c r="C31" s="2">
        <v>0</v>
      </c>
      <c r="D31" s="122">
        <f t="shared" si="5"/>
        <v>40</v>
      </c>
      <c r="E31" s="112"/>
      <c r="F31" s="113"/>
      <c r="G31" s="123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124">
        <f t="shared" si="4"/>
        <v>0</v>
      </c>
    </row>
    <row r="32" spans="1:30" x14ac:dyDescent="0.2">
      <c r="A32" s="122" t="s">
        <v>14</v>
      </c>
      <c r="B32" s="2">
        <v>20</v>
      </c>
      <c r="C32" s="2">
        <v>0</v>
      </c>
      <c r="D32" s="122">
        <f t="shared" si="5"/>
        <v>20</v>
      </c>
      <c r="E32" s="112"/>
      <c r="F32" s="113"/>
      <c r="G32" s="123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124">
        <f t="shared" si="4"/>
        <v>0</v>
      </c>
    </row>
    <row r="33" spans="1:30" x14ac:dyDescent="0.2">
      <c r="A33" s="122" t="s">
        <v>174</v>
      </c>
      <c r="B33" s="2">
        <v>28</v>
      </c>
      <c r="C33" s="2">
        <v>0</v>
      </c>
      <c r="D33" s="122">
        <f t="shared" si="5"/>
        <v>28</v>
      </c>
      <c r="E33" s="112"/>
      <c r="F33" s="113"/>
      <c r="G33" s="123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124">
        <f t="shared" si="4"/>
        <v>0</v>
      </c>
    </row>
    <row r="34" spans="1:30" x14ac:dyDescent="0.2">
      <c r="A34" s="122" t="s">
        <v>175</v>
      </c>
      <c r="B34" s="2">
        <v>30</v>
      </c>
      <c r="C34" s="2">
        <v>0</v>
      </c>
      <c r="D34" s="122">
        <f t="shared" si="5"/>
        <v>30</v>
      </c>
      <c r="E34" s="112"/>
      <c r="F34" s="113"/>
      <c r="G34" s="123">
        <f t="shared" si="3"/>
        <v>0</v>
      </c>
      <c r="H34" s="28"/>
      <c r="I34" s="29"/>
      <c r="J34" s="30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124">
        <f t="shared" ref="AD34:AD40" si="6">SUM(I34:AC34)</f>
        <v>0</v>
      </c>
    </row>
    <row r="35" spans="1:30" s="39" customFormat="1" x14ac:dyDescent="0.2">
      <c r="A35" s="126" t="s">
        <v>176</v>
      </c>
      <c r="B35" s="5">
        <v>50</v>
      </c>
      <c r="C35" s="5">
        <v>0</v>
      </c>
      <c r="D35" s="5">
        <f t="shared" si="5"/>
        <v>50</v>
      </c>
      <c r="E35" s="114"/>
      <c r="F35" s="115"/>
      <c r="G35" s="123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125">
        <f t="shared" si="6"/>
        <v>0</v>
      </c>
    </row>
    <row r="36" spans="1:30" s="39" customFormat="1" x14ac:dyDescent="0.2">
      <c r="A36" s="126" t="s">
        <v>172</v>
      </c>
      <c r="B36" s="5">
        <v>50</v>
      </c>
      <c r="C36" s="5">
        <v>0</v>
      </c>
      <c r="D36" s="5">
        <f>B36-C36</f>
        <v>50</v>
      </c>
      <c r="E36" s="114"/>
      <c r="F36" s="115"/>
      <c r="G36" s="123">
        <f t="shared" si="3"/>
        <v>0</v>
      </c>
      <c r="H36" s="34"/>
      <c r="I36" s="35"/>
      <c r="J36" s="36"/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25">
        <f t="shared" si="6"/>
        <v>0</v>
      </c>
    </row>
    <row r="37" spans="1:30" x14ac:dyDescent="0.2">
      <c r="A37" s="122" t="s">
        <v>177</v>
      </c>
      <c r="B37" s="2">
        <v>50</v>
      </c>
      <c r="C37" s="2">
        <v>0</v>
      </c>
      <c r="D37" s="2">
        <f>B37-C37</f>
        <v>50</v>
      </c>
      <c r="E37" s="112"/>
      <c r="F37" s="113"/>
      <c r="G37" s="123">
        <f t="shared" si="3"/>
        <v>0</v>
      </c>
      <c r="H37" s="28"/>
      <c r="I37" s="29"/>
      <c r="J37" s="30"/>
      <c r="K37" s="31"/>
      <c r="L37" s="3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124">
        <f t="shared" si="6"/>
        <v>0</v>
      </c>
    </row>
    <row r="38" spans="1:30" s="39" customFormat="1" x14ac:dyDescent="0.2">
      <c r="A38" s="126" t="s">
        <v>158</v>
      </c>
      <c r="B38" s="5">
        <v>40</v>
      </c>
      <c r="C38" s="5">
        <v>0</v>
      </c>
      <c r="D38" s="5">
        <f>B38-C38</f>
        <v>40</v>
      </c>
      <c r="E38" s="114"/>
      <c r="F38" s="115"/>
      <c r="G38" s="127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 t="shared" si="6"/>
        <v>0</v>
      </c>
    </row>
    <row r="39" spans="1:30" s="39" customFormat="1" x14ac:dyDescent="0.2">
      <c r="A39" s="126" t="s">
        <v>178</v>
      </c>
      <c r="B39" s="5">
        <v>40</v>
      </c>
      <c r="C39" s="5">
        <v>0</v>
      </c>
      <c r="D39" s="5">
        <f>B39-C39</f>
        <v>40</v>
      </c>
      <c r="E39" s="114"/>
      <c r="F39" s="115"/>
      <c r="G39" s="127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 t="shared" si="6"/>
        <v>0</v>
      </c>
    </row>
    <row r="40" spans="1:30" s="39" customFormat="1" x14ac:dyDescent="0.2">
      <c r="A40" s="126" t="s">
        <v>179</v>
      </c>
      <c r="B40" s="5">
        <v>25</v>
      </c>
      <c r="C40" s="5">
        <v>0</v>
      </c>
      <c r="D40" s="5">
        <f>B40-C40</f>
        <v>25</v>
      </c>
      <c r="E40" s="114"/>
      <c r="F40" s="115"/>
      <c r="G40" s="127">
        <f>E40*F40</f>
        <v>0</v>
      </c>
      <c r="H40" s="34"/>
      <c r="I40" s="35"/>
      <c r="J40" s="36"/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>
        <f t="shared" si="6"/>
        <v>0</v>
      </c>
    </row>
    <row r="41" spans="1:30" x14ac:dyDescent="0.2">
      <c r="A41" s="2"/>
      <c r="B41" s="2"/>
      <c r="C41" s="2"/>
      <c r="D41" s="2"/>
      <c r="E41" s="27"/>
      <c r="F41" s="2"/>
      <c r="G41" s="2"/>
      <c r="H41" s="28"/>
      <c r="I41" s="29"/>
      <c r="J41" s="30"/>
      <c r="K41" s="31"/>
      <c r="L41" s="3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0" customFormat="1" ht="11.25" customHeight="1" x14ac:dyDescent="0.2">
      <c r="A42" s="64" t="s">
        <v>114</v>
      </c>
      <c r="B42" s="41"/>
      <c r="C42" s="41"/>
      <c r="D42" s="8"/>
      <c r="E42" s="42"/>
      <c r="F42" s="6"/>
      <c r="G42" s="6"/>
      <c r="H42" s="6"/>
      <c r="I42" s="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40" customFormat="1" ht="11.25" customHeight="1" x14ac:dyDescent="0.2">
      <c r="A43" s="65" t="s">
        <v>115</v>
      </c>
      <c r="B43" s="43"/>
      <c r="C43" s="43"/>
      <c r="D43" s="9"/>
      <c r="E43" s="44"/>
      <c r="F43" s="7"/>
      <c r="G43" s="7"/>
      <c r="H43" s="7"/>
      <c r="I43" s="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">
      <c r="A44" s="68" t="s">
        <v>39</v>
      </c>
      <c r="B44" s="2">
        <v>25</v>
      </c>
      <c r="C44" s="2">
        <v>0</v>
      </c>
      <c r="D44" s="68">
        <f t="shared" ref="D44:D61" si="7">B44-C44</f>
        <v>25</v>
      </c>
      <c r="E44" s="112"/>
      <c r="F44" s="113"/>
      <c r="G44" s="108">
        <f t="shared" ref="G44:G66" si="8">E44*F44</f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9">
        <f t="shared" ref="AD44:AD62" si="9">SUM(I44:AC44)</f>
        <v>0</v>
      </c>
    </row>
    <row r="45" spans="1:30" x14ac:dyDescent="0.2">
      <c r="A45" s="68" t="s">
        <v>40</v>
      </c>
      <c r="B45" s="2">
        <v>20</v>
      </c>
      <c r="C45" s="2">
        <v>0</v>
      </c>
      <c r="D45" s="68">
        <f t="shared" si="7"/>
        <v>20</v>
      </c>
      <c r="E45" s="112"/>
      <c r="F45" s="113"/>
      <c r="G45" s="108">
        <f t="shared" si="8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9">
        <f t="shared" si="9"/>
        <v>0</v>
      </c>
    </row>
    <row r="46" spans="1:30" x14ac:dyDescent="0.2">
      <c r="A46" s="68" t="s">
        <v>15</v>
      </c>
      <c r="B46" s="2">
        <v>40</v>
      </c>
      <c r="C46" s="2">
        <v>0</v>
      </c>
      <c r="D46" s="68">
        <f t="shared" si="7"/>
        <v>40</v>
      </c>
      <c r="E46" s="112"/>
      <c r="F46" s="113"/>
      <c r="G46" s="108">
        <f t="shared" si="8"/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9">
        <f t="shared" si="9"/>
        <v>0</v>
      </c>
    </row>
    <row r="47" spans="1:30" x14ac:dyDescent="0.2">
      <c r="A47" s="70" t="s">
        <v>180</v>
      </c>
      <c r="B47" s="2">
        <v>25</v>
      </c>
      <c r="C47" s="2">
        <v>0</v>
      </c>
      <c r="D47" s="68">
        <f>B47-C47</f>
        <v>25</v>
      </c>
      <c r="E47" s="112"/>
      <c r="F47" s="113"/>
      <c r="G47" s="108">
        <f>E47*F47</f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9">
        <f>SUM(I47:AC47)</f>
        <v>0</v>
      </c>
    </row>
    <row r="48" spans="1:30" x14ac:dyDescent="0.2">
      <c r="A48" s="68" t="s">
        <v>16</v>
      </c>
      <c r="B48" s="2">
        <v>15</v>
      </c>
      <c r="C48" s="2">
        <v>0</v>
      </c>
      <c r="D48" s="68">
        <f t="shared" si="7"/>
        <v>15</v>
      </c>
      <c r="E48" s="112"/>
      <c r="F48" s="113"/>
      <c r="G48" s="108">
        <f t="shared" si="8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9">
        <f t="shared" si="9"/>
        <v>0</v>
      </c>
    </row>
    <row r="49" spans="1:30" x14ac:dyDescent="0.2">
      <c r="A49" s="68" t="s">
        <v>17</v>
      </c>
      <c r="B49" s="2">
        <v>40</v>
      </c>
      <c r="C49" s="2">
        <v>0</v>
      </c>
      <c r="D49" s="68">
        <f t="shared" si="7"/>
        <v>40</v>
      </c>
      <c r="E49" s="112"/>
      <c r="F49" s="113"/>
      <c r="G49" s="108">
        <f t="shared" si="8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9">
        <f t="shared" si="9"/>
        <v>0</v>
      </c>
    </row>
    <row r="50" spans="1:30" x14ac:dyDescent="0.2">
      <c r="A50" s="68" t="s">
        <v>18</v>
      </c>
      <c r="B50" s="2">
        <v>50</v>
      </c>
      <c r="C50" s="2">
        <v>0</v>
      </c>
      <c r="D50" s="68">
        <f t="shared" si="7"/>
        <v>50</v>
      </c>
      <c r="E50" s="112"/>
      <c r="F50" s="113"/>
      <c r="G50" s="108">
        <f t="shared" si="8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9">
        <f t="shared" si="9"/>
        <v>0</v>
      </c>
    </row>
    <row r="51" spans="1:30" x14ac:dyDescent="0.2">
      <c r="A51" s="68" t="s">
        <v>28</v>
      </c>
      <c r="B51" s="2">
        <v>30</v>
      </c>
      <c r="C51" s="2">
        <v>0</v>
      </c>
      <c r="D51" s="68">
        <f t="shared" si="7"/>
        <v>30</v>
      </c>
      <c r="E51" s="112"/>
      <c r="F51" s="113"/>
      <c r="G51" s="108">
        <f t="shared" si="8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9">
        <f t="shared" si="9"/>
        <v>0</v>
      </c>
    </row>
    <row r="52" spans="1:30" x14ac:dyDescent="0.2">
      <c r="A52" s="68" t="s">
        <v>85</v>
      </c>
      <c r="B52" s="2">
        <v>45</v>
      </c>
      <c r="C52" s="2">
        <v>0</v>
      </c>
      <c r="D52" s="68">
        <f t="shared" si="7"/>
        <v>45</v>
      </c>
      <c r="E52" s="112"/>
      <c r="F52" s="113"/>
      <c r="G52" s="108">
        <f t="shared" si="8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9">
        <f t="shared" si="9"/>
        <v>0</v>
      </c>
    </row>
    <row r="53" spans="1:30" x14ac:dyDescent="0.2">
      <c r="A53" s="68" t="s">
        <v>41</v>
      </c>
      <c r="B53" s="2">
        <v>10</v>
      </c>
      <c r="C53" s="2">
        <v>0</v>
      </c>
      <c r="D53" s="68">
        <f t="shared" si="7"/>
        <v>10</v>
      </c>
      <c r="E53" s="112"/>
      <c r="F53" s="113"/>
      <c r="G53" s="108">
        <f t="shared" si="8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9">
        <f t="shared" si="9"/>
        <v>0</v>
      </c>
    </row>
    <row r="54" spans="1:30" x14ac:dyDescent="0.2">
      <c r="A54" s="68" t="s">
        <v>42</v>
      </c>
      <c r="B54" s="2">
        <v>50</v>
      </c>
      <c r="C54" s="2">
        <v>0</v>
      </c>
      <c r="D54" s="68">
        <f t="shared" si="7"/>
        <v>50</v>
      </c>
      <c r="E54" s="112"/>
      <c r="F54" s="113"/>
      <c r="G54" s="108">
        <f t="shared" si="8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9">
        <f t="shared" si="9"/>
        <v>0</v>
      </c>
    </row>
    <row r="55" spans="1:30" x14ac:dyDescent="0.2">
      <c r="A55" s="68" t="s">
        <v>87</v>
      </c>
      <c r="B55" s="2">
        <v>25</v>
      </c>
      <c r="C55" s="2">
        <v>0</v>
      </c>
      <c r="D55" s="68">
        <f t="shared" si="7"/>
        <v>25</v>
      </c>
      <c r="E55" s="112"/>
      <c r="F55" s="113"/>
      <c r="G55" s="108">
        <f t="shared" si="8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9">
        <f t="shared" si="9"/>
        <v>0</v>
      </c>
    </row>
    <row r="56" spans="1:30" x14ac:dyDescent="0.2">
      <c r="A56" s="68" t="s">
        <v>27</v>
      </c>
      <c r="B56" s="2">
        <v>30</v>
      </c>
      <c r="C56" s="2">
        <v>0</v>
      </c>
      <c r="D56" s="68">
        <f t="shared" si="7"/>
        <v>30</v>
      </c>
      <c r="E56" s="112"/>
      <c r="F56" s="113"/>
      <c r="G56" s="108">
        <f t="shared" si="8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9">
        <f t="shared" si="9"/>
        <v>0</v>
      </c>
    </row>
    <row r="57" spans="1:30" x14ac:dyDescent="0.2">
      <c r="A57" s="68" t="s">
        <v>43</v>
      </c>
      <c r="B57" s="2">
        <v>25</v>
      </c>
      <c r="C57" s="2">
        <v>0</v>
      </c>
      <c r="D57" s="68">
        <f t="shared" si="7"/>
        <v>25</v>
      </c>
      <c r="E57" s="112"/>
      <c r="F57" s="113"/>
      <c r="G57" s="108">
        <f t="shared" si="8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9">
        <f t="shared" si="9"/>
        <v>0</v>
      </c>
    </row>
    <row r="58" spans="1:30" x14ac:dyDescent="0.2">
      <c r="A58" s="68" t="s">
        <v>86</v>
      </c>
      <c r="B58" s="2">
        <v>30</v>
      </c>
      <c r="C58" s="2">
        <v>0</v>
      </c>
      <c r="D58" s="68">
        <f t="shared" si="7"/>
        <v>30</v>
      </c>
      <c r="E58" s="112"/>
      <c r="F58" s="113"/>
      <c r="G58" s="108">
        <f t="shared" si="8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9">
        <f t="shared" si="9"/>
        <v>0</v>
      </c>
    </row>
    <row r="59" spans="1:30" x14ac:dyDescent="0.2">
      <c r="A59" s="68" t="s">
        <v>44</v>
      </c>
      <c r="B59" s="2">
        <v>25</v>
      </c>
      <c r="C59" s="2">
        <v>0</v>
      </c>
      <c r="D59" s="68">
        <f t="shared" si="7"/>
        <v>25</v>
      </c>
      <c r="E59" s="112"/>
      <c r="F59" s="113"/>
      <c r="G59" s="108">
        <f t="shared" si="8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9">
        <f t="shared" si="9"/>
        <v>0</v>
      </c>
    </row>
    <row r="60" spans="1:30" x14ac:dyDescent="0.2">
      <c r="A60" s="68" t="s">
        <v>7</v>
      </c>
      <c r="B60" s="2">
        <v>20</v>
      </c>
      <c r="C60" s="2">
        <v>0</v>
      </c>
      <c r="D60" s="68">
        <f t="shared" si="7"/>
        <v>20</v>
      </c>
      <c r="E60" s="112"/>
      <c r="F60" s="113"/>
      <c r="G60" s="108">
        <f t="shared" si="8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9">
        <f t="shared" si="9"/>
        <v>0</v>
      </c>
    </row>
    <row r="61" spans="1:30" x14ac:dyDescent="0.2">
      <c r="A61" s="68" t="s">
        <v>63</v>
      </c>
      <c r="B61" s="2">
        <v>50</v>
      </c>
      <c r="C61" s="2">
        <v>0</v>
      </c>
      <c r="D61" s="68">
        <f t="shared" si="7"/>
        <v>50</v>
      </c>
      <c r="E61" s="112"/>
      <c r="F61" s="113"/>
      <c r="G61" s="108">
        <f t="shared" si="8"/>
        <v>0</v>
      </c>
      <c r="H61" s="28"/>
      <c r="I61" s="29"/>
      <c r="J61" s="30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69">
        <f t="shared" si="9"/>
        <v>0</v>
      </c>
    </row>
    <row r="62" spans="1:30" s="39" customFormat="1" x14ac:dyDescent="0.2">
      <c r="A62" s="70" t="s">
        <v>70</v>
      </c>
      <c r="B62" s="5"/>
      <c r="C62" s="5"/>
      <c r="D62" s="5"/>
      <c r="E62" s="114"/>
      <c r="F62" s="115"/>
      <c r="G62" s="109">
        <f t="shared" si="8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1">
        <f t="shared" si="9"/>
        <v>0</v>
      </c>
    </row>
    <row r="63" spans="1:30" s="39" customFormat="1" x14ac:dyDescent="0.2">
      <c r="A63" s="70" t="s">
        <v>88</v>
      </c>
      <c r="B63" s="5"/>
      <c r="C63" s="5"/>
      <c r="D63" s="5"/>
      <c r="E63" s="114"/>
      <c r="F63" s="115"/>
      <c r="G63" s="109">
        <f t="shared" si="8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1">
        <f>SUM(I63:AC63)</f>
        <v>0</v>
      </c>
    </row>
    <row r="64" spans="1:30" s="39" customFormat="1" x14ac:dyDescent="0.2">
      <c r="A64" s="70" t="s">
        <v>71</v>
      </c>
      <c r="B64" s="5"/>
      <c r="C64" s="5"/>
      <c r="D64" s="5"/>
      <c r="E64" s="114"/>
      <c r="F64" s="115"/>
      <c r="G64" s="109">
        <f t="shared" si="8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1">
        <f>SUM(I64:AC64)</f>
        <v>0</v>
      </c>
    </row>
    <row r="65" spans="1:30" s="39" customFormat="1" x14ac:dyDescent="0.2">
      <c r="A65" s="70" t="s">
        <v>72</v>
      </c>
      <c r="B65" s="5"/>
      <c r="C65" s="5"/>
      <c r="D65" s="5"/>
      <c r="E65" s="114"/>
      <c r="F65" s="115"/>
      <c r="G65" s="109">
        <f t="shared" si="8"/>
        <v>0</v>
      </c>
      <c r="H65" s="34"/>
      <c r="I65" s="35"/>
      <c r="J65" s="36"/>
      <c r="K65" s="37"/>
      <c r="L65" s="38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71">
        <f>SUM(I65:AC65)</f>
        <v>0</v>
      </c>
    </row>
    <row r="66" spans="1:30" x14ac:dyDescent="0.2">
      <c r="A66" s="68" t="s">
        <v>89</v>
      </c>
      <c r="B66" s="2"/>
      <c r="C66" s="2"/>
      <c r="D66" s="2"/>
      <c r="E66" s="112"/>
      <c r="F66" s="113"/>
      <c r="G66" s="108">
        <f t="shared" si="8"/>
        <v>0</v>
      </c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69">
        <f>SUM(I66:AC66)</f>
        <v>0</v>
      </c>
    </row>
    <row r="67" spans="1:30" x14ac:dyDescent="0.2">
      <c r="A67" s="2"/>
      <c r="B67" s="2"/>
      <c r="C67" s="2"/>
      <c r="D67" s="2"/>
      <c r="E67" s="27"/>
      <c r="F67" s="2"/>
      <c r="G67" s="2"/>
      <c r="H67" s="28"/>
      <c r="I67" s="29"/>
      <c r="J67" s="30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s="40" customFormat="1" ht="11.25" customHeight="1" x14ac:dyDescent="0.2">
      <c r="A68" s="64" t="s">
        <v>116</v>
      </c>
      <c r="B68" s="8"/>
      <c r="C68" s="8"/>
      <c r="D68" s="8"/>
      <c r="E68" s="42"/>
      <c r="F68" s="6"/>
      <c r="G68" s="6"/>
      <c r="H68" s="6"/>
      <c r="I68" s="6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40" customFormat="1" ht="11.25" customHeight="1" x14ac:dyDescent="0.2">
      <c r="A69" s="65" t="s">
        <v>117</v>
      </c>
      <c r="B69" s="9"/>
      <c r="C69" s="9"/>
      <c r="D69" s="9"/>
      <c r="E69" s="44"/>
      <c r="F69" s="7"/>
      <c r="G69" s="7"/>
      <c r="H69" s="7"/>
      <c r="I69" s="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39" customFormat="1" x14ac:dyDescent="0.2">
      <c r="A70" s="126" t="s">
        <v>60</v>
      </c>
      <c r="B70" s="5">
        <v>50</v>
      </c>
      <c r="C70" s="5">
        <v>0</v>
      </c>
      <c r="D70" s="126">
        <f>B70-C70</f>
        <v>50</v>
      </c>
      <c r="E70" s="114"/>
      <c r="F70" s="115"/>
      <c r="G70" s="127">
        <f t="shared" ref="G70:G84" si="10">E70*F70</f>
        <v>0</v>
      </c>
      <c r="H70" s="34"/>
      <c r="I70" s="35"/>
      <c r="J70" s="36"/>
      <c r="K70" s="37"/>
      <c r="L70" s="38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125">
        <f>SUM(I70:AC70)</f>
        <v>0</v>
      </c>
    </row>
    <row r="71" spans="1:30" x14ac:dyDescent="0.2">
      <c r="A71" s="122" t="s">
        <v>181</v>
      </c>
      <c r="B71" s="2">
        <v>25</v>
      </c>
      <c r="C71" s="2">
        <v>0</v>
      </c>
      <c r="D71" s="122">
        <f t="shared" ref="D71:D84" si="11">B71-C71</f>
        <v>25</v>
      </c>
      <c r="E71" s="112"/>
      <c r="F71" s="113"/>
      <c r="G71" s="123">
        <f t="shared" si="10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124">
        <f t="shared" ref="AD71:AD84" si="12">SUM(I71:AC71)</f>
        <v>0</v>
      </c>
    </row>
    <row r="72" spans="1:30" x14ac:dyDescent="0.2">
      <c r="A72" s="122" t="s">
        <v>59</v>
      </c>
      <c r="B72" s="2">
        <v>15</v>
      </c>
      <c r="C72" s="2">
        <v>0</v>
      </c>
      <c r="D72" s="122">
        <f>B72-C72</f>
        <v>15</v>
      </c>
      <c r="E72" s="112"/>
      <c r="F72" s="113"/>
      <c r="G72" s="123">
        <f t="shared" si="10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124">
        <f>SUM(I72:AC72)</f>
        <v>0</v>
      </c>
    </row>
    <row r="73" spans="1:30" x14ac:dyDescent="0.2">
      <c r="A73" s="122" t="s">
        <v>90</v>
      </c>
      <c r="B73" s="2">
        <v>30</v>
      </c>
      <c r="C73" s="2">
        <v>0</v>
      </c>
      <c r="D73" s="122">
        <f>B73-C73</f>
        <v>30</v>
      </c>
      <c r="E73" s="112"/>
      <c r="F73" s="113"/>
      <c r="G73" s="123">
        <f t="shared" si="10"/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124">
        <f>SUM(I73:AC73)</f>
        <v>0</v>
      </c>
    </row>
    <row r="74" spans="1:30" x14ac:dyDescent="0.2">
      <c r="A74" s="126" t="s">
        <v>182</v>
      </c>
      <c r="B74" s="2">
        <v>30</v>
      </c>
      <c r="C74" s="2">
        <v>0</v>
      </c>
      <c r="D74" s="122">
        <f>B74-C74</f>
        <v>30</v>
      </c>
      <c r="E74" s="112"/>
      <c r="F74" s="113"/>
      <c r="G74" s="123">
        <f>E74*F74</f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124">
        <f>SUM(I74:AC74)</f>
        <v>0</v>
      </c>
    </row>
    <row r="75" spans="1:30" x14ac:dyDescent="0.2">
      <c r="A75" s="122" t="s">
        <v>45</v>
      </c>
      <c r="B75" s="2">
        <v>40</v>
      </c>
      <c r="C75" s="2">
        <v>0</v>
      </c>
      <c r="D75" s="122">
        <f t="shared" si="11"/>
        <v>40</v>
      </c>
      <c r="E75" s="112"/>
      <c r="F75" s="113"/>
      <c r="G75" s="123">
        <f t="shared" si="10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124">
        <f t="shared" si="12"/>
        <v>0</v>
      </c>
    </row>
    <row r="76" spans="1:30" x14ac:dyDescent="0.2">
      <c r="A76" s="122" t="s">
        <v>183</v>
      </c>
      <c r="B76" s="2">
        <v>7</v>
      </c>
      <c r="C76" s="2">
        <v>0</v>
      </c>
      <c r="D76" s="122">
        <f t="shared" si="11"/>
        <v>7</v>
      </c>
      <c r="E76" s="112"/>
      <c r="F76" s="113"/>
      <c r="G76" s="123">
        <f t="shared" si="10"/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124">
        <f t="shared" si="12"/>
        <v>0</v>
      </c>
    </row>
    <row r="77" spans="1:30" x14ac:dyDescent="0.2">
      <c r="A77" s="126" t="s">
        <v>184</v>
      </c>
      <c r="B77" s="2">
        <v>30</v>
      </c>
      <c r="C77" s="2">
        <v>0</v>
      </c>
      <c r="D77" s="122">
        <f t="shared" si="11"/>
        <v>30</v>
      </c>
      <c r="E77" s="112"/>
      <c r="F77" s="113"/>
      <c r="G77" s="123">
        <f>E77*F77</f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124">
        <f>SUM(I77:AC77)</f>
        <v>0</v>
      </c>
    </row>
    <row r="78" spans="1:30" x14ac:dyDescent="0.2">
      <c r="A78" s="122" t="s">
        <v>46</v>
      </c>
      <c r="B78" s="2">
        <v>8</v>
      </c>
      <c r="C78" s="2">
        <v>0</v>
      </c>
      <c r="D78" s="122">
        <f t="shared" si="11"/>
        <v>8</v>
      </c>
      <c r="E78" s="112"/>
      <c r="F78" s="113"/>
      <c r="G78" s="123">
        <f t="shared" si="10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124">
        <f t="shared" si="12"/>
        <v>0</v>
      </c>
    </row>
    <row r="79" spans="1:30" x14ac:dyDescent="0.2">
      <c r="A79" s="122" t="s">
        <v>61</v>
      </c>
      <c r="B79" s="2">
        <v>7</v>
      </c>
      <c r="C79" s="2">
        <v>0</v>
      </c>
      <c r="D79" s="122">
        <f t="shared" si="11"/>
        <v>7</v>
      </c>
      <c r="E79" s="112"/>
      <c r="F79" s="113"/>
      <c r="G79" s="123">
        <f t="shared" si="10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124">
        <f>SUM(I79:AC79)</f>
        <v>0</v>
      </c>
    </row>
    <row r="80" spans="1:30" x14ac:dyDescent="0.2">
      <c r="A80" s="122" t="s">
        <v>62</v>
      </c>
      <c r="B80" s="2">
        <v>15</v>
      </c>
      <c r="C80" s="2">
        <v>0</v>
      </c>
      <c r="D80" s="122">
        <f t="shared" si="11"/>
        <v>15</v>
      </c>
      <c r="E80" s="112"/>
      <c r="F80" s="113"/>
      <c r="G80" s="123">
        <f t="shared" si="10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124">
        <f>SUM(I80:AC80)</f>
        <v>0</v>
      </c>
    </row>
    <row r="81" spans="1:30" x14ac:dyDescent="0.2">
      <c r="A81" s="122" t="s">
        <v>91</v>
      </c>
      <c r="B81" s="2">
        <v>20</v>
      </c>
      <c r="C81" s="2">
        <v>0</v>
      </c>
      <c r="D81" s="122">
        <f t="shared" si="11"/>
        <v>20</v>
      </c>
      <c r="E81" s="112"/>
      <c r="F81" s="113"/>
      <c r="G81" s="123">
        <f t="shared" si="10"/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124">
        <f t="shared" si="12"/>
        <v>0</v>
      </c>
    </row>
    <row r="82" spans="1:30" x14ac:dyDescent="0.2">
      <c r="A82" s="126" t="s">
        <v>185</v>
      </c>
      <c r="B82" s="2">
        <v>25</v>
      </c>
      <c r="C82" s="2">
        <v>0</v>
      </c>
      <c r="D82" s="122">
        <f t="shared" si="11"/>
        <v>25</v>
      </c>
      <c r="E82" s="112"/>
      <c r="F82" s="113"/>
      <c r="G82" s="123">
        <f>E82*F82</f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124">
        <f>SUM(I82:AC82)</f>
        <v>0</v>
      </c>
    </row>
    <row r="83" spans="1:30" x14ac:dyDescent="0.2">
      <c r="A83" s="126" t="s">
        <v>186</v>
      </c>
      <c r="B83" s="2">
        <v>25</v>
      </c>
      <c r="C83" s="2">
        <v>0</v>
      </c>
      <c r="D83" s="122">
        <f t="shared" si="11"/>
        <v>25</v>
      </c>
      <c r="E83" s="112"/>
      <c r="F83" s="113"/>
      <c r="G83" s="123">
        <f t="shared" si="10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124">
        <f>SUM(I83:AC83)</f>
        <v>0</v>
      </c>
    </row>
    <row r="84" spans="1:30" x14ac:dyDescent="0.2">
      <c r="A84" s="122" t="s">
        <v>53</v>
      </c>
      <c r="B84" s="2">
        <v>0</v>
      </c>
      <c r="C84" s="2">
        <v>0</v>
      </c>
      <c r="D84" s="122">
        <f t="shared" si="11"/>
        <v>0</v>
      </c>
      <c r="E84" s="112"/>
      <c r="F84" s="113"/>
      <c r="G84" s="123">
        <f t="shared" si="10"/>
        <v>0</v>
      </c>
      <c r="H84" s="28"/>
      <c r="I84" s="29"/>
      <c r="J84" s="30"/>
      <c r="K84" s="31"/>
      <c r="L84" s="3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124">
        <f t="shared" si="12"/>
        <v>0</v>
      </c>
    </row>
    <row r="85" spans="1:30" x14ac:dyDescent="0.2">
      <c r="A85" s="10"/>
      <c r="B85" s="10"/>
      <c r="C85" s="10"/>
      <c r="D85" s="10"/>
      <c r="E85" s="45"/>
      <c r="F85" s="10"/>
      <c r="G85" s="10"/>
      <c r="H85" s="18"/>
      <c r="I85" s="46"/>
      <c r="J85" s="47"/>
      <c r="K85" s="48"/>
      <c r="L85" s="49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s="18" customFormat="1" ht="12" customHeight="1" x14ac:dyDescent="0.2">
      <c r="A86" s="64" t="s">
        <v>118</v>
      </c>
      <c r="B86" s="8"/>
      <c r="C86" s="8"/>
      <c r="D86" s="8"/>
      <c r="E86" s="42"/>
      <c r="F86" s="6"/>
      <c r="G86" s="6"/>
      <c r="H86" s="6"/>
      <c r="I86" s="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21" customFormat="1" ht="12" customHeight="1" x14ac:dyDescent="0.2">
      <c r="A87" s="65" t="s">
        <v>119</v>
      </c>
      <c r="B87" s="9"/>
      <c r="C87" s="9"/>
      <c r="D87" s="9"/>
      <c r="E87" s="44"/>
      <c r="F87" s="7"/>
      <c r="G87" s="7"/>
      <c r="H87" s="7"/>
      <c r="I87" s="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A88" s="66" t="s">
        <v>57</v>
      </c>
      <c r="B88" s="22">
        <v>15</v>
      </c>
      <c r="C88" s="22">
        <v>0</v>
      </c>
      <c r="D88" s="66">
        <f>B88-C88</f>
        <v>15</v>
      </c>
      <c r="E88" s="110"/>
      <c r="F88" s="111"/>
      <c r="G88" s="107">
        <f t="shared" ref="G88:G92" si="13">E88*F88</f>
        <v>0</v>
      </c>
      <c r="H88" s="21"/>
      <c r="I88" s="23"/>
      <c r="J88" s="24"/>
      <c r="K88" s="25"/>
      <c r="L88" s="26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67">
        <f>SUM(I88:AC88)</f>
        <v>0</v>
      </c>
    </row>
    <row r="89" spans="1:30" s="39" customFormat="1" x14ac:dyDescent="0.2">
      <c r="A89" s="70" t="s">
        <v>97</v>
      </c>
      <c r="B89" s="5">
        <v>50</v>
      </c>
      <c r="C89" s="5">
        <v>0</v>
      </c>
      <c r="D89" s="5">
        <f>B89-C89</f>
        <v>50</v>
      </c>
      <c r="E89" s="114"/>
      <c r="F89" s="115"/>
      <c r="G89" s="109">
        <f t="shared" si="13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1">
        <f>SUM(I89:AC89)</f>
        <v>0</v>
      </c>
    </row>
    <row r="90" spans="1:30" s="39" customFormat="1" x14ac:dyDescent="0.2">
      <c r="A90" s="70" t="s">
        <v>98</v>
      </c>
      <c r="B90" s="5">
        <v>20</v>
      </c>
      <c r="C90" s="5">
        <v>0</v>
      </c>
      <c r="D90" s="5">
        <f>B90-C90</f>
        <v>20</v>
      </c>
      <c r="E90" s="114"/>
      <c r="F90" s="115"/>
      <c r="G90" s="109">
        <f t="shared" si="13"/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1">
        <f>SUM(I90:AC90)</f>
        <v>0</v>
      </c>
    </row>
    <row r="91" spans="1:30" s="39" customFormat="1" x14ac:dyDescent="0.2">
      <c r="A91" s="126" t="s">
        <v>187</v>
      </c>
      <c r="B91" s="5"/>
      <c r="C91" s="5"/>
      <c r="D91" s="5"/>
      <c r="E91" s="114"/>
      <c r="F91" s="115"/>
      <c r="G91" s="127">
        <f>E91*F91</f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25">
        <f>SUM(I91:AC91)</f>
        <v>0</v>
      </c>
    </row>
    <row r="92" spans="1:30" s="39" customFormat="1" x14ac:dyDescent="0.2">
      <c r="A92" s="70" t="s">
        <v>102</v>
      </c>
      <c r="B92" s="5"/>
      <c r="C92" s="5"/>
      <c r="D92" s="5"/>
      <c r="E92" s="114"/>
      <c r="F92" s="115"/>
      <c r="G92" s="109">
        <f t="shared" si="13"/>
        <v>0</v>
      </c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71">
        <f>SUM(I92:AC92)</f>
        <v>0</v>
      </c>
    </row>
    <row r="93" spans="1:30" s="39" customFormat="1" x14ac:dyDescent="0.2">
      <c r="A93" s="5"/>
      <c r="B93" s="5"/>
      <c r="C93" s="5"/>
      <c r="D93" s="5"/>
      <c r="E93" s="33"/>
      <c r="F93" s="5"/>
      <c r="G93" s="5"/>
      <c r="H93" s="34"/>
      <c r="I93" s="35"/>
      <c r="J93" s="36"/>
      <c r="K93" s="37"/>
      <c r="L93" s="38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s="40" customFormat="1" ht="12" customHeight="1" x14ac:dyDescent="0.2">
      <c r="A94" s="64" t="s">
        <v>120</v>
      </c>
      <c r="B94" s="8"/>
      <c r="C94" s="8"/>
      <c r="D94" s="8"/>
      <c r="E94" s="42"/>
      <c r="F94" s="6"/>
      <c r="G94" s="6"/>
      <c r="H94" s="6"/>
      <c r="I94" s="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40" customFormat="1" ht="12" customHeight="1" x14ac:dyDescent="0.2">
      <c r="A95" s="72" t="s">
        <v>121</v>
      </c>
      <c r="B95" s="9"/>
      <c r="C95" s="9"/>
      <c r="D95" s="9"/>
      <c r="E95" s="44"/>
      <c r="F95" s="7"/>
      <c r="G95" s="7"/>
      <c r="H95" s="7"/>
      <c r="I95" s="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A96" s="68" t="s">
        <v>8</v>
      </c>
      <c r="B96" s="2">
        <v>30</v>
      </c>
      <c r="C96" s="2">
        <v>0</v>
      </c>
      <c r="D96" s="68">
        <f>B96-C96</f>
        <v>30</v>
      </c>
      <c r="E96" s="112"/>
      <c r="F96" s="113"/>
      <c r="G96" s="108">
        <f t="shared" ref="G96:G100" si="14">E96*F96</f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9">
        <f>SUM(I96:AC96)</f>
        <v>0</v>
      </c>
    </row>
    <row r="97" spans="1:30" x14ac:dyDescent="0.2">
      <c r="A97" s="68" t="s">
        <v>9</v>
      </c>
      <c r="B97" s="2">
        <v>25</v>
      </c>
      <c r="C97" s="2">
        <v>0</v>
      </c>
      <c r="D97" s="68">
        <f>B97-C97</f>
        <v>25</v>
      </c>
      <c r="E97" s="112"/>
      <c r="F97" s="113"/>
      <c r="G97" s="108">
        <f t="shared" si="14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9">
        <f>SUM(I97:AC97)</f>
        <v>0</v>
      </c>
    </row>
    <row r="98" spans="1:30" x14ac:dyDescent="0.2">
      <c r="A98" s="68" t="s">
        <v>64</v>
      </c>
      <c r="B98" s="2">
        <v>15</v>
      </c>
      <c r="C98" s="2">
        <v>0</v>
      </c>
      <c r="D98" s="68">
        <f>B98-C98</f>
        <v>15</v>
      </c>
      <c r="E98" s="112"/>
      <c r="F98" s="113"/>
      <c r="G98" s="108">
        <f t="shared" si="14"/>
        <v>0</v>
      </c>
      <c r="H98" s="28"/>
      <c r="I98" s="29"/>
      <c r="J98" s="30"/>
      <c r="K98" s="31"/>
      <c r="L98" s="3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69">
        <f>SUM(I98:AC98)</f>
        <v>0</v>
      </c>
    </row>
    <row r="99" spans="1:30" s="39" customFormat="1" x14ac:dyDescent="0.2">
      <c r="A99" s="126" t="s">
        <v>188</v>
      </c>
      <c r="B99" s="5">
        <v>20</v>
      </c>
      <c r="C99" s="5">
        <v>0</v>
      </c>
      <c r="D99" s="5">
        <f>B99-C99</f>
        <v>20</v>
      </c>
      <c r="E99" s="114"/>
      <c r="F99" s="115"/>
      <c r="G99" s="127">
        <f t="shared" si="14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125">
        <f t="shared" ref="AD99" si="15">SUM(I99:AC99)</f>
        <v>0</v>
      </c>
    </row>
    <row r="100" spans="1:30" s="39" customFormat="1" x14ac:dyDescent="0.2">
      <c r="A100" s="70" t="s">
        <v>103</v>
      </c>
      <c r="B100" s="5"/>
      <c r="C100" s="5"/>
      <c r="D100" s="5"/>
      <c r="E100" s="114"/>
      <c r="F100" s="115"/>
      <c r="G100" s="109">
        <f t="shared" si="14"/>
        <v>0</v>
      </c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1">
        <f>SUM(I100:AC100)</f>
        <v>0</v>
      </c>
    </row>
    <row r="101" spans="1:30" s="39" customFormat="1" x14ac:dyDescent="0.2">
      <c r="A101" s="5"/>
      <c r="B101" s="5"/>
      <c r="C101" s="5"/>
      <c r="D101" s="5"/>
      <c r="E101" s="33"/>
      <c r="F101" s="5"/>
      <c r="G101" s="5"/>
      <c r="H101" s="34"/>
      <c r="I101" s="35"/>
      <c r="J101" s="36"/>
      <c r="K101" s="37"/>
      <c r="L101" s="38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71">
        <f>SUM(I101:AC101)</f>
        <v>0</v>
      </c>
    </row>
    <row r="102" spans="1:30" s="40" customFormat="1" ht="11.25" customHeight="1" x14ac:dyDescent="0.2">
      <c r="A102" s="64" t="s">
        <v>122</v>
      </c>
      <c r="B102" s="8"/>
      <c r="C102" s="8"/>
      <c r="D102" s="8"/>
      <c r="E102" s="42"/>
      <c r="F102" s="6"/>
      <c r="G102" s="6"/>
      <c r="H102" s="6"/>
      <c r="I102" s="6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0" customFormat="1" ht="11.25" customHeight="1" x14ac:dyDescent="0.2">
      <c r="A103" s="65" t="s">
        <v>123</v>
      </c>
      <c r="B103" s="9"/>
      <c r="C103" s="9"/>
      <c r="D103" s="9"/>
      <c r="E103" s="44"/>
      <c r="F103" s="7"/>
      <c r="G103" s="7"/>
      <c r="H103" s="7"/>
      <c r="I103" s="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spans="1:30" s="39" customFormat="1" x14ac:dyDescent="0.2">
      <c r="A104" s="70" t="s">
        <v>135</v>
      </c>
      <c r="B104" s="5"/>
      <c r="C104" s="5"/>
      <c r="D104" s="5"/>
      <c r="E104" s="114"/>
      <c r="F104" s="115"/>
      <c r="G104" s="109">
        <f t="shared" ref="G104:G109" si="16">E104*F104</f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1">
        <f>SUM(I104:AC104)</f>
        <v>0</v>
      </c>
    </row>
    <row r="105" spans="1:30" s="39" customFormat="1" x14ac:dyDescent="0.2">
      <c r="A105" s="70" t="s">
        <v>137</v>
      </c>
      <c r="B105" s="5"/>
      <c r="C105" s="5"/>
      <c r="D105" s="5"/>
      <c r="E105" s="114"/>
      <c r="F105" s="115"/>
      <c r="G105" s="109">
        <f t="shared" si="16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1">
        <f>SUM(I105:AC105)</f>
        <v>0</v>
      </c>
    </row>
    <row r="106" spans="1:30" s="39" customFormat="1" x14ac:dyDescent="0.2">
      <c r="A106" s="70" t="s">
        <v>136</v>
      </c>
      <c r="B106" s="5"/>
      <c r="C106" s="5"/>
      <c r="D106" s="5"/>
      <c r="E106" s="114"/>
      <c r="F106" s="115"/>
      <c r="G106" s="109">
        <f t="shared" si="16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1">
        <f>SUM(I106:AC106)</f>
        <v>0</v>
      </c>
    </row>
    <row r="107" spans="1:30" s="39" customFormat="1" x14ac:dyDescent="0.2">
      <c r="A107" s="70" t="s">
        <v>73</v>
      </c>
      <c r="B107" s="5">
        <v>10</v>
      </c>
      <c r="C107" s="5">
        <v>0</v>
      </c>
      <c r="D107" s="70">
        <f>B107-C107</f>
        <v>10</v>
      </c>
      <c r="E107" s="114"/>
      <c r="F107" s="115"/>
      <c r="G107" s="109">
        <f t="shared" si="16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1">
        <f>SUM(I107:AC107)</f>
        <v>0</v>
      </c>
    </row>
    <row r="108" spans="1:30" s="39" customFormat="1" x14ac:dyDescent="0.2">
      <c r="A108" s="70" t="s">
        <v>99</v>
      </c>
      <c r="B108" s="5"/>
      <c r="C108" s="5"/>
      <c r="D108" s="5"/>
      <c r="E108" s="114"/>
      <c r="F108" s="115"/>
      <c r="G108" s="109">
        <f t="shared" si="16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1">
        <f t="shared" ref="AD108:AD109" si="17">SUM(I108:AC108)</f>
        <v>0</v>
      </c>
    </row>
    <row r="109" spans="1:30" s="39" customFormat="1" x14ac:dyDescent="0.2">
      <c r="A109" s="70" t="s">
        <v>104</v>
      </c>
      <c r="B109" s="5"/>
      <c r="C109" s="5"/>
      <c r="D109" s="5"/>
      <c r="E109" s="114"/>
      <c r="F109" s="115"/>
      <c r="G109" s="109">
        <f t="shared" si="16"/>
        <v>0</v>
      </c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71">
        <f t="shared" si="17"/>
        <v>0</v>
      </c>
    </row>
    <row r="110" spans="1:30" s="39" customFormat="1" x14ac:dyDescent="0.2">
      <c r="A110" s="5"/>
      <c r="B110" s="5"/>
      <c r="C110" s="5"/>
      <c r="D110" s="5"/>
      <c r="E110" s="33"/>
      <c r="F110" s="5"/>
      <c r="G110" s="5"/>
      <c r="H110" s="34"/>
      <c r="I110" s="35"/>
      <c r="J110" s="36"/>
      <c r="K110" s="37"/>
      <c r="L110" s="38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s="40" customFormat="1" ht="11.25" customHeight="1" x14ac:dyDescent="0.2">
      <c r="A111" s="64" t="s">
        <v>124</v>
      </c>
      <c r="B111" s="8"/>
      <c r="C111" s="8"/>
      <c r="D111" s="8"/>
      <c r="E111" s="42"/>
      <c r="F111" s="6"/>
      <c r="G111" s="6"/>
      <c r="H111" s="6"/>
      <c r="I111" s="6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s="40" customFormat="1" ht="11.25" customHeight="1" x14ac:dyDescent="0.2">
      <c r="A112" s="65" t="s">
        <v>125</v>
      </c>
      <c r="B112" s="9"/>
      <c r="C112" s="9"/>
      <c r="D112" s="9"/>
      <c r="E112" s="44"/>
      <c r="F112" s="7"/>
      <c r="G112" s="7"/>
      <c r="H112" s="7"/>
      <c r="I112" s="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s="39" customFormat="1" x14ac:dyDescent="0.2">
      <c r="A113" s="70" t="s">
        <v>105</v>
      </c>
      <c r="B113" s="5"/>
      <c r="C113" s="5"/>
      <c r="D113" s="5"/>
      <c r="E113" s="114"/>
      <c r="F113" s="115"/>
      <c r="G113" s="109">
        <f t="shared" ref="G113:G115" si="18">E113*F113</f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1">
        <f>SUM(I113:AC113)</f>
        <v>0</v>
      </c>
    </row>
    <row r="114" spans="1:30" s="39" customFormat="1" x14ac:dyDescent="0.2">
      <c r="A114" s="70" t="s">
        <v>106</v>
      </c>
      <c r="B114" s="5"/>
      <c r="C114" s="5"/>
      <c r="D114" s="5"/>
      <c r="E114" s="114"/>
      <c r="F114" s="115"/>
      <c r="G114" s="109">
        <f t="shared" si="18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1">
        <f>SUM(I114:AC114)</f>
        <v>0</v>
      </c>
    </row>
    <row r="115" spans="1:30" s="39" customFormat="1" x14ac:dyDescent="0.2">
      <c r="A115" s="70" t="s">
        <v>107</v>
      </c>
      <c r="B115" s="5"/>
      <c r="C115" s="5"/>
      <c r="D115" s="5"/>
      <c r="E115" s="114"/>
      <c r="F115" s="115"/>
      <c r="G115" s="109">
        <f t="shared" si="18"/>
        <v>0</v>
      </c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71">
        <f>SUM(I115:AC115)</f>
        <v>0</v>
      </c>
    </row>
    <row r="116" spans="1:30" s="39" customFormat="1" x14ac:dyDescent="0.2">
      <c r="A116" s="5"/>
      <c r="B116" s="5"/>
      <c r="C116" s="5"/>
      <c r="D116" s="5"/>
      <c r="E116" s="33"/>
      <c r="F116" s="5"/>
      <c r="G116" s="5"/>
      <c r="H116" s="34"/>
      <c r="I116" s="35"/>
      <c r="J116" s="36"/>
      <c r="K116" s="37"/>
      <c r="L116" s="38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s="40" customFormat="1" ht="11.25" customHeight="1" x14ac:dyDescent="0.2">
      <c r="A117" s="64" t="s">
        <v>126</v>
      </c>
      <c r="B117" s="8"/>
      <c r="C117" s="8"/>
      <c r="D117" s="8"/>
      <c r="E117" s="42"/>
      <c r="F117" s="6"/>
      <c r="G117" s="6"/>
      <c r="H117" s="6"/>
      <c r="I117" s="6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s="40" customFormat="1" ht="11.25" customHeight="1" x14ac:dyDescent="0.2">
      <c r="A118" s="65" t="s">
        <v>127</v>
      </c>
      <c r="B118" s="9"/>
      <c r="C118" s="9"/>
      <c r="D118" s="9"/>
      <c r="E118" s="44"/>
      <c r="F118" s="7"/>
      <c r="G118" s="7"/>
      <c r="H118" s="7"/>
      <c r="I118" s="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s="39" customFormat="1" x14ac:dyDescent="0.2">
      <c r="A119" s="70" t="s">
        <v>99</v>
      </c>
      <c r="B119" s="5"/>
      <c r="C119" s="5"/>
      <c r="D119" s="5"/>
      <c r="E119" s="114"/>
      <c r="F119" s="115"/>
      <c r="G119" s="109">
        <f t="shared" ref="G119:G120" si="19">E119*F119</f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1">
        <f t="shared" ref="AD119:AD120" si="20">SUM(I119:AC119)</f>
        <v>0</v>
      </c>
    </row>
    <row r="120" spans="1:30" s="39" customFormat="1" x14ac:dyDescent="0.2">
      <c r="A120" s="70" t="s">
        <v>111</v>
      </c>
      <c r="B120" s="5"/>
      <c r="C120" s="5"/>
      <c r="D120" s="5"/>
      <c r="E120" s="114"/>
      <c r="F120" s="115"/>
      <c r="G120" s="109">
        <f t="shared" si="19"/>
        <v>0</v>
      </c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71">
        <f t="shared" si="20"/>
        <v>0</v>
      </c>
    </row>
    <row r="121" spans="1:30" s="39" customFormat="1" x14ac:dyDescent="0.2">
      <c r="A121" s="5"/>
      <c r="B121" s="5"/>
      <c r="C121" s="5"/>
      <c r="D121" s="5"/>
      <c r="E121" s="33"/>
      <c r="F121" s="5"/>
      <c r="G121" s="5"/>
      <c r="H121" s="34"/>
      <c r="I121" s="35"/>
      <c r="J121" s="36"/>
      <c r="K121" s="37"/>
      <c r="L121" s="38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s="40" customFormat="1" ht="11.25" customHeight="1" x14ac:dyDescent="0.2">
      <c r="A122" s="64" t="s">
        <v>128</v>
      </c>
      <c r="B122" s="8"/>
      <c r="C122" s="8"/>
      <c r="D122" s="8"/>
      <c r="E122" s="42"/>
      <c r="F122" s="6"/>
      <c r="G122" s="6"/>
      <c r="H122" s="6"/>
      <c r="I122" s="6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s="40" customFormat="1" ht="11.25" customHeight="1" x14ac:dyDescent="0.2">
      <c r="A123" s="65" t="s">
        <v>129</v>
      </c>
      <c r="B123" s="9"/>
      <c r="C123" s="9"/>
      <c r="D123" s="9"/>
      <c r="E123" s="44"/>
      <c r="F123" s="7"/>
      <c r="G123" s="7"/>
      <c r="H123" s="7"/>
      <c r="I123" s="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s="39" customFormat="1" x14ac:dyDescent="0.2">
      <c r="A124" s="70" t="s">
        <v>108</v>
      </c>
      <c r="B124" s="5"/>
      <c r="C124" s="5"/>
      <c r="D124" s="5"/>
      <c r="E124" s="114"/>
      <c r="F124" s="115"/>
      <c r="G124" s="109">
        <f t="shared" ref="G124:G129" si="21">E124*F124</f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1">
        <f t="shared" ref="AD124:AD129" si="22">SUM(I124:AC124)</f>
        <v>0</v>
      </c>
    </row>
    <row r="125" spans="1:30" s="39" customFormat="1" x14ac:dyDescent="0.2">
      <c r="A125" s="70" t="s">
        <v>109</v>
      </c>
      <c r="B125" s="5"/>
      <c r="C125" s="5"/>
      <c r="D125" s="5"/>
      <c r="E125" s="114"/>
      <c r="F125" s="115"/>
      <c r="G125" s="109">
        <f t="shared" si="21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1">
        <f t="shared" si="22"/>
        <v>0</v>
      </c>
    </row>
    <row r="126" spans="1:30" s="39" customFormat="1" x14ac:dyDescent="0.2">
      <c r="A126" s="70" t="s">
        <v>156</v>
      </c>
      <c r="B126" s="5"/>
      <c r="C126" s="5"/>
      <c r="D126" s="5"/>
      <c r="E126" s="114"/>
      <c r="F126" s="115"/>
      <c r="G126" s="109">
        <f t="shared" si="21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1">
        <f t="shared" si="22"/>
        <v>0</v>
      </c>
    </row>
    <row r="127" spans="1:30" s="39" customFormat="1" x14ac:dyDescent="0.2">
      <c r="A127" s="70" t="s">
        <v>110</v>
      </c>
      <c r="B127" s="5"/>
      <c r="C127" s="5"/>
      <c r="D127" s="5"/>
      <c r="E127" s="114"/>
      <c r="F127" s="115"/>
      <c r="G127" s="109">
        <f t="shared" si="21"/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1">
        <f t="shared" si="22"/>
        <v>0</v>
      </c>
    </row>
    <row r="128" spans="1:30" s="39" customFormat="1" ht="20.399999999999999" x14ac:dyDescent="0.2">
      <c r="A128" s="129" t="s">
        <v>189</v>
      </c>
      <c r="B128" s="5"/>
      <c r="C128" s="5"/>
      <c r="D128" s="5"/>
      <c r="E128" s="114"/>
      <c r="F128" s="115"/>
      <c r="G128" s="127">
        <f>E128*F128</f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25"/>
    </row>
    <row r="129" spans="1:30" s="39" customFormat="1" x14ac:dyDescent="0.2">
      <c r="A129" s="70" t="s">
        <v>157</v>
      </c>
      <c r="B129" s="5"/>
      <c r="C129" s="5"/>
      <c r="D129" s="5"/>
      <c r="E129" s="114"/>
      <c r="F129" s="115"/>
      <c r="G129" s="109">
        <f t="shared" si="21"/>
        <v>0</v>
      </c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71">
        <f t="shared" si="22"/>
        <v>0</v>
      </c>
    </row>
    <row r="130" spans="1:30" s="39" customFormat="1" x14ac:dyDescent="0.2">
      <c r="A130" s="5"/>
      <c r="B130" s="5"/>
      <c r="C130" s="5"/>
      <c r="D130" s="5"/>
      <c r="E130" s="33"/>
      <c r="F130" s="5"/>
      <c r="G130" s="5"/>
      <c r="H130" s="34"/>
      <c r="I130" s="35"/>
      <c r="J130" s="36"/>
      <c r="K130" s="37"/>
      <c r="L130" s="38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</row>
    <row r="131" spans="1:30" s="40" customFormat="1" ht="11.25" customHeight="1" x14ac:dyDescent="0.2">
      <c r="A131" s="64" t="s">
        <v>130</v>
      </c>
      <c r="B131" s="8"/>
      <c r="C131" s="8"/>
      <c r="D131" s="8"/>
      <c r="E131" s="42"/>
      <c r="F131" s="8"/>
      <c r="G131" s="8"/>
      <c r="H131" s="8"/>
      <c r="I131" s="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s="40" customFormat="1" ht="11.25" customHeight="1" x14ac:dyDescent="0.2">
      <c r="A132" s="65"/>
      <c r="B132" s="9"/>
      <c r="C132" s="9"/>
      <c r="D132" s="9"/>
      <c r="E132" s="44"/>
      <c r="F132" s="9"/>
      <c r="G132" s="9"/>
      <c r="H132" s="9"/>
      <c r="I132" s="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2">
      <c r="A133" s="68" t="s">
        <v>100</v>
      </c>
      <c r="B133" s="2"/>
      <c r="C133" s="2"/>
      <c r="D133" s="2"/>
      <c r="E133" s="112"/>
      <c r="F133" s="113"/>
      <c r="G133" s="108">
        <f t="shared" ref="G133:G136" si="23">E133*F133</f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9">
        <f t="shared" ref="AD133:AD137" si="24">SUM(I133:AC133)</f>
        <v>0</v>
      </c>
    </row>
    <row r="134" spans="1:30" x14ac:dyDescent="0.2">
      <c r="A134" s="68" t="s">
        <v>55</v>
      </c>
      <c r="B134" s="2"/>
      <c r="C134" s="2"/>
      <c r="D134" s="2"/>
      <c r="E134" s="112"/>
      <c r="F134" s="113"/>
      <c r="G134" s="108">
        <f t="shared" si="23"/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9">
        <f t="shared" si="24"/>
        <v>0</v>
      </c>
    </row>
    <row r="135" spans="1:30" x14ac:dyDescent="0.2">
      <c r="A135" s="126" t="s">
        <v>190</v>
      </c>
      <c r="B135" s="2">
        <v>50</v>
      </c>
      <c r="C135" s="2">
        <v>0</v>
      </c>
      <c r="D135" s="2">
        <f>B135-C135</f>
        <v>50</v>
      </c>
      <c r="E135" s="112"/>
      <c r="F135" s="113"/>
      <c r="G135" s="123">
        <f>E135*F135</f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124">
        <f>SUM(I135:AC135)</f>
        <v>0</v>
      </c>
    </row>
    <row r="136" spans="1:30" x14ac:dyDescent="0.2">
      <c r="A136" s="68" t="s">
        <v>56</v>
      </c>
      <c r="B136" s="2"/>
      <c r="C136" s="2"/>
      <c r="D136" s="2"/>
      <c r="E136" s="112"/>
      <c r="F136" s="113"/>
      <c r="G136" s="108">
        <f t="shared" si="23"/>
        <v>0</v>
      </c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9">
        <f t="shared" si="24"/>
        <v>0</v>
      </c>
    </row>
    <row r="137" spans="1:30" x14ac:dyDescent="0.2">
      <c r="A137" s="2"/>
      <c r="B137" s="2"/>
      <c r="C137" s="2"/>
      <c r="D137" s="2"/>
      <c r="E137" s="27"/>
      <c r="F137" s="2"/>
      <c r="G137" s="2"/>
      <c r="H137" s="28"/>
      <c r="I137" s="29"/>
      <c r="J137" s="30"/>
      <c r="K137" s="31"/>
      <c r="L137" s="3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69">
        <f t="shared" si="24"/>
        <v>0</v>
      </c>
    </row>
    <row r="138" spans="1:30" s="40" customFormat="1" ht="11.25" customHeight="1" x14ac:dyDescent="0.2">
      <c r="A138" s="64" t="s">
        <v>132</v>
      </c>
      <c r="B138" s="8"/>
      <c r="C138" s="8"/>
      <c r="D138" s="8"/>
      <c r="E138" s="42"/>
      <c r="F138" s="8"/>
      <c r="G138" s="8"/>
      <c r="H138" s="8"/>
      <c r="I138" s="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s="40" customFormat="1" ht="11.25" customHeight="1" x14ac:dyDescent="0.2">
      <c r="A139" s="72" t="s">
        <v>30</v>
      </c>
      <c r="B139" s="9"/>
      <c r="C139" s="9"/>
      <c r="D139" s="9"/>
      <c r="E139" s="44"/>
      <c r="F139" s="9"/>
      <c r="G139" s="9"/>
      <c r="H139" s="9"/>
      <c r="I139" s="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1:30" x14ac:dyDescent="0.2">
      <c r="A140" s="68" t="s">
        <v>101</v>
      </c>
      <c r="B140" s="2"/>
      <c r="C140" s="2"/>
      <c r="D140" s="2"/>
      <c r="E140" s="112"/>
      <c r="F140" s="113"/>
      <c r="G140" s="108">
        <f t="shared" ref="G140:G147" si="25">E140*F140</f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9">
        <f t="shared" ref="AD140:AD147" si="26">SUM(I140:AC140)</f>
        <v>0</v>
      </c>
    </row>
    <row r="141" spans="1:30" x14ac:dyDescent="0.2">
      <c r="A141" s="68" t="s">
        <v>138</v>
      </c>
      <c r="B141" s="2"/>
      <c r="C141" s="2"/>
      <c r="D141" s="2"/>
      <c r="E141" s="112"/>
      <c r="F141" s="113"/>
      <c r="G141" s="108">
        <f t="shared" si="25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9">
        <f t="shared" si="26"/>
        <v>0</v>
      </c>
    </row>
    <row r="142" spans="1:30" x14ac:dyDescent="0.2">
      <c r="A142" s="126" t="s">
        <v>191</v>
      </c>
      <c r="B142" s="2"/>
      <c r="C142" s="2"/>
      <c r="D142" s="2"/>
      <c r="E142" s="112"/>
      <c r="F142" s="113"/>
      <c r="G142" s="123">
        <f t="shared" si="25"/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124">
        <f t="shared" si="26"/>
        <v>0</v>
      </c>
    </row>
    <row r="143" spans="1:30" x14ac:dyDescent="0.2">
      <c r="A143" s="126" t="s">
        <v>191</v>
      </c>
      <c r="B143" s="2"/>
      <c r="C143" s="2"/>
      <c r="D143" s="2"/>
      <c r="E143" s="112"/>
      <c r="F143" s="113"/>
      <c r="G143" s="123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24">
        <f>SUM(I143:AC143)</f>
        <v>0</v>
      </c>
    </row>
    <row r="144" spans="1:30" x14ac:dyDescent="0.2">
      <c r="A144" s="126" t="s">
        <v>191</v>
      </c>
      <c r="B144" s="2"/>
      <c r="C144" s="2"/>
      <c r="D144" s="2"/>
      <c r="E144" s="112"/>
      <c r="F144" s="113"/>
      <c r="G144" s="123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24">
        <f>SUM(I144:AC144)</f>
        <v>0</v>
      </c>
    </row>
    <row r="145" spans="1:30" x14ac:dyDescent="0.2">
      <c r="A145" s="126" t="s">
        <v>191</v>
      </c>
      <c r="B145" s="2"/>
      <c r="C145" s="2"/>
      <c r="D145" s="2"/>
      <c r="E145" s="112"/>
      <c r="F145" s="113"/>
      <c r="G145" s="123">
        <f>E145*F145</f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24">
        <f>SUM(I145:AC145)</f>
        <v>0</v>
      </c>
    </row>
    <row r="146" spans="1:30" x14ac:dyDescent="0.2">
      <c r="A146" s="68" t="s">
        <v>30</v>
      </c>
      <c r="B146" s="2"/>
      <c r="C146" s="2"/>
      <c r="D146" s="2"/>
      <c r="E146" s="112"/>
      <c r="F146" s="113"/>
      <c r="G146" s="108">
        <f t="shared" si="25"/>
        <v>0</v>
      </c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9">
        <f t="shared" si="26"/>
        <v>0</v>
      </c>
    </row>
    <row r="147" spans="1:30" x14ac:dyDescent="0.2">
      <c r="A147" s="68" t="s">
        <v>30</v>
      </c>
      <c r="B147" s="2"/>
      <c r="C147" s="2"/>
      <c r="D147" s="2"/>
      <c r="E147" s="112"/>
      <c r="F147" s="113"/>
      <c r="G147" s="108">
        <f t="shared" si="25"/>
        <v>0</v>
      </c>
      <c r="H147" s="28"/>
      <c r="I147" s="29"/>
      <c r="J147" s="30"/>
      <c r="K147" s="31"/>
      <c r="L147" s="3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69">
        <f t="shared" si="26"/>
        <v>0</v>
      </c>
    </row>
    <row r="148" spans="1:30" x14ac:dyDescent="0.2">
      <c r="A148" s="2"/>
      <c r="B148" s="2"/>
      <c r="C148" s="2"/>
      <c r="D148" s="2"/>
      <c r="E148" s="27"/>
      <c r="F148" s="2"/>
      <c r="G148" s="2"/>
      <c r="H148" s="28"/>
      <c r="I148" s="29"/>
      <c r="J148" s="30"/>
      <c r="K148" s="31"/>
      <c r="L148" s="3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s="40" customFormat="1" ht="11.25" customHeight="1" x14ac:dyDescent="0.2">
      <c r="A149" s="64" t="s">
        <v>133</v>
      </c>
      <c r="B149" s="8"/>
      <c r="C149" s="8"/>
      <c r="D149" s="8"/>
      <c r="E149" s="42"/>
      <c r="F149" s="6"/>
      <c r="G149" s="6"/>
      <c r="H149" s="6"/>
      <c r="I149" s="6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s="40" customFormat="1" ht="11.25" customHeight="1" x14ac:dyDescent="0.2">
      <c r="A150" s="65" t="s">
        <v>134</v>
      </c>
      <c r="B150" s="9"/>
      <c r="C150" s="9"/>
      <c r="D150" s="9"/>
      <c r="E150" s="44"/>
      <c r="F150" s="7"/>
      <c r="G150" s="7"/>
      <c r="H150" s="7"/>
      <c r="I150" s="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spans="1:30" x14ac:dyDescent="0.2">
      <c r="A151" s="68" t="s">
        <v>92</v>
      </c>
      <c r="B151" s="2">
        <v>20</v>
      </c>
      <c r="C151" s="2">
        <v>0</v>
      </c>
      <c r="D151" s="68">
        <f t="shared" ref="D151:D161" si="27">B151-C151</f>
        <v>20</v>
      </c>
      <c r="E151" s="112"/>
      <c r="F151" s="113"/>
      <c r="G151" s="108">
        <f t="shared" ref="G151:G177" si="28"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9">
        <f t="shared" ref="AD151:AD156" si="29">SUM(I151:AC151)</f>
        <v>0</v>
      </c>
    </row>
    <row r="152" spans="1:30" x14ac:dyDescent="0.2">
      <c r="A152" s="68" t="s">
        <v>5</v>
      </c>
      <c r="B152" s="2">
        <v>20</v>
      </c>
      <c r="C152" s="2">
        <v>0</v>
      </c>
      <c r="D152" s="68">
        <f t="shared" si="27"/>
        <v>20</v>
      </c>
      <c r="E152" s="112"/>
      <c r="F152" s="113"/>
      <c r="G152" s="108">
        <f t="shared" si="28"/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9">
        <f t="shared" si="29"/>
        <v>0</v>
      </c>
    </row>
    <row r="153" spans="1:30" x14ac:dyDescent="0.2">
      <c r="A153" s="126" t="s">
        <v>192</v>
      </c>
      <c r="B153" s="2">
        <v>20</v>
      </c>
      <c r="C153" s="2">
        <v>0</v>
      </c>
      <c r="D153" s="122">
        <f>B153-C153</f>
        <v>20</v>
      </c>
      <c r="E153" s="112"/>
      <c r="F153" s="113"/>
      <c r="G153" s="123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124">
        <f t="shared" si="29"/>
        <v>0</v>
      </c>
    </row>
    <row r="154" spans="1:30" x14ac:dyDescent="0.2">
      <c r="A154" s="126" t="s">
        <v>193</v>
      </c>
      <c r="B154" s="2">
        <v>20</v>
      </c>
      <c r="C154" s="2">
        <v>0</v>
      </c>
      <c r="D154" s="122">
        <f>B154-C154</f>
        <v>20</v>
      </c>
      <c r="E154" s="112"/>
      <c r="F154" s="113"/>
      <c r="G154" s="123">
        <f>E154*F154</f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124">
        <f t="shared" si="29"/>
        <v>0</v>
      </c>
    </row>
    <row r="155" spans="1:30" x14ac:dyDescent="0.2">
      <c r="A155" s="126" t="s">
        <v>194</v>
      </c>
      <c r="B155" s="2">
        <v>20</v>
      </c>
      <c r="C155" s="2">
        <v>0</v>
      </c>
      <c r="D155" s="122">
        <f>B155-C155</f>
        <v>20</v>
      </c>
      <c r="E155" s="112"/>
      <c r="F155" s="113"/>
      <c r="G155" s="123">
        <f>E155*F155</f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124">
        <f t="shared" si="29"/>
        <v>0</v>
      </c>
    </row>
    <row r="156" spans="1:30" x14ac:dyDescent="0.2">
      <c r="A156" s="126" t="s">
        <v>195</v>
      </c>
      <c r="B156" s="2">
        <v>20</v>
      </c>
      <c r="C156" s="2">
        <v>0</v>
      </c>
      <c r="D156" s="122">
        <f t="shared" ref="D156" si="30">B156-C156</f>
        <v>20</v>
      </c>
      <c r="E156" s="112"/>
      <c r="F156" s="113"/>
      <c r="G156" s="123">
        <f t="shared" ref="G156" si="31">E156*F156</f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124">
        <f t="shared" si="29"/>
        <v>0</v>
      </c>
    </row>
    <row r="157" spans="1:30" x14ac:dyDescent="0.2">
      <c r="A157" s="68" t="s">
        <v>22</v>
      </c>
      <c r="B157" s="2">
        <v>7</v>
      </c>
      <c r="C157" s="2">
        <v>0</v>
      </c>
      <c r="D157" s="68">
        <f t="shared" si="27"/>
        <v>7</v>
      </c>
      <c r="E157" s="112"/>
      <c r="F157" s="113"/>
      <c r="G157" s="108">
        <f t="shared" si="28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9">
        <f t="shared" ref="AD157:AD175" si="32">SUM(I157:AC157)</f>
        <v>0</v>
      </c>
    </row>
    <row r="158" spans="1:30" x14ac:dyDescent="0.2">
      <c r="A158" s="68" t="s">
        <v>47</v>
      </c>
      <c r="B158" s="2">
        <v>15</v>
      </c>
      <c r="C158" s="2">
        <v>0</v>
      </c>
      <c r="D158" s="68">
        <f t="shared" si="27"/>
        <v>15</v>
      </c>
      <c r="E158" s="112"/>
      <c r="F158" s="113"/>
      <c r="G158" s="108">
        <f t="shared" si="28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9">
        <f t="shared" si="32"/>
        <v>0</v>
      </c>
    </row>
    <row r="159" spans="1:30" x14ac:dyDescent="0.2">
      <c r="A159" s="68" t="s">
        <v>46</v>
      </c>
      <c r="B159" s="2">
        <v>8</v>
      </c>
      <c r="C159" s="2">
        <v>0</v>
      </c>
      <c r="D159" s="68">
        <f t="shared" si="27"/>
        <v>8</v>
      </c>
      <c r="E159" s="112"/>
      <c r="F159" s="113"/>
      <c r="G159" s="108">
        <f t="shared" si="28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9">
        <f t="shared" si="32"/>
        <v>0</v>
      </c>
    </row>
    <row r="160" spans="1:30" x14ac:dyDescent="0.2">
      <c r="A160" s="68" t="s">
        <v>48</v>
      </c>
      <c r="B160" s="2">
        <v>30</v>
      </c>
      <c r="C160" s="2">
        <v>0</v>
      </c>
      <c r="D160" s="68">
        <f t="shared" si="27"/>
        <v>30</v>
      </c>
      <c r="E160" s="112"/>
      <c r="F160" s="113"/>
      <c r="G160" s="108">
        <f t="shared" si="28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9">
        <f t="shared" si="32"/>
        <v>0</v>
      </c>
    </row>
    <row r="161" spans="1:30" x14ac:dyDescent="0.2">
      <c r="A161" s="68" t="s">
        <v>6</v>
      </c>
      <c r="B161" s="2">
        <v>20</v>
      </c>
      <c r="C161" s="2">
        <v>0</v>
      </c>
      <c r="D161" s="68">
        <f t="shared" si="27"/>
        <v>20</v>
      </c>
      <c r="E161" s="112"/>
      <c r="F161" s="113"/>
      <c r="G161" s="108">
        <f t="shared" si="28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9">
        <f t="shared" si="32"/>
        <v>0</v>
      </c>
    </row>
    <row r="162" spans="1:30" x14ac:dyDescent="0.2">
      <c r="A162" s="68" t="s">
        <v>93</v>
      </c>
      <c r="B162" s="2"/>
      <c r="C162" s="2"/>
      <c r="D162" s="68"/>
      <c r="E162" s="112"/>
      <c r="F162" s="113"/>
      <c r="G162" s="108">
        <f t="shared" si="28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9">
        <f t="shared" si="32"/>
        <v>0</v>
      </c>
    </row>
    <row r="163" spans="1:30" x14ac:dyDescent="0.2">
      <c r="A163" s="68" t="s">
        <v>58</v>
      </c>
      <c r="B163" s="2"/>
      <c r="C163" s="2"/>
      <c r="D163" s="68"/>
      <c r="E163" s="112"/>
      <c r="F163" s="113"/>
      <c r="G163" s="108">
        <f t="shared" si="28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9">
        <f t="shared" si="32"/>
        <v>0</v>
      </c>
    </row>
    <row r="164" spans="1:30" x14ac:dyDescent="0.2">
      <c r="A164" s="68" t="s">
        <v>65</v>
      </c>
      <c r="B164" s="2">
        <v>10</v>
      </c>
      <c r="C164" s="2">
        <v>0</v>
      </c>
      <c r="D164" s="68">
        <f t="shared" ref="D164" si="33">B164-C164</f>
        <v>10</v>
      </c>
      <c r="E164" s="112"/>
      <c r="F164" s="113"/>
      <c r="G164" s="108">
        <f t="shared" si="28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9">
        <f t="shared" si="32"/>
        <v>0</v>
      </c>
    </row>
    <row r="165" spans="1:30" x14ac:dyDescent="0.2">
      <c r="A165" s="68" t="s">
        <v>94</v>
      </c>
      <c r="B165" s="2">
        <v>15</v>
      </c>
      <c r="C165" s="2">
        <v>0</v>
      </c>
      <c r="D165" s="68">
        <f>B165-C165</f>
        <v>15</v>
      </c>
      <c r="E165" s="112"/>
      <c r="F165" s="113"/>
      <c r="G165" s="108">
        <f t="shared" si="28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9">
        <f t="shared" si="32"/>
        <v>0</v>
      </c>
    </row>
    <row r="166" spans="1:30" x14ac:dyDescent="0.2">
      <c r="A166" s="68" t="s">
        <v>95</v>
      </c>
      <c r="B166" s="2">
        <v>10</v>
      </c>
      <c r="C166" s="2">
        <v>0</v>
      </c>
      <c r="D166" s="68">
        <f t="shared" ref="D166:D176" si="34">B166-C166</f>
        <v>10</v>
      </c>
      <c r="E166" s="112"/>
      <c r="F166" s="113"/>
      <c r="G166" s="108">
        <f t="shared" si="28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9">
        <f t="shared" si="32"/>
        <v>0</v>
      </c>
    </row>
    <row r="167" spans="1:30" x14ac:dyDescent="0.2">
      <c r="A167" s="68" t="s">
        <v>68</v>
      </c>
      <c r="B167" s="2">
        <v>15</v>
      </c>
      <c r="C167" s="2">
        <v>0</v>
      </c>
      <c r="D167" s="68">
        <f t="shared" si="34"/>
        <v>15</v>
      </c>
      <c r="E167" s="112"/>
      <c r="F167" s="113"/>
      <c r="G167" s="108">
        <f t="shared" si="28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9">
        <f t="shared" si="32"/>
        <v>0</v>
      </c>
    </row>
    <row r="168" spans="1:30" x14ac:dyDescent="0.2">
      <c r="A168" s="68" t="s">
        <v>66</v>
      </c>
      <c r="B168" s="2">
        <v>15</v>
      </c>
      <c r="C168" s="2">
        <v>0</v>
      </c>
      <c r="D168" s="68">
        <f t="shared" si="34"/>
        <v>15</v>
      </c>
      <c r="E168" s="112"/>
      <c r="F168" s="113"/>
      <c r="G168" s="108">
        <f t="shared" si="28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9">
        <f t="shared" si="32"/>
        <v>0</v>
      </c>
    </row>
    <row r="169" spans="1:30" x14ac:dyDescent="0.2">
      <c r="A169" s="68" t="s">
        <v>67</v>
      </c>
      <c r="B169" s="2">
        <v>15</v>
      </c>
      <c r="C169" s="2">
        <v>0</v>
      </c>
      <c r="D169" s="68">
        <f t="shared" si="34"/>
        <v>15</v>
      </c>
      <c r="E169" s="112"/>
      <c r="F169" s="113"/>
      <c r="G169" s="108">
        <f t="shared" si="28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9">
        <f t="shared" si="32"/>
        <v>0</v>
      </c>
    </row>
    <row r="170" spans="1:30" x14ac:dyDescent="0.2">
      <c r="A170" s="68" t="s">
        <v>23</v>
      </c>
      <c r="B170" s="2">
        <v>20</v>
      </c>
      <c r="C170" s="2">
        <v>0</v>
      </c>
      <c r="D170" s="68">
        <f t="shared" si="34"/>
        <v>20</v>
      </c>
      <c r="E170" s="112"/>
      <c r="F170" s="113"/>
      <c r="G170" s="108">
        <f t="shared" si="28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9">
        <f t="shared" si="32"/>
        <v>0</v>
      </c>
    </row>
    <row r="171" spans="1:30" x14ac:dyDescent="0.2">
      <c r="A171" s="68" t="s">
        <v>49</v>
      </c>
      <c r="B171" s="2">
        <v>10</v>
      </c>
      <c r="C171" s="2">
        <v>0</v>
      </c>
      <c r="D171" s="68">
        <f t="shared" si="34"/>
        <v>10</v>
      </c>
      <c r="E171" s="112"/>
      <c r="F171" s="113"/>
      <c r="G171" s="108">
        <f t="shared" si="28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9">
        <f t="shared" si="32"/>
        <v>0</v>
      </c>
    </row>
    <row r="172" spans="1:30" x14ac:dyDescent="0.2">
      <c r="A172" s="68" t="s">
        <v>96</v>
      </c>
      <c r="B172" s="2">
        <v>30</v>
      </c>
      <c r="C172" s="2">
        <v>0</v>
      </c>
      <c r="D172" s="68">
        <f t="shared" si="34"/>
        <v>30</v>
      </c>
      <c r="E172" s="112"/>
      <c r="F172" s="113"/>
      <c r="G172" s="108">
        <f t="shared" si="28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9">
        <f t="shared" si="32"/>
        <v>0</v>
      </c>
    </row>
    <row r="173" spans="1:30" x14ac:dyDescent="0.2">
      <c r="A173" s="68" t="s">
        <v>50</v>
      </c>
      <c r="B173" s="2">
        <v>12</v>
      </c>
      <c r="C173" s="2">
        <v>0</v>
      </c>
      <c r="D173" s="68">
        <f t="shared" si="34"/>
        <v>12</v>
      </c>
      <c r="E173" s="112"/>
      <c r="F173" s="113"/>
      <c r="G173" s="108">
        <f t="shared" si="28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9">
        <f t="shared" si="32"/>
        <v>0</v>
      </c>
    </row>
    <row r="174" spans="1:30" x14ac:dyDescent="0.2">
      <c r="A174" s="68" t="s">
        <v>24</v>
      </c>
      <c r="B174" s="2">
        <v>7</v>
      </c>
      <c r="C174" s="2">
        <v>0</v>
      </c>
      <c r="D174" s="68">
        <f t="shared" si="34"/>
        <v>7</v>
      </c>
      <c r="E174" s="112"/>
      <c r="F174" s="113"/>
      <c r="G174" s="108">
        <f t="shared" si="28"/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9">
        <f t="shared" si="32"/>
        <v>0</v>
      </c>
    </row>
    <row r="175" spans="1:30" x14ac:dyDescent="0.2">
      <c r="A175" s="68" t="s">
        <v>25</v>
      </c>
      <c r="B175" s="2">
        <v>25</v>
      </c>
      <c r="C175" s="2">
        <v>0</v>
      </c>
      <c r="D175" s="68">
        <f t="shared" si="34"/>
        <v>25</v>
      </c>
      <c r="E175" s="112"/>
      <c r="F175" s="113"/>
      <c r="G175" s="108">
        <f t="shared" si="28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9">
        <f t="shared" si="32"/>
        <v>0</v>
      </c>
    </row>
    <row r="176" spans="1:30" x14ac:dyDescent="0.2">
      <c r="A176" s="126" t="s">
        <v>196</v>
      </c>
      <c r="B176" s="2">
        <v>30</v>
      </c>
      <c r="C176" s="2">
        <v>0</v>
      </c>
      <c r="D176" s="122">
        <f t="shared" si="34"/>
        <v>30</v>
      </c>
      <c r="E176" s="112"/>
      <c r="F176" s="113"/>
      <c r="G176" s="123">
        <f>E176*F176</f>
        <v>0</v>
      </c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124">
        <f>SUM(I176:AC176)</f>
        <v>0</v>
      </c>
    </row>
    <row r="177" spans="1:30" x14ac:dyDescent="0.2">
      <c r="A177" s="68" t="s">
        <v>54</v>
      </c>
      <c r="B177" s="2"/>
      <c r="C177" s="2"/>
      <c r="D177" s="2"/>
      <c r="E177" s="112"/>
      <c r="F177" s="113"/>
      <c r="G177" s="108">
        <f t="shared" si="28"/>
        <v>0</v>
      </c>
      <c r="H177" s="28"/>
      <c r="I177" s="29"/>
      <c r="J177" s="30"/>
      <c r="K177" s="31"/>
      <c r="L177" s="3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69">
        <f>SUM(I177:AC177)</f>
        <v>0</v>
      </c>
    </row>
    <row r="178" spans="1:30" x14ac:dyDescent="0.2">
      <c r="A178" s="2"/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73" t="s">
        <v>74</v>
      </c>
      <c r="B179" s="4"/>
      <c r="C179" s="4"/>
      <c r="D179" s="4"/>
      <c r="E179" s="50"/>
      <c r="F179" s="4"/>
      <c r="G179" s="4"/>
      <c r="H179" s="51"/>
      <c r="I179" s="52"/>
      <c r="J179" s="53"/>
      <c r="K179" s="54"/>
      <c r="L179" s="55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x14ac:dyDescent="0.2">
      <c r="A180" s="68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68" t="s">
        <v>76</v>
      </c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8" t="s">
        <v>77</v>
      </c>
      <c r="B182" s="2"/>
      <c r="C182" s="2"/>
      <c r="D182" s="2"/>
      <c r="E182" s="27"/>
      <c r="F182" s="2"/>
      <c r="G182" s="2"/>
      <c r="H182" s="28"/>
      <c r="I182" s="29"/>
      <c r="J182" s="30"/>
      <c r="K182" s="31"/>
      <c r="L182" s="3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x14ac:dyDescent="0.2">
      <c r="A183" s="2"/>
      <c r="B183" s="2"/>
      <c r="C183" s="2"/>
      <c r="D183" s="2"/>
      <c r="E183" s="27"/>
      <c r="F183" s="2"/>
      <c r="G183" s="2"/>
      <c r="H183" s="28"/>
      <c r="I183" s="29"/>
      <c r="J183" s="30"/>
      <c r="K183" s="31"/>
      <c r="L183" s="3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x14ac:dyDescent="0.2">
      <c r="A184" s="68" t="s">
        <v>148</v>
      </c>
      <c r="B184" s="3"/>
      <c r="C184" s="3"/>
      <c r="D184" s="3"/>
      <c r="E184" s="56"/>
      <c r="F184" s="3"/>
      <c r="G184" s="3"/>
      <c r="H184" s="57"/>
      <c r="I184" s="74">
        <f t="shared" ref="I184:AB184" si="35">SUM(I8:I183)</f>
        <v>0</v>
      </c>
      <c r="J184" s="75">
        <f t="shared" si="35"/>
        <v>0</v>
      </c>
      <c r="K184" s="76">
        <f t="shared" si="35"/>
        <v>0</v>
      </c>
      <c r="L184" s="77">
        <f t="shared" si="35"/>
        <v>0</v>
      </c>
      <c r="M184" s="76">
        <f t="shared" si="35"/>
        <v>0</v>
      </c>
      <c r="N184" s="76">
        <f t="shared" si="35"/>
        <v>0</v>
      </c>
      <c r="O184" s="76">
        <f t="shared" si="35"/>
        <v>0</v>
      </c>
      <c r="P184" s="76">
        <f t="shared" si="35"/>
        <v>0</v>
      </c>
      <c r="Q184" s="76">
        <f t="shared" si="35"/>
        <v>0</v>
      </c>
      <c r="R184" s="76">
        <f t="shared" si="35"/>
        <v>0</v>
      </c>
      <c r="S184" s="76">
        <f t="shared" si="35"/>
        <v>0</v>
      </c>
      <c r="T184" s="76">
        <f t="shared" si="35"/>
        <v>0</v>
      </c>
      <c r="U184" s="76">
        <f t="shared" si="35"/>
        <v>0</v>
      </c>
      <c r="V184" s="76">
        <f t="shared" si="35"/>
        <v>0</v>
      </c>
      <c r="W184" s="76">
        <f t="shared" si="35"/>
        <v>0</v>
      </c>
      <c r="X184" s="76">
        <f t="shared" si="35"/>
        <v>0</v>
      </c>
      <c r="Y184" s="76">
        <f t="shared" si="35"/>
        <v>0</v>
      </c>
      <c r="Z184" s="76">
        <f t="shared" si="35"/>
        <v>0</v>
      </c>
      <c r="AA184" s="76">
        <f t="shared" si="35"/>
        <v>0</v>
      </c>
      <c r="AB184" s="76">
        <f t="shared" si="35"/>
        <v>0</v>
      </c>
      <c r="AC184" s="76">
        <v>0</v>
      </c>
      <c r="AD184" s="76">
        <f>SUM(J184:AC184)</f>
        <v>0</v>
      </c>
    </row>
    <row r="185" spans="1:30" x14ac:dyDescent="0.2">
      <c r="A185" s="68" t="s">
        <v>149</v>
      </c>
      <c r="B185" s="3"/>
      <c r="C185" s="3"/>
      <c r="D185" s="3"/>
      <c r="E185" s="56"/>
      <c r="F185" s="3"/>
      <c r="G185" s="3"/>
      <c r="H185" s="57"/>
      <c r="I185" s="74">
        <v>0</v>
      </c>
      <c r="J185" s="134">
        <v>1</v>
      </c>
      <c r="K185" s="78">
        <f t="shared" ref="K185:AC185" si="36">ROUND(103%^J6, 2)</f>
        <v>1.03</v>
      </c>
      <c r="L185" s="78">
        <f t="shared" si="36"/>
        <v>1.06</v>
      </c>
      <c r="M185" s="78">
        <f t="shared" si="36"/>
        <v>1.0900000000000001</v>
      </c>
      <c r="N185" s="78">
        <f t="shared" si="36"/>
        <v>1.1299999999999999</v>
      </c>
      <c r="O185" s="78">
        <f t="shared" si="36"/>
        <v>1.1599999999999999</v>
      </c>
      <c r="P185" s="78">
        <f t="shared" si="36"/>
        <v>1.19</v>
      </c>
      <c r="Q185" s="78">
        <f t="shared" si="36"/>
        <v>1.23</v>
      </c>
      <c r="R185" s="78">
        <f t="shared" si="36"/>
        <v>1.27</v>
      </c>
      <c r="S185" s="78">
        <f t="shared" si="36"/>
        <v>1.3</v>
      </c>
      <c r="T185" s="78">
        <f t="shared" si="36"/>
        <v>1.34</v>
      </c>
      <c r="U185" s="78">
        <f t="shared" si="36"/>
        <v>1.38</v>
      </c>
      <c r="V185" s="78">
        <f t="shared" si="36"/>
        <v>1.43</v>
      </c>
      <c r="W185" s="78">
        <f t="shared" si="36"/>
        <v>1.47</v>
      </c>
      <c r="X185" s="78">
        <f t="shared" si="36"/>
        <v>1.51</v>
      </c>
      <c r="Y185" s="78">
        <f t="shared" si="36"/>
        <v>1.56</v>
      </c>
      <c r="Z185" s="78">
        <f t="shared" si="36"/>
        <v>1.6</v>
      </c>
      <c r="AA185" s="78">
        <f t="shared" si="36"/>
        <v>1.65</v>
      </c>
      <c r="AB185" s="78">
        <f t="shared" si="36"/>
        <v>1.7</v>
      </c>
      <c r="AC185" s="78">
        <f t="shared" si="36"/>
        <v>1.75</v>
      </c>
      <c r="AD185" s="78"/>
    </row>
    <row r="186" spans="1:30" ht="10.8" thickBot="1" x14ac:dyDescent="0.25">
      <c r="A186" s="68" t="s">
        <v>150</v>
      </c>
      <c r="B186" s="3"/>
      <c r="C186" s="3"/>
      <c r="D186" s="3"/>
      <c r="E186" s="56"/>
      <c r="F186" s="3"/>
      <c r="G186" s="3"/>
      <c r="H186" s="57"/>
      <c r="I186" s="79">
        <f>I184</f>
        <v>0</v>
      </c>
      <c r="J186" s="80">
        <f t="shared" ref="J186:AB186" si="37">J185*J184</f>
        <v>0</v>
      </c>
      <c r="K186" s="76">
        <f t="shared" si="37"/>
        <v>0</v>
      </c>
      <c r="L186" s="77">
        <f t="shared" si="37"/>
        <v>0</v>
      </c>
      <c r="M186" s="76">
        <f t="shared" si="37"/>
        <v>0</v>
      </c>
      <c r="N186" s="76">
        <f t="shared" si="37"/>
        <v>0</v>
      </c>
      <c r="O186" s="76">
        <f t="shared" si="37"/>
        <v>0</v>
      </c>
      <c r="P186" s="76">
        <f t="shared" si="37"/>
        <v>0</v>
      </c>
      <c r="Q186" s="76">
        <f t="shared" si="37"/>
        <v>0</v>
      </c>
      <c r="R186" s="76">
        <f t="shared" si="37"/>
        <v>0</v>
      </c>
      <c r="S186" s="76">
        <f t="shared" si="37"/>
        <v>0</v>
      </c>
      <c r="T186" s="76">
        <f t="shared" si="37"/>
        <v>0</v>
      </c>
      <c r="U186" s="76">
        <f t="shared" si="37"/>
        <v>0</v>
      </c>
      <c r="V186" s="76">
        <f t="shared" si="37"/>
        <v>0</v>
      </c>
      <c r="W186" s="76">
        <f t="shared" si="37"/>
        <v>0</v>
      </c>
      <c r="X186" s="76">
        <f t="shared" si="37"/>
        <v>0</v>
      </c>
      <c r="Y186" s="76">
        <f t="shared" si="37"/>
        <v>0</v>
      </c>
      <c r="Z186" s="76">
        <f t="shared" si="37"/>
        <v>0</v>
      </c>
      <c r="AA186" s="76">
        <f t="shared" si="37"/>
        <v>0</v>
      </c>
      <c r="AB186" s="76">
        <f t="shared" si="37"/>
        <v>0</v>
      </c>
      <c r="AC186" s="76">
        <v>0</v>
      </c>
      <c r="AD186" s="76">
        <f>SUM(J186:AC186)</f>
        <v>0</v>
      </c>
    </row>
    <row r="187" spans="1:30" ht="5.25" customHeight="1" thickBot="1" x14ac:dyDescent="0.25">
      <c r="J187" s="58"/>
      <c r="K187" s="58"/>
      <c r="L187" s="58"/>
      <c r="M187" s="58"/>
      <c r="N187" s="58"/>
    </row>
    <row r="188" spans="1:30" s="61" customFormat="1" ht="10.8" thickBot="1" x14ac:dyDescent="0.25">
      <c r="A188" s="81" t="s">
        <v>69</v>
      </c>
      <c r="E188" s="63"/>
      <c r="I188" s="82"/>
      <c r="J188" s="83">
        <f>I186+J186</f>
        <v>0</v>
      </c>
      <c r="K188" s="135" t="s">
        <v>144</v>
      </c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</row>
    <row r="189" spans="1:30" ht="5.25" customHeight="1" x14ac:dyDescent="0.2"/>
  </sheetData>
  <sheetProtection insertRows="0"/>
  <mergeCells count="10">
    <mergeCell ref="B5:G5"/>
    <mergeCell ref="K188:AD188"/>
    <mergeCell ref="B1:G1"/>
    <mergeCell ref="L1:Q1"/>
    <mergeCell ref="B2:G2"/>
    <mergeCell ref="L2:Q2"/>
    <mergeCell ref="B3:G3"/>
    <mergeCell ref="I3:K4"/>
    <mergeCell ref="L3:Q3"/>
    <mergeCell ref="L4:Q4"/>
  </mergeCells>
  <pageMargins left="0.5" right="0.5" top="1.1000000000000001" bottom="0.5" header="0.15" footer="0.1"/>
  <pageSetup paperSize="17" fitToWidth="0" fitToHeight="0" orientation="landscape" r:id="rId1"/>
  <headerFooter>
    <oddHeader>&amp;C&amp;"-,Bold"&amp;20Capital Needs Assessment (CNA) 
20 Year Capital Expenditure Template
&amp;14Scattered Sites / Multiple Building Type Version</oddHeader>
    <oddFooter>&amp;L&amp;8EUL = Expected Useful Life
ERL = Effective Remaining Life&amp;C&amp;8page &amp;P of &amp;N&amp;R&amp;"-,Italic"&amp;8file name: &amp;F&amp;"-,Regular"
April 2026-2027 (Applicable to the 2026-2028 Housing Tax Credits)</oddFooter>
  </headerFooter>
  <rowBreaks count="1" manualBreakCount="1">
    <brk id="130" max="16383" man="1"/>
  </rowBreaks>
  <ignoredErrors>
    <ignoredError sqref="B1:B3 D35:D40 D89:D90 D99 D135 AD38:AD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Summary &amp; Project Info</vt:lpstr>
      <vt:lpstr>Site_Building #1</vt:lpstr>
      <vt:lpstr>Site_Building #2</vt:lpstr>
      <vt:lpstr>Site_Building #3</vt:lpstr>
      <vt:lpstr>Site_Building #4</vt:lpstr>
      <vt:lpstr>Site_Building #5</vt:lpstr>
      <vt:lpstr>Site_Building #6</vt:lpstr>
      <vt:lpstr>Site_Building #7</vt:lpstr>
      <vt:lpstr>Site_Building #8</vt:lpstr>
      <vt:lpstr>Site_Building #9</vt:lpstr>
      <vt:lpstr>Site_Building #10</vt:lpstr>
      <vt:lpstr>'Site_Building #1'!Print_Area</vt:lpstr>
      <vt:lpstr>'Site_Building #10'!Print_Area</vt:lpstr>
      <vt:lpstr>'Site_Building #2'!Print_Area</vt:lpstr>
      <vt:lpstr>'Site_Building #3'!Print_Area</vt:lpstr>
      <vt:lpstr>'Site_Building #4'!Print_Area</vt:lpstr>
      <vt:lpstr>'Site_Building #5'!Print_Area</vt:lpstr>
      <vt:lpstr>'Site_Building #6'!Print_Area</vt:lpstr>
      <vt:lpstr>'Site_Building #7'!Print_Area</vt:lpstr>
      <vt:lpstr>'Site_Building #8'!Print_Area</vt:lpstr>
      <vt:lpstr>'Site_Building #9'!Print_Area</vt:lpstr>
      <vt:lpstr>'Summary &amp; Project Info'!Print_Area</vt:lpstr>
      <vt:lpstr>'Site_Building #1'!Print_Titles</vt:lpstr>
      <vt:lpstr>'Site_Building #10'!Print_Titles</vt:lpstr>
      <vt:lpstr>'Site_Building #2'!Print_Titles</vt:lpstr>
      <vt:lpstr>'Site_Building #3'!Print_Titles</vt:lpstr>
      <vt:lpstr>'Site_Building #4'!Print_Titles</vt:lpstr>
      <vt:lpstr>'Site_Building #5'!Print_Titles</vt:lpstr>
      <vt:lpstr>'Site_Building #6'!Print_Titles</vt:lpstr>
      <vt:lpstr>'Site_Building #7'!Print_Titles</vt:lpstr>
      <vt:lpstr>'Site_Building #8'!Print_Titles</vt:lpstr>
      <vt:lpstr>'Site_Building #9'!Print_Titles</vt:lpstr>
      <vt:lpstr>'Summary &amp; Project Info'!Print_Titles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Thomas, Mike (MHFA)</cp:lastModifiedBy>
  <cp:lastPrinted>2021-03-03T16:26:43Z</cp:lastPrinted>
  <dcterms:created xsi:type="dcterms:W3CDTF">2011-10-25T18:11:50Z</dcterms:created>
  <dcterms:modified xsi:type="dcterms:W3CDTF">2026-02-24T15:10:57Z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MHFA_284074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351806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http://prow12orap02:16200/cs/idcplg?IdcService=DESKTOP_DOC_INFO&amp;dDocName=MHFA_284074&amp;dID=351806&amp;ClientControlled=DocMan,taskpane&amp;coreContentOnly=1</vt:lpwstr>
  </property>
</Properties>
</file>